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<sst xmlns="http://schemas.openxmlformats.org/spreadsheetml/2006/main" count="86" uniqueCount="86">
  <si>
    <t>Date Type:</t>
  </si>
  <si>
    <t>Shipped Date</t>
  </si>
  <si>
    <t>Start Date:</t>
  </si>
  <si>
    <t>04/15/2024</t>
  </si>
  <si>
    <t>End Date:</t>
  </si>
  <si>
    <t>04/28/2024</t>
  </si>
  <si>
    <t>Report Run Date:</t>
  </si>
  <si>
    <t>04/29/2024</t>
  </si>
  <si>
    <t>Division</t>
  </si>
  <si>
    <t>Current And Future Inventory</t>
  </si>
  <si>
    <t>Current And History Sales Comparison</t>
  </si>
  <si>
    <t>AMAZON</t>
  </si>
  <si>
    <t>MACY02</t>
  </si>
  <si>
    <t>KOHLDSN</t>
  </si>
  <si>
    <t>CSNSTORES</t>
  </si>
  <si>
    <t>OVERSTOCK01</t>
  </si>
  <si>
    <t>TGTDVS</t>
  </si>
  <si>
    <t>JCPENNEY01</t>
  </si>
  <si>
    <t>OLLIIX</t>
  </si>
  <si>
    <t>NRTPORT</t>
  </si>
  <si>
    <t>DESINC</t>
  </si>
  <si>
    <t>ASHFURNDS</t>
  </si>
  <si>
    <t>KIRKLANDDS</t>
  </si>
  <si>
    <t>BLK01</t>
  </si>
  <si>
    <t>HDDS</t>
  </si>
  <si>
    <t>COSTCO01</t>
  </si>
  <si>
    <t>FINGERHUTDS</t>
  </si>
  <si>
    <t>LAMPDS</t>
  </si>
  <si>
    <t>WALMARTDS</t>
  </si>
  <si>
    <t>ZOLA</t>
  </si>
  <si>
    <t>ROOMECOM</t>
  </si>
  <si>
    <t>BIGLOTSDS</t>
  </si>
  <si>
    <t>AMERSIGNDS</t>
  </si>
  <si>
    <t>HOUZZ</t>
  </si>
  <si>
    <t>HSNDS</t>
  </si>
  <si>
    <t>BEALLSDS</t>
  </si>
  <si>
    <t>NORDSTRACKDS</t>
  </si>
  <si>
    <t>AAFESDS</t>
  </si>
  <si>
    <t>CHEWYDS</t>
  </si>
  <si>
    <t>DLCROSCILL</t>
  </si>
  <si>
    <t>BLOOM02</t>
  </si>
  <si>
    <t>LOWESDS</t>
  </si>
  <si>
    <t>WM.COM</t>
  </si>
  <si>
    <t>ZULILY</t>
  </si>
  <si>
    <t>NEBFUR01</t>
  </si>
  <si>
    <t>BBBDROP</t>
  </si>
  <si>
    <t>BRANDX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</si>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</sst>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M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</row>
    <row r="4">
      <c r="A4" s="4" t="s">
        <v>8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</row>
    <row r="5">
      <c r="A5" s="10" t="s">
        <v>69</v>
      </c>
      <c r="B5" s="11">
        <v>1095852</v>
      </c>
      <c r="C5" s="11">
        <f>=ROUNDDOWN(31.3982413464101,0)</f>
      </c>
      <c r="D5" s="11">
        <v>954836</v>
      </c>
      <c r="E5" s="12">
        <v>0.8252</v>
      </c>
      <c r="F5" s="11"/>
      <c r="G5" s="11">
        <f>=ROUNDDOWN({0},0)</f>
      </c>
      <c r="H5" s="11">
        <v>350</v>
      </c>
      <c r="I5" s="12"/>
      <c r="J5" s="11">
        <v>61525</v>
      </c>
      <c r="K5" s="13">
        <v>3399413.04</v>
      </c>
      <c r="L5" s="11">
        <v>2104</v>
      </c>
      <c r="M5" s="14">
        <v>1615.69</v>
      </c>
      <c r="N5" s="11">
        <v>54092</v>
      </c>
      <c r="O5" s="13">
        <v>3265134.27</v>
      </c>
      <c r="P5" s="11">
        <v>2193</v>
      </c>
      <c r="Q5" s="14">
        <v>1488.89</v>
      </c>
      <c r="R5" s="12">
        <v>0.1374</v>
      </c>
      <c r="S5" s="12">
        <v>0.0411</v>
      </c>
      <c r="T5" s="12">
        <v>-0.0406</v>
      </c>
      <c r="U5" s="12">
        <v>0.0852</v>
      </c>
      <c r="V5" s="11">
        <v>15094</v>
      </c>
      <c r="W5" s="13">
        <v>921645.13</v>
      </c>
      <c r="X5" s="11">
        <v>1664</v>
      </c>
      <c r="Y5" s="11">
        <v>19297</v>
      </c>
      <c r="Z5" s="13">
        <v>1133645.41</v>
      </c>
      <c r="AA5" s="11">
        <v>1575</v>
      </c>
      <c r="AB5" s="12">
        <v>-0.2178</v>
      </c>
      <c r="AC5" s="12">
        <v>-0.187</v>
      </c>
      <c r="AD5" s="11">
        <v>9176</v>
      </c>
      <c r="AE5" s="13">
        <v>507110.68</v>
      </c>
      <c r="AF5" s="11">
        <v>1678</v>
      </c>
      <c r="AG5" s="11">
        <v>6831</v>
      </c>
      <c r="AH5" s="13">
        <v>405311.49</v>
      </c>
      <c r="AI5" s="11">
        <v>1754</v>
      </c>
      <c r="AJ5" s="12">
        <v>0.3433</v>
      </c>
      <c r="AK5" s="12">
        <v>0.2512</v>
      </c>
      <c r="AL5" s="11">
        <v>15018</v>
      </c>
      <c r="AM5" s="13">
        <v>609963.42</v>
      </c>
      <c r="AN5" s="11">
        <v>1837</v>
      </c>
      <c r="AO5" s="11">
        <v>3910</v>
      </c>
      <c r="AP5" s="13">
        <v>237557.81</v>
      </c>
      <c r="AQ5" s="11">
        <v>1892</v>
      </c>
      <c r="AR5" s="12">
        <v>2.8409</v>
      </c>
      <c r="AS5" s="12">
        <v>1.5676</v>
      </c>
      <c r="AT5" s="11">
        <v>4629</v>
      </c>
      <c r="AU5" s="13">
        <v>236812.46</v>
      </c>
      <c r="AV5" s="11">
        <v>1894</v>
      </c>
      <c r="AW5" s="11">
        <v>5978</v>
      </c>
      <c r="AX5" s="13">
        <v>346461.5</v>
      </c>
      <c r="AY5" s="11">
        <v>1972</v>
      </c>
      <c r="AZ5" s="12">
        <v>-0.2257</v>
      </c>
      <c r="BA5" s="12">
        <v>-0.3165</v>
      </c>
      <c r="BB5" s="11">
        <v>5199</v>
      </c>
      <c r="BC5" s="13">
        <v>402017.97</v>
      </c>
      <c r="BD5" s="11">
        <v>1902</v>
      </c>
      <c r="BE5" s="11">
        <v>2910</v>
      </c>
      <c r="BF5" s="13">
        <v>225418.9</v>
      </c>
      <c r="BG5" s="11">
        <v>1903</v>
      </c>
      <c r="BH5" s="12">
        <v>0.7866</v>
      </c>
      <c r="BI5" s="12">
        <v>0.7834</v>
      </c>
      <c r="BJ5" s="11">
        <v>3495</v>
      </c>
      <c r="BK5" s="13">
        <v>189203.66</v>
      </c>
      <c r="BL5" s="11">
        <v>1565</v>
      </c>
      <c r="BM5" s="11">
        <v>3589</v>
      </c>
      <c r="BN5" s="13">
        <v>228414.37</v>
      </c>
      <c r="BO5" s="11">
        <v>1698</v>
      </c>
      <c r="BP5" s="12">
        <v>-0.0262</v>
      </c>
      <c r="BQ5" s="12">
        <v>-0.1717</v>
      </c>
      <c r="BR5" s="11">
        <v>4261</v>
      </c>
      <c r="BS5" s="13">
        <v>244131.89</v>
      </c>
      <c r="BT5" s="11">
        <v>1711</v>
      </c>
      <c r="BU5" s="11">
        <v>3320</v>
      </c>
      <c r="BV5" s="13">
        <v>197663.04</v>
      </c>
      <c r="BW5" s="11">
        <v>1729</v>
      </c>
      <c r="BX5" s="12">
        <v>0.2834</v>
      </c>
      <c r="BY5" s="12">
        <v>0.2351</v>
      </c>
      <c r="BZ5" s="11">
        <v>1483</v>
      </c>
      <c r="CA5" s="13">
        <v>102824.62</v>
      </c>
      <c r="CB5" s="11">
        <v>1774</v>
      </c>
      <c r="CC5" s="11">
        <v>2046</v>
      </c>
      <c r="CD5" s="13">
        <v>139466.57</v>
      </c>
      <c r="CE5" s="11">
        <v>1966</v>
      </c>
      <c r="CF5" s="12">
        <v>-0.2752</v>
      </c>
      <c r="CG5" s="12">
        <v>-0.2627</v>
      </c>
      <c r="CH5" s="11">
        <v>570</v>
      </c>
      <c r="CI5" s="13">
        <v>31132.8</v>
      </c>
      <c r="CJ5" s="11">
        <v>1712</v>
      </c>
      <c r="CK5" s="11"/>
      <c r="CL5" s="13"/>
      <c r="CM5" s="11"/>
      <c r="CN5" s="12"/>
      <c r="CO5" s="12"/>
      <c r="CP5" s="11">
        <v>659</v>
      </c>
      <c r="CQ5" s="13">
        <v>36942.51</v>
      </c>
      <c r="CR5" s="11">
        <v>1983</v>
      </c>
      <c r="CS5" s="11">
        <v>593</v>
      </c>
      <c r="CT5" s="13">
        <v>29148.08</v>
      </c>
      <c r="CU5" s="11">
        <v>2079</v>
      </c>
      <c r="CV5" s="12">
        <v>0.1113</v>
      </c>
      <c r="CW5" s="12">
        <v>0.2674</v>
      </c>
      <c r="CX5" s="11">
        <v>120</v>
      </c>
      <c r="CY5" s="13">
        <v>6795.35</v>
      </c>
      <c r="CZ5" s="11">
        <v>928</v>
      </c>
      <c r="DA5" s="11">
        <v>64</v>
      </c>
      <c r="DB5" s="13">
        <v>3622.64</v>
      </c>
      <c r="DC5" s="11">
        <v>567</v>
      </c>
      <c r="DD5" s="12">
        <v>0.875</v>
      </c>
      <c r="DE5" s="12">
        <v>0.8758</v>
      </c>
      <c r="DF5" s="11">
        <v>81</v>
      </c>
      <c r="DG5" s="13">
        <v>4633.3</v>
      </c>
      <c r="DH5" s="11">
        <v>131</v>
      </c>
      <c r="DI5" s="11">
        <v>110</v>
      </c>
      <c r="DJ5" s="13">
        <v>6833.46</v>
      </c>
      <c r="DK5" s="11">
        <v>110</v>
      </c>
      <c r="DL5" s="12">
        <v>-0.2636</v>
      </c>
      <c r="DM5" s="12">
        <v>-0.322</v>
      </c>
      <c r="DN5" s="11">
        <v>524</v>
      </c>
      <c r="DO5" s="13">
        <v>33031.6</v>
      </c>
      <c r="DP5" s="11">
        <v>1675</v>
      </c>
      <c r="DQ5" s="11">
        <v>2199</v>
      </c>
      <c r="DR5" s="13">
        <v>150107.51</v>
      </c>
      <c r="DS5" s="11">
        <v>1677</v>
      </c>
      <c r="DT5" s="12">
        <v>-0.7617</v>
      </c>
      <c r="DU5" s="12">
        <v>-0.7799</v>
      </c>
      <c r="DV5" s="11">
        <v>151</v>
      </c>
      <c r="DW5" s="13">
        <v>6635.24</v>
      </c>
      <c r="DX5" s="11">
        <v>380</v>
      </c>
      <c r="DY5" s="11">
        <v>85</v>
      </c>
      <c r="DZ5" s="13">
        <v>6029.21</v>
      </c>
      <c r="EA5" s="11">
        <v>165</v>
      </c>
      <c r="EB5" s="12">
        <v>0.7765</v>
      </c>
      <c r="EC5" s="12">
        <v>0.1005</v>
      </c>
      <c r="ED5" s="11"/>
      <c r="EE5" s="13"/>
      <c r="EF5" s="11"/>
      <c r="EG5" s="11"/>
      <c r="EH5" s="13"/>
      <c r="EI5" s="11"/>
      <c r="EJ5" s="12"/>
      <c r="EK5" s="12"/>
      <c r="EL5" s="11">
        <v>242</v>
      </c>
      <c r="EM5" s="13">
        <v>17773.19</v>
      </c>
      <c r="EN5" s="11">
        <v>285</v>
      </c>
      <c r="EO5" s="11">
        <v>536</v>
      </c>
      <c r="EP5" s="13">
        <v>42908.07</v>
      </c>
      <c r="EQ5" s="11">
        <v>214</v>
      </c>
      <c r="ER5" s="12">
        <v>-0.5485</v>
      </c>
      <c r="ES5" s="12">
        <v>-0.5858</v>
      </c>
      <c r="ET5" s="11">
        <v>15</v>
      </c>
      <c r="EU5" s="13">
        <v>1145.03</v>
      </c>
      <c r="EV5" s="11">
        <v>190</v>
      </c>
      <c r="EW5" s="11">
        <v>1</v>
      </c>
      <c r="EX5" s="13">
        <v>73.7</v>
      </c>
      <c r="EY5" s="11">
        <v>200</v>
      </c>
      <c r="EZ5" s="12">
        <v>14</v>
      </c>
      <c r="FA5" s="12">
        <v>14.5364</v>
      </c>
      <c r="FB5" s="11">
        <v>317</v>
      </c>
      <c r="FC5" s="13">
        <v>14027.46</v>
      </c>
      <c r="FD5" s="11">
        <v>357</v>
      </c>
      <c r="FE5" s="11">
        <v>424</v>
      </c>
      <c r="FF5" s="13">
        <v>20367.49</v>
      </c>
      <c r="FG5" s="11">
        <v>432</v>
      </c>
      <c r="FH5" s="12">
        <v>-0.2524</v>
      </c>
      <c r="FI5" s="12">
        <v>-0.3113</v>
      </c>
      <c r="FJ5" s="11">
        <v>57</v>
      </c>
      <c r="FK5" s="13">
        <v>4002.85</v>
      </c>
      <c r="FL5" s="11">
        <v>264</v>
      </c>
      <c r="FM5" s="11">
        <v>58</v>
      </c>
      <c r="FN5" s="13">
        <v>3952.09</v>
      </c>
      <c r="FO5" s="11">
        <v>284</v>
      </c>
      <c r="FP5" s="12">
        <v>-0.0172</v>
      </c>
      <c r="FQ5" s="12">
        <v>0.0128</v>
      </c>
      <c r="FR5" s="11">
        <v>51</v>
      </c>
      <c r="FS5" s="13">
        <v>3689.07</v>
      </c>
      <c r="FT5" s="11">
        <v>430</v>
      </c>
      <c r="FU5" s="11">
        <v>74</v>
      </c>
      <c r="FV5" s="13">
        <v>5335.5</v>
      </c>
      <c r="FW5" s="11">
        <v>466</v>
      </c>
      <c r="FX5" s="12">
        <v>-0.3108</v>
      </c>
      <c r="FY5" s="12">
        <v>-0.3086</v>
      </c>
      <c r="FZ5" s="11">
        <v>173</v>
      </c>
      <c r="GA5" s="13">
        <v>9765.62</v>
      </c>
      <c r="GB5" s="11">
        <v>242</v>
      </c>
      <c r="GC5" s="11">
        <v>91</v>
      </c>
      <c r="GD5" s="13">
        <v>4975.32</v>
      </c>
      <c r="GE5" s="11">
        <v>212</v>
      </c>
      <c r="GF5" s="12">
        <v>0.9011</v>
      </c>
      <c r="GG5" s="12">
        <v>0.9628</v>
      </c>
      <c r="GH5" s="11">
        <v>18</v>
      </c>
      <c r="GI5" s="13">
        <v>1440.93</v>
      </c>
      <c r="GJ5" s="11">
        <v>295</v>
      </c>
      <c r="GK5" s="11">
        <v>29</v>
      </c>
      <c r="GL5" s="13">
        <v>2530.96</v>
      </c>
      <c r="GM5" s="11">
        <v>209</v>
      </c>
      <c r="GN5" s="12">
        <v>-0.3793</v>
      </c>
      <c r="GO5" s="12">
        <v>-0.4307</v>
      </c>
      <c r="GP5" s="11">
        <v>20</v>
      </c>
      <c r="GQ5" s="13">
        <v>1588.57</v>
      </c>
      <c r="GR5" s="11">
        <v>1482</v>
      </c>
      <c r="GS5" s="11">
        <v>20</v>
      </c>
      <c r="GT5" s="13">
        <v>1329.66</v>
      </c>
      <c r="GU5" s="11">
        <v>1104</v>
      </c>
      <c r="GV5" s="12"/>
      <c r="GW5" s="12">
        <v>0.1947</v>
      </c>
      <c r="GX5" s="11">
        <v>94</v>
      </c>
      <c r="GY5" s="13">
        <v>6664.98</v>
      </c>
      <c r="GZ5" s="11">
        <v>587</v>
      </c>
      <c r="HA5" s="11">
        <v>91</v>
      </c>
      <c r="HB5" s="13">
        <v>6365.01</v>
      </c>
      <c r="HC5" s="11">
        <v>615</v>
      </c>
      <c r="HD5" s="12">
        <v>0.033</v>
      </c>
      <c r="HE5" s="12">
        <v>0.0471</v>
      </c>
      <c r="HF5" s="11">
        <v>50</v>
      </c>
      <c r="HG5" s="13">
        <v>2984.67</v>
      </c>
      <c r="HH5" s="11">
        <v>730</v>
      </c>
      <c r="HI5" s="11">
        <v>100</v>
      </c>
      <c r="HJ5" s="13">
        <v>6434.37</v>
      </c>
      <c r="HK5" s="11">
        <v>837</v>
      </c>
      <c r="HL5" s="12">
        <v>-0.5</v>
      </c>
      <c r="HM5" s="12">
        <v>-0.5361</v>
      </c>
      <c r="HN5" s="11"/>
      <c r="HO5" s="13"/>
      <c r="HP5" s="11"/>
      <c r="HQ5" s="11"/>
      <c r="HR5" s="13"/>
      <c r="HS5" s="11"/>
      <c r="HT5" s="12"/>
      <c r="HU5" s="12"/>
      <c r="HV5" s="11">
        <v>18</v>
      </c>
      <c r="HW5" s="13">
        <v>1417.13</v>
      </c>
      <c r="HX5" s="11">
        <v>377</v>
      </c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>
        <v>8</v>
      </c>
      <c r="IM5" s="13">
        <v>1912.42</v>
      </c>
      <c r="IN5" s="11">
        <v>71</v>
      </c>
      <c r="IO5" s="11">
        <v>20</v>
      </c>
      <c r="IP5" s="13">
        <v>513.61</v>
      </c>
      <c r="IQ5" s="11">
        <v>68</v>
      </c>
      <c r="IR5" s="12">
        <v>-0.6</v>
      </c>
      <c r="IS5" s="12">
        <v>2.7235</v>
      </c>
      <c r="IT5" s="11"/>
      <c r="IU5" s="13"/>
      <c r="IV5" s="11">
        <v>17</v>
      </c>
      <c r="IW5" s="11"/>
      <c r="IX5" s="13"/>
      <c r="IY5" s="11">
        <v>14</v>
      </c>
      <c r="IZ5" s="12"/>
      <c r="JA5" s="12"/>
      <c r="JB5" s="11">
        <v>2</v>
      </c>
      <c r="JC5" s="13">
        <v>120.49</v>
      </c>
      <c r="JD5" s="11">
        <v>56</v>
      </c>
      <c r="JE5" s="11"/>
      <c r="JF5" s="13"/>
      <c r="JG5" s="11"/>
      <c r="JH5" s="12"/>
      <c r="JI5" s="12"/>
      <c r="JJ5" s="11"/>
      <c r="JK5" s="13"/>
      <c r="JL5" s="11"/>
      <c r="JM5" s="11">
        <v>1477</v>
      </c>
      <c r="JN5" s="13">
        <v>44794.25</v>
      </c>
      <c r="JO5" s="11"/>
      <c r="JP5" s="12"/>
      <c r="JQ5" s="12"/>
      <c r="JR5" s="11"/>
      <c r="JS5" s="13"/>
      <c r="JT5" s="11"/>
      <c r="JU5" s="11">
        <v>214</v>
      </c>
      <c r="JV5" s="13">
        <v>13850.45</v>
      </c>
      <c r="JW5" s="11">
        <v>1732</v>
      </c>
      <c r="JX5" s="12"/>
      <c r="JY5" s="12"/>
      <c r="JZ5" s="11"/>
      <c r="KA5" s="13"/>
      <c r="KB5" s="11"/>
      <c r="KC5" s="11">
        <v>21</v>
      </c>
      <c r="KD5" s="13">
        <v>1640.49</v>
      </c>
      <c r="KE5" s="11">
        <v>321</v>
      </c>
      <c r="KF5" s="12"/>
      <c r="KG5" s="12"/>
      <c r="KH5" s="11"/>
      <c r="KI5" s="13"/>
      <c r="KJ5" s="11"/>
      <c r="KK5" s="11">
        <v>4</v>
      </c>
      <c r="KL5" s="13">
        <v>383.31</v>
      </c>
      <c r="KM5" s="11"/>
      <c r="KN5" s="12"/>
      <c r="KO5" s="12"/>
      <c r="KP5" s="11"/>
      <c r="KQ5" s="13"/>
      <c r="KR5" s="11">
        <v>706</v>
      </c>
      <c r="KS5" s="11"/>
      <c r="KT5" s="13"/>
      <c r="KU5" s="11">
        <v>396</v>
      </c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</row>
    <row r="6">
      <c r="A6" s="10" t="s">
        <v>70</v>
      </c>
      <c r="B6" s="11">
        <v>166761</v>
      </c>
      <c r="C6" s="11">
        <f>=ROUNDDOWN(76.2231465399031,0)</f>
      </c>
      <c r="D6" s="11">
        <v>17028</v>
      </c>
      <c r="E6" s="12">
        <v>0.8086</v>
      </c>
      <c r="F6" s="11"/>
      <c r="G6" s="11">
        <f>=ROUNDDOWN({0},0)</f>
      </c>
      <c r="H6" s="11"/>
      <c r="I6" s="12"/>
      <c r="J6" s="11">
        <v>1463</v>
      </c>
      <c r="K6" s="13">
        <v>16774.33</v>
      </c>
      <c r="L6" s="11">
        <v>669</v>
      </c>
      <c r="M6" s="14">
        <v>25.07</v>
      </c>
      <c r="N6" s="11">
        <v>1114</v>
      </c>
      <c r="O6" s="13">
        <v>17865.58</v>
      </c>
      <c r="P6" s="11">
        <v>670</v>
      </c>
      <c r="Q6" s="14">
        <v>26.67</v>
      </c>
      <c r="R6" s="12">
        <v>0.3133</v>
      </c>
      <c r="S6" s="12">
        <v>-0.0611</v>
      </c>
      <c r="T6" s="12">
        <v>-0.0015</v>
      </c>
      <c r="U6" s="12">
        <v>-0.06</v>
      </c>
      <c r="V6" s="11">
        <v>24</v>
      </c>
      <c r="W6" s="13">
        <v>416.59</v>
      </c>
      <c r="X6" s="11">
        <v>256</v>
      </c>
      <c r="Y6" s="11">
        <v>70</v>
      </c>
      <c r="Z6" s="13">
        <v>1100.95</v>
      </c>
      <c r="AA6" s="11">
        <v>332</v>
      </c>
      <c r="AB6" s="12">
        <v>-0.6571</v>
      </c>
      <c r="AC6" s="12">
        <v>-0.6216</v>
      </c>
      <c r="AD6" s="11">
        <v>1406</v>
      </c>
      <c r="AE6" s="13">
        <v>15858.78</v>
      </c>
      <c r="AF6" s="11">
        <v>669</v>
      </c>
      <c r="AG6" s="11">
        <v>1041</v>
      </c>
      <c r="AH6" s="13">
        <v>16724.63</v>
      </c>
      <c r="AI6" s="11">
        <v>652</v>
      </c>
      <c r="AJ6" s="12">
        <v>0.3506</v>
      </c>
      <c r="AK6" s="12">
        <v>-0.0518</v>
      </c>
      <c r="AL6" s="11"/>
      <c r="AM6" s="13"/>
      <c r="AN6" s="11"/>
      <c r="AO6" s="11"/>
      <c r="AP6" s="13"/>
      <c r="AQ6" s="11"/>
      <c r="AR6" s="12"/>
      <c r="AS6" s="12"/>
      <c r="AT6" s="11">
        <v>2</v>
      </c>
      <c r="AU6" s="13">
        <v>32.01</v>
      </c>
      <c r="AV6" s="11">
        <v>29</v>
      </c>
      <c r="AW6" s="11"/>
      <c r="AX6" s="13"/>
      <c r="AY6" s="11"/>
      <c r="AZ6" s="12"/>
      <c r="BA6" s="12"/>
      <c r="BB6" s="11">
        <v>19</v>
      </c>
      <c r="BC6" s="13">
        <v>317.95</v>
      </c>
      <c r="BD6" s="11">
        <v>29</v>
      </c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>
        <v>12</v>
      </c>
      <c r="BS6" s="13">
        <v>149</v>
      </c>
      <c r="BT6" s="11">
        <v>36</v>
      </c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>
        <v>119</v>
      </c>
      <c r="CK6" s="11"/>
      <c r="CL6" s="13"/>
      <c r="CM6" s="11"/>
      <c r="CN6" s="12"/>
      <c r="CO6" s="12"/>
      <c r="CP6" s="11"/>
      <c r="CQ6" s="13"/>
      <c r="CR6" s="11">
        <v>3</v>
      </c>
      <c r="CS6" s="11"/>
      <c r="CT6" s="13"/>
      <c r="CU6" s="11">
        <v>3</v>
      </c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>
        <v>19</v>
      </c>
      <c r="FE6" s="11">
        <v>3</v>
      </c>
      <c r="FF6" s="13">
        <v>40</v>
      </c>
      <c r="FG6" s="11">
        <v>4</v>
      </c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</row>
    <row r="7">
      <c r="A7" s="10" t="s">
        <v>71</v>
      </c>
      <c r="B7" s="11">
        <v>27366</v>
      </c>
      <c r="C7" s="11">
        <f>=ROUNDDOWN(18.2720170928757,0)</f>
      </c>
      <c r="D7" s="11">
        <v>19532</v>
      </c>
      <c r="E7" s="12">
        <v>0.9339</v>
      </c>
      <c r="F7" s="11"/>
      <c r="G7" s="11">
        <f>=ROUNDDOWN({0},0)</f>
      </c>
      <c r="H7" s="11"/>
      <c r="I7" s="12"/>
      <c r="J7" s="11">
        <v>3054</v>
      </c>
      <c r="K7" s="13">
        <v>171524.98</v>
      </c>
      <c r="L7" s="11">
        <v>200</v>
      </c>
      <c r="M7" s="14">
        <v>857.62</v>
      </c>
      <c r="N7" s="11">
        <v>2141</v>
      </c>
      <c r="O7" s="13">
        <v>128902.56</v>
      </c>
      <c r="P7" s="11">
        <v>152</v>
      </c>
      <c r="Q7" s="14">
        <v>848.04</v>
      </c>
      <c r="R7" s="12">
        <v>0.4264</v>
      </c>
      <c r="S7" s="12">
        <v>0.3307</v>
      </c>
      <c r="T7" s="12">
        <v>0.3158</v>
      </c>
      <c r="U7" s="12">
        <v>0.0113</v>
      </c>
      <c r="V7" s="11">
        <v>834</v>
      </c>
      <c r="W7" s="13">
        <v>60671.55</v>
      </c>
      <c r="X7" s="11">
        <v>165</v>
      </c>
      <c r="Y7" s="11">
        <v>738</v>
      </c>
      <c r="Z7" s="13">
        <v>48218.98</v>
      </c>
      <c r="AA7" s="11">
        <v>106</v>
      </c>
      <c r="AB7" s="12">
        <v>0.1301</v>
      </c>
      <c r="AC7" s="12">
        <v>0.2583</v>
      </c>
      <c r="AD7" s="11">
        <v>28</v>
      </c>
      <c r="AE7" s="13">
        <v>1006.75</v>
      </c>
      <c r="AF7" s="11">
        <v>183</v>
      </c>
      <c r="AG7" s="11">
        <v>39</v>
      </c>
      <c r="AH7" s="13">
        <v>1904.52</v>
      </c>
      <c r="AI7" s="11">
        <v>139</v>
      </c>
      <c r="AJ7" s="12">
        <v>-0.2821</v>
      </c>
      <c r="AK7" s="12">
        <v>-0.4714</v>
      </c>
      <c r="AL7" s="11">
        <v>559</v>
      </c>
      <c r="AM7" s="13">
        <v>24622.02</v>
      </c>
      <c r="AN7" s="11">
        <v>138</v>
      </c>
      <c r="AO7" s="11">
        <v>101</v>
      </c>
      <c r="AP7" s="13">
        <v>4323.89</v>
      </c>
      <c r="AQ7" s="11">
        <v>139</v>
      </c>
      <c r="AR7" s="12">
        <v>4.5347</v>
      </c>
      <c r="AS7" s="12">
        <v>4.6944</v>
      </c>
      <c r="AT7" s="11">
        <v>536</v>
      </c>
      <c r="AU7" s="13">
        <v>28197.21</v>
      </c>
      <c r="AV7" s="11">
        <v>195</v>
      </c>
      <c r="AW7" s="11">
        <v>320</v>
      </c>
      <c r="AX7" s="13">
        <v>18594.63</v>
      </c>
      <c r="AY7" s="11">
        <v>140</v>
      </c>
      <c r="AZ7" s="12">
        <v>0.675</v>
      </c>
      <c r="BA7" s="12">
        <v>0.5164</v>
      </c>
      <c r="BB7" s="11">
        <v>77</v>
      </c>
      <c r="BC7" s="13">
        <v>5082.29</v>
      </c>
      <c r="BD7" s="11">
        <v>194</v>
      </c>
      <c r="BE7" s="11">
        <v>110</v>
      </c>
      <c r="BF7" s="13">
        <v>7319.52</v>
      </c>
      <c r="BG7" s="11">
        <v>141</v>
      </c>
      <c r="BH7" s="12">
        <v>-0.3</v>
      </c>
      <c r="BI7" s="12">
        <v>-0.3057</v>
      </c>
      <c r="BJ7" s="11">
        <v>216</v>
      </c>
      <c r="BK7" s="13">
        <v>11327.37</v>
      </c>
      <c r="BL7" s="11">
        <v>133</v>
      </c>
      <c r="BM7" s="11">
        <v>120</v>
      </c>
      <c r="BN7" s="13">
        <v>7051.35</v>
      </c>
      <c r="BO7" s="11">
        <v>106</v>
      </c>
      <c r="BP7" s="12">
        <v>0.8</v>
      </c>
      <c r="BQ7" s="12">
        <v>0.6064</v>
      </c>
      <c r="BR7" s="11">
        <v>45</v>
      </c>
      <c r="BS7" s="13">
        <v>2256.69</v>
      </c>
      <c r="BT7" s="11">
        <v>76</v>
      </c>
      <c r="BU7" s="11">
        <v>48</v>
      </c>
      <c r="BV7" s="13">
        <v>2438.54</v>
      </c>
      <c r="BW7" s="11">
        <v>66</v>
      </c>
      <c r="BX7" s="12">
        <v>-0.0625</v>
      </c>
      <c r="BY7" s="12">
        <v>-0.0746</v>
      </c>
      <c r="BZ7" s="11">
        <v>216</v>
      </c>
      <c r="CA7" s="13">
        <v>11683.61</v>
      </c>
      <c r="CB7" s="11">
        <v>200</v>
      </c>
      <c r="CC7" s="11">
        <v>265</v>
      </c>
      <c r="CD7" s="13">
        <v>17957.84</v>
      </c>
      <c r="CE7" s="11">
        <v>152</v>
      </c>
      <c r="CF7" s="12">
        <v>-0.1849</v>
      </c>
      <c r="CG7" s="12">
        <v>-0.3494</v>
      </c>
      <c r="CH7" s="11">
        <v>14</v>
      </c>
      <c r="CI7" s="13">
        <v>1290.58</v>
      </c>
      <c r="CJ7" s="11">
        <v>177</v>
      </c>
      <c r="CK7" s="11"/>
      <c r="CL7" s="13"/>
      <c r="CM7" s="11"/>
      <c r="CN7" s="12"/>
      <c r="CO7" s="12"/>
      <c r="CP7" s="11">
        <v>54</v>
      </c>
      <c r="CQ7" s="13">
        <v>3036.79</v>
      </c>
      <c r="CR7" s="11">
        <v>200</v>
      </c>
      <c r="CS7" s="11"/>
      <c r="CT7" s="13"/>
      <c r="CU7" s="11">
        <v>142</v>
      </c>
      <c r="CV7" s="12"/>
      <c r="CW7" s="12"/>
      <c r="CX7" s="11">
        <v>73</v>
      </c>
      <c r="CY7" s="13">
        <v>2569.51</v>
      </c>
      <c r="CZ7" s="11">
        <v>123</v>
      </c>
      <c r="DA7" s="11">
        <v>17</v>
      </c>
      <c r="DB7" s="13">
        <v>851.57</v>
      </c>
      <c r="DC7" s="11">
        <v>117</v>
      </c>
      <c r="DD7" s="12">
        <v>3.2941</v>
      </c>
      <c r="DE7" s="12">
        <v>2.0174</v>
      </c>
      <c r="DF7" s="11">
        <v>230</v>
      </c>
      <c r="DG7" s="13">
        <v>11321.33</v>
      </c>
      <c r="DH7" s="11">
        <v>121</v>
      </c>
      <c r="DI7" s="11">
        <v>209</v>
      </c>
      <c r="DJ7" s="13">
        <v>11544.12</v>
      </c>
      <c r="DK7" s="11">
        <v>111</v>
      </c>
      <c r="DL7" s="12">
        <v>0.1005</v>
      </c>
      <c r="DM7" s="12">
        <v>-0.0193</v>
      </c>
      <c r="DN7" s="11">
        <v>11</v>
      </c>
      <c r="DO7" s="13">
        <v>369.56</v>
      </c>
      <c r="DP7" s="11">
        <v>129</v>
      </c>
      <c r="DQ7" s="11">
        <v>38</v>
      </c>
      <c r="DR7" s="13">
        <v>1463.19</v>
      </c>
      <c r="DS7" s="11">
        <v>109</v>
      </c>
      <c r="DT7" s="12">
        <v>-0.7105</v>
      </c>
      <c r="DU7" s="12">
        <v>-0.7474</v>
      </c>
      <c r="DV7" s="11">
        <v>16</v>
      </c>
      <c r="DW7" s="13">
        <v>1280.86</v>
      </c>
      <c r="DX7" s="11">
        <v>39</v>
      </c>
      <c r="DY7" s="11">
        <v>4</v>
      </c>
      <c r="DZ7" s="13">
        <v>268.81</v>
      </c>
      <c r="EA7" s="11">
        <v>10</v>
      </c>
      <c r="EB7" s="12">
        <v>3</v>
      </c>
      <c r="EC7" s="12">
        <v>3.7649</v>
      </c>
      <c r="ED7" s="11"/>
      <c r="EE7" s="13"/>
      <c r="EF7" s="11"/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>
        <v>25</v>
      </c>
      <c r="EU7" s="13">
        <v>1166.96</v>
      </c>
      <c r="EV7" s="11">
        <v>161</v>
      </c>
      <c r="EW7" s="11">
        <v>13</v>
      </c>
      <c r="EX7" s="13">
        <v>940.07</v>
      </c>
      <c r="EY7" s="11">
        <v>125</v>
      </c>
      <c r="EZ7" s="12">
        <v>0.9231</v>
      </c>
      <c r="FA7" s="12">
        <v>0.2414</v>
      </c>
      <c r="FB7" s="11"/>
      <c r="FC7" s="13"/>
      <c r="FD7" s="11"/>
      <c r="FE7" s="11"/>
      <c r="FF7" s="13"/>
      <c r="FG7" s="11"/>
      <c r="FH7" s="12"/>
      <c r="FI7" s="12"/>
      <c r="FJ7" s="11">
        <v>26</v>
      </c>
      <c r="FK7" s="13">
        <v>1227.97</v>
      </c>
      <c r="FL7" s="11">
        <v>64</v>
      </c>
      <c r="FM7" s="11">
        <v>26</v>
      </c>
      <c r="FN7" s="13">
        <v>1398.64</v>
      </c>
      <c r="FO7" s="11">
        <v>54</v>
      </c>
      <c r="FP7" s="12"/>
      <c r="FQ7" s="12">
        <v>-0.122</v>
      </c>
      <c r="FR7" s="11">
        <v>27</v>
      </c>
      <c r="FS7" s="13">
        <v>1185.73</v>
      </c>
      <c r="FT7" s="11">
        <v>90</v>
      </c>
      <c r="FU7" s="11">
        <v>20</v>
      </c>
      <c r="FV7" s="13">
        <v>1237.65</v>
      </c>
      <c r="FW7" s="11">
        <v>95</v>
      </c>
      <c r="FX7" s="12">
        <v>0.35</v>
      </c>
      <c r="FY7" s="12">
        <v>-0.042</v>
      </c>
      <c r="FZ7" s="11">
        <v>14</v>
      </c>
      <c r="GA7" s="13">
        <v>324.07</v>
      </c>
      <c r="GB7" s="11">
        <v>6</v>
      </c>
      <c r="GC7" s="11">
        <v>8</v>
      </c>
      <c r="GD7" s="13">
        <v>189.67</v>
      </c>
      <c r="GE7" s="11">
        <v>9</v>
      </c>
      <c r="GF7" s="12">
        <v>0.75</v>
      </c>
      <c r="GG7" s="12">
        <v>0.7086</v>
      </c>
      <c r="GH7" s="11">
        <v>39</v>
      </c>
      <c r="GI7" s="13">
        <v>2156.34</v>
      </c>
      <c r="GJ7" s="11">
        <v>107</v>
      </c>
      <c r="GK7" s="11">
        <v>20</v>
      </c>
      <c r="GL7" s="13">
        <v>1065.17</v>
      </c>
      <c r="GM7" s="11">
        <v>26</v>
      </c>
      <c r="GN7" s="12">
        <v>0.95</v>
      </c>
      <c r="GO7" s="12">
        <v>1.0244</v>
      </c>
      <c r="GP7" s="11">
        <v>9</v>
      </c>
      <c r="GQ7" s="13">
        <v>536.41</v>
      </c>
      <c r="GR7" s="11">
        <v>158</v>
      </c>
      <c r="GS7" s="11">
        <v>9</v>
      </c>
      <c r="GT7" s="13">
        <v>536.31</v>
      </c>
      <c r="GU7" s="11">
        <v>131</v>
      </c>
      <c r="GV7" s="12"/>
      <c r="GW7" s="12">
        <v>0.0002</v>
      </c>
      <c r="GX7" s="11"/>
      <c r="GY7" s="13"/>
      <c r="GZ7" s="11">
        <v>2</v>
      </c>
      <c r="HA7" s="11"/>
      <c r="HB7" s="13"/>
      <c r="HC7" s="11">
        <v>2</v>
      </c>
      <c r="HD7" s="12"/>
      <c r="HE7" s="12"/>
      <c r="HF7" s="11">
        <v>4</v>
      </c>
      <c r="HG7" s="13">
        <v>163.23</v>
      </c>
      <c r="HH7" s="11">
        <v>34</v>
      </c>
      <c r="HI7" s="11">
        <v>3</v>
      </c>
      <c r="HJ7" s="13">
        <v>154.8</v>
      </c>
      <c r="HK7" s="11">
        <v>36</v>
      </c>
      <c r="HL7" s="12">
        <v>0.3333</v>
      </c>
      <c r="HM7" s="12">
        <v>0.0545</v>
      </c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>
        <v>1</v>
      </c>
      <c r="JC7" s="13">
        <v>48.15</v>
      </c>
      <c r="JD7" s="11">
        <v>27</v>
      </c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>
        <v>22</v>
      </c>
      <c r="JV7" s="13">
        <v>760.64</v>
      </c>
      <c r="JW7" s="11">
        <v>131</v>
      </c>
      <c r="JX7" s="12"/>
      <c r="JY7" s="12"/>
      <c r="JZ7" s="11"/>
      <c r="KA7" s="13"/>
      <c r="KB7" s="11"/>
      <c r="KC7" s="11">
        <v>11</v>
      </c>
      <c r="KD7" s="13">
        <v>682.65</v>
      </c>
      <c r="KE7" s="11">
        <v>115</v>
      </c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</row>
    <row r="8">
      <c r="A8" s="10" t="s">
        <v>72</v>
      </c>
      <c r="B8" s="11">
        <v>100776</v>
      </c>
      <c r="C8" s="11">
        <f>=ROUNDDOWN(17.1676802780191,0)</f>
      </c>
      <c r="D8" s="11">
        <v>118118</v>
      </c>
      <c r="E8" s="12">
        <v>0.837</v>
      </c>
      <c r="F8" s="11"/>
      <c r="G8" s="11">
        <f>=ROUNDDOWN({0},0)</f>
      </c>
      <c r="H8" s="11"/>
      <c r="I8" s="12"/>
      <c r="J8" s="11">
        <v>9427</v>
      </c>
      <c r="K8" s="13">
        <v>264340.46</v>
      </c>
      <c r="L8" s="11">
        <v>270</v>
      </c>
      <c r="M8" s="14">
        <v>979.04</v>
      </c>
      <c r="N8" s="11">
        <v>9717</v>
      </c>
      <c r="O8" s="13">
        <v>270077.35</v>
      </c>
      <c r="P8" s="11">
        <v>241</v>
      </c>
      <c r="Q8" s="14">
        <v>1120.65</v>
      </c>
      <c r="R8" s="12">
        <v>-0.0298</v>
      </c>
      <c r="S8" s="12">
        <v>-0.0212</v>
      </c>
      <c r="T8" s="12">
        <v>0.1203</v>
      </c>
      <c r="U8" s="12">
        <v>-0.1264</v>
      </c>
      <c r="V8" s="11">
        <v>2175</v>
      </c>
      <c r="W8" s="13">
        <v>59496.21</v>
      </c>
      <c r="X8" s="11">
        <v>199</v>
      </c>
      <c r="Y8" s="11">
        <v>3878</v>
      </c>
      <c r="Z8" s="13">
        <v>100421.27</v>
      </c>
      <c r="AA8" s="11">
        <v>157</v>
      </c>
      <c r="AB8" s="12">
        <v>-0.4391</v>
      </c>
      <c r="AC8" s="12">
        <v>-0.4075</v>
      </c>
      <c r="AD8" s="11">
        <v>813</v>
      </c>
      <c r="AE8" s="13">
        <v>25902.36</v>
      </c>
      <c r="AF8" s="11">
        <v>238</v>
      </c>
      <c r="AG8" s="11">
        <v>860</v>
      </c>
      <c r="AH8" s="13">
        <v>29559.94</v>
      </c>
      <c r="AI8" s="11">
        <v>221</v>
      </c>
      <c r="AJ8" s="12">
        <v>-0.0547</v>
      </c>
      <c r="AK8" s="12">
        <v>-0.1237</v>
      </c>
      <c r="AL8" s="11">
        <v>2414</v>
      </c>
      <c r="AM8" s="13">
        <v>63613.91</v>
      </c>
      <c r="AN8" s="11">
        <v>245</v>
      </c>
      <c r="AO8" s="11">
        <v>870</v>
      </c>
      <c r="AP8" s="13">
        <v>24666.49</v>
      </c>
      <c r="AQ8" s="11">
        <v>221</v>
      </c>
      <c r="AR8" s="12">
        <v>1.7747</v>
      </c>
      <c r="AS8" s="12">
        <v>1.579</v>
      </c>
      <c r="AT8" s="11">
        <v>526</v>
      </c>
      <c r="AU8" s="13">
        <v>13863.37</v>
      </c>
      <c r="AV8" s="11">
        <v>257</v>
      </c>
      <c r="AW8" s="11">
        <v>905</v>
      </c>
      <c r="AX8" s="13">
        <v>21175.82</v>
      </c>
      <c r="AY8" s="11">
        <v>226</v>
      </c>
      <c r="AZ8" s="12">
        <v>-0.4188</v>
      </c>
      <c r="BA8" s="12">
        <v>-0.3453</v>
      </c>
      <c r="BB8" s="11">
        <v>696</v>
      </c>
      <c r="BC8" s="13">
        <v>19495.56</v>
      </c>
      <c r="BD8" s="11">
        <v>260</v>
      </c>
      <c r="BE8" s="11">
        <v>272</v>
      </c>
      <c r="BF8" s="13">
        <v>8492.01</v>
      </c>
      <c r="BG8" s="11">
        <v>224</v>
      </c>
      <c r="BH8" s="12">
        <v>1.5588</v>
      </c>
      <c r="BI8" s="12">
        <v>1.2958</v>
      </c>
      <c r="BJ8" s="11">
        <v>1216</v>
      </c>
      <c r="BK8" s="13">
        <v>37226.38</v>
      </c>
      <c r="BL8" s="11">
        <v>241</v>
      </c>
      <c r="BM8" s="11">
        <v>984</v>
      </c>
      <c r="BN8" s="13">
        <v>30441.23</v>
      </c>
      <c r="BO8" s="11">
        <v>204</v>
      </c>
      <c r="BP8" s="12">
        <v>0.2358</v>
      </c>
      <c r="BQ8" s="12">
        <v>0.2229</v>
      </c>
      <c r="BR8" s="11">
        <v>693</v>
      </c>
      <c r="BS8" s="13">
        <v>17506.87</v>
      </c>
      <c r="BT8" s="11">
        <v>223</v>
      </c>
      <c r="BU8" s="11">
        <v>538</v>
      </c>
      <c r="BV8" s="13">
        <v>14991.09</v>
      </c>
      <c r="BW8" s="11">
        <v>202</v>
      </c>
      <c r="BX8" s="12">
        <v>0.2881</v>
      </c>
      <c r="BY8" s="12">
        <v>0.1678</v>
      </c>
      <c r="BZ8" s="11">
        <v>214</v>
      </c>
      <c r="CA8" s="13">
        <v>8798.71</v>
      </c>
      <c r="CB8" s="11">
        <v>260</v>
      </c>
      <c r="CC8" s="11">
        <v>365</v>
      </c>
      <c r="CD8" s="13">
        <v>12248.64</v>
      </c>
      <c r="CE8" s="11">
        <v>229</v>
      </c>
      <c r="CF8" s="12">
        <v>-0.4137</v>
      </c>
      <c r="CG8" s="12">
        <v>-0.2817</v>
      </c>
      <c r="CH8" s="11">
        <v>66</v>
      </c>
      <c r="CI8" s="13">
        <v>2460.52</v>
      </c>
      <c r="CJ8" s="11">
        <v>249</v>
      </c>
      <c r="CK8" s="11"/>
      <c r="CL8" s="13"/>
      <c r="CM8" s="11"/>
      <c r="CN8" s="12"/>
      <c r="CO8" s="12"/>
      <c r="CP8" s="11">
        <v>25</v>
      </c>
      <c r="CQ8" s="13">
        <v>1204.71</v>
      </c>
      <c r="CR8" s="11">
        <v>264</v>
      </c>
      <c r="CS8" s="11">
        <v>7</v>
      </c>
      <c r="CT8" s="13">
        <v>273.93</v>
      </c>
      <c r="CU8" s="11">
        <v>227</v>
      </c>
      <c r="CV8" s="12">
        <v>2.5714</v>
      </c>
      <c r="CW8" s="12">
        <v>3.3979</v>
      </c>
      <c r="CX8" s="11"/>
      <c r="CY8" s="13"/>
      <c r="CZ8" s="11"/>
      <c r="DA8" s="11"/>
      <c r="DB8" s="13"/>
      <c r="DC8" s="11">
        <v>1</v>
      </c>
      <c r="DD8" s="12"/>
      <c r="DE8" s="12"/>
      <c r="DF8" s="11">
        <v>2</v>
      </c>
      <c r="DG8" s="13">
        <v>70.22</v>
      </c>
      <c r="DH8" s="11">
        <v>3</v>
      </c>
      <c r="DI8" s="11">
        <v>6</v>
      </c>
      <c r="DJ8" s="13">
        <v>231.34</v>
      </c>
      <c r="DK8" s="11">
        <v>4</v>
      </c>
      <c r="DL8" s="12">
        <v>-0.6667</v>
      </c>
      <c r="DM8" s="12">
        <v>-0.6965</v>
      </c>
      <c r="DN8" s="11">
        <v>149</v>
      </c>
      <c r="DO8" s="13">
        <v>3805.64</v>
      </c>
      <c r="DP8" s="11">
        <v>182</v>
      </c>
      <c r="DQ8" s="11">
        <v>512</v>
      </c>
      <c r="DR8" s="13">
        <v>13260.64</v>
      </c>
      <c r="DS8" s="11">
        <v>150</v>
      </c>
      <c r="DT8" s="12">
        <v>-0.709</v>
      </c>
      <c r="DU8" s="12">
        <v>-0.713</v>
      </c>
      <c r="DV8" s="11">
        <v>96</v>
      </c>
      <c r="DW8" s="13">
        <v>1954.93</v>
      </c>
      <c r="DX8" s="11">
        <v>53</v>
      </c>
      <c r="DY8" s="11">
        <v>108</v>
      </c>
      <c r="DZ8" s="13">
        <v>2117.06</v>
      </c>
      <c r="EA8" s="11">
        <v>37</v>
      </c>
      <c r="EB8" s="12">
        <v>-0.1111</v>
      </c>
      <c r="EC8" s="12">
        <v>-0.0766</v>
      </c>
      <c r="ED8" s="11">
        <v>130</v>
      </c>
      <c r="EE8" s="13">
        <v>3156.48</v>
      </c>
      <c r="EF8" s="11"/>
      <c r="EG8" s="11"/>
      <c r="EH8" s="13"/>
      <c r="EI8" s="11"/>
      <c r="EJ8" s="12"/>
      <c r="EK8" s="12"/>
      <c r="EL8" s="11">
        <v>80</v>
      </c>
      <c r="EM8" s="13">
        <v>1946.92</v>
      </c>
      <c r="EN8" s="11">
        <v>45</v>
      </c>
      <c r="EO8" s="11">
        <v>196</v>
      </c>
      <c r="EP8" s="13">
        <v>4806.43</v>
      </c>
      <c r="EQ8" s="11">
        <v>46</v>
      </c>
      <c r="ER8" s="12">
        <v>-0.5918</v>
      </c>
      <c r="ES8" s="12">
        <v>-0.5949</v>
      </c>
      <c r="ET8" s="11"/>
      <c r="EU8" s="13"/>
      <c r="EV8" s="11"/>
      <c r="EW8" s="11"/>
      <c r="EX8" s="13"/>
      <c r="EY8" s="11"/>
      <c r="EZ8" s="12"/>
      <c r="FA8" s="12"/>
      <c r="FB8" s="11">
        <v>62</v>
      </c>
      <c r="FC8" s="13">
        <v>1274.16</v>
      </c>
      <c r="FD8" s="11">
        <v>121</v>
      </c>
      <c r="FE8" s="11">
        <v>92</v>
      </c>
      <c r="FF8" s="13">
        <v>2362.1</v>
      </c>
      <c r="FG8" s="11">
        <v>123</v>
      </c>
      <c r="FH8" s="12">
        <v>-0.3261</v>
      </c>
      <c r="FI8" s="12">
        <v>-0.4606</v>
      </c>
      <c r="FJ8" s="11">
        <v>36</v>
      </c>
      <c r="FK8" s="13">
        <v>1517.29</v>
      </c>
      <c r="FL8" s="11">
        <v>86</v>
      </c>
      <c r="FM8" s="11">
        <v>55</v>
      </c>
      <c r="FN8" s="13">
        <v>2701.86</v>
      </c>
      <c r="FO8" s="11">
        <v>97</v>
      </c>
      <c r="FP8" s="12">
        <v>-0.3455</v>
      </c>
      <c r="FQ8" s="12">
        <v>-0.4384</v>
      </c>
      <c r="FR8" s="11"/>
      <c r="FS8" s="13"/>
      <c r="FT8" s="11"/>
      <c r="FU8" s="11"/>
      <c r="FV8" s="13"/>
      <c r="FW8" s="11"/>
      <c r="FX8" s="12"/>
      <c r="FY8" s="12"/>
      <c r="FZ8" s="11">
        <v>24</v>
      </c>
      <c r="GA8" s="13">
        <v>629.67</v>
      </c>
      <c r="GB8" s="11">
        <v>72</v>
      </c>
      <c r="GC8" s="11">
        <v>34</v>
      </c>
      <c r="GD8" s="13">
        <v>1144.03</v>
      </c>
      <c r="GE8" s="11">
        <v>61</v>
      </c>
      <c r="GF8" s="12">
        <v>-0.2941</v>
      </c>
      <c r="GG8" s="12">
        <v>-0.4496</v>
      </c>
      <c r="GH8" s="11">
        <v>1</v>
      </c>
      <c r="GI8" s="13">
        <v>43.33</v>
      </c>
      <c r="GJ8" s="11">
        <v>2</v>
      </c>
      <c r="GK8" s="11"/>
      <c r="GL8" s="13"/>
      <c r="GM8" s="11">
        <v>2</v>
      </c>
      <c r="GN8" s="12"/>
      <c r="GO8" s="12"/>
      <c r="GP8" s="11">
        <v>2</v>
      </c>
      <c r="GQ8" s="13">
        <v>37</v>
      </c>
      <c r="GR8" s="11">
        <v>207</v>
      </c>
      <c r="GS8" s="11">
        <v>2</v>
      </c>
      <c r="GT8" s="13">
        <v>59.87</v>
      </c>
      <c r="GU8" s="11">
        <v>123</v>
      </c>
      <c r="GV8" s="12"/>
      <c r="GW8" s="12">
        <v>-0.382</v>
      </c>
      <c r="GX8" s="11">
        <v>1</v>
      </c>
      <c r="GY8" s="13">
        <v>31.77</v>
      </c>
      <c r="GZ8" s="11">
        <v>30</v>
      </c>
      <c r="HA8" s="11">
        <v>4</v>
      </c>
      <c r="HB8" s="13">
        <v>195.91</v>
      </c>
      <c r="HC8" s="11">
        <v>31</v>
      </c>
      <c r="HD8" s="12">
        <v>-0.75</v>
      </c>
      <c r="HE8" s="12">
        <v>-0.8378</v>
      </c>
      <c r="HF8" s="11">
        <v>3</v>
      </c>
      <c r="HG8" s="13">
        <v>75.8</v>
      </c>
      <c r="HH8" s="11">
        <v>83</v>
      </c>
      <c r="HI8" s="11">
        <v>7</v>
      </c>
      <c r="HJ8" s="13">
        <v>177.2</v>
      </c>
      <c r="HK8" s="11">
        <v>83</v>
      </c>
      <c r="HL8" s="12">
        <v>-0.5714</v>
      </c>
      <c r="HM8" s="12">
        <v>-0.5722</v>
      </c>
      <c r="HN8" s="11"/>
      <c r="HO8" s="13"/>
      <c r="HP8" s="11"/>
      <c r="HQ8" s="11"/>
      <c r="HR8" s="13"/>
      <c r="HS8" s="11"/>
      <c r="HT8" s="12"/>
      <c r="HU8" s="12"/>
      <c r="HV8" s="11">
        <v>1</v>
      </c>
      <c r="HW8" s="13">
        <v>16.17</v>
      </c>
      <c r="HX8" s="11">
        <v>66</v>
      </c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>
        <v>2</v>
      </c>
      <c r="IM8" s="13">
        <v>212.48</v>
      </c>
      <c r="IN8" s="11">
        <v>5</v>
      </c>
      <c r="IO8" s="11">
        <v>1</v>
      </c>
      <c r="IP8" s="13">
        <v>33.39</v>
      </c>
      <c r="IQ8" s="11">
        <v>5</v>
      </c>
      <c r="IR8" s="12">
        <v>1</v>
      </c>
      <c r="IS8" s="12">
        <v>5.3636</v>
      </c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>
        <v>19</v>
      </c>
      <c r="JV8" s="13">
        <v>644.41</v>
      </c>
      <c r="JW8" s="11">
        <v>220</v>
      </c>
      <c r="JX8" s="12"/>
      <c r="JY8" s="12"/>
      <c r="JZ8" s="11"/>
      <c r="KA8" s="13"/>
      <c r="KB8" s="11"/>
      <c r="KC8" s="11">
        <v>2</v>
      </c>
      <c r="KD8" s="13">
        <v>72.69</v>
      </c>
      <c r="KE8" s="11">
        <v>74</v>
      </c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>
        <v>75</v>
      </c>
      <c r="KS8" s="11"/>
      <c r="KT8" s="13"/>
      <c r="KU8" s="11">
        <v>77</v>
      </c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</row>
    <row r="9">
      <c r="A9" s="10" t="s">
        <v>73</v>
      </c>
      <c r="B9" s="11">
        <v>152685</v>
      </c>
      <c r="C9" s="11">
        <f>=ROUNDDOWN(16.8142323829661,0)</f>
      </c>
      <c r="D9" s="11">
        <v>179708</v>
      </c>
      <c r="E9" s="12">
        <v>0.8881</v>
      </c>
      <c r="F9" s="11"/>
      <c r="G9" s="11">
        <f>=ROUNDDOWN({0},0)</f>
      </c>
      <c r="H9" s="11"/>
      <c r="I9" s="12"/>
      <c r="J9" s="11">
        <v>18431</v>
      </c>
      <c r="K9" s="13">
        <v>355206.46</v>
      </c>
      <c r="L9" s="11">
        <v>272</v>
      </c>
      <c r="M9" s="14">
        <v>1305.91</v>
      </c>
      <c r="N9" s="11">
        <v>13989</v>
      </c>
      <c r="O9" s="13">
        <v>274696.61</v>
      </c>
      <c r="P9" s="11">
        <v>365</v>
      </c>
      <c r="Q9" s="14">
        <v>752.59</v>
      </c>
      <c r="R9" s="12">
        <v>0.3175</v>
      </c>
      <c r="S9" s="12">
        <v>0.2931</v>
      </c>
      <c r="T9" s="12">
        <v>-0.2548</v>
      </c>
      <c r="U9" s="12">
        <v>0.7352</v>
      </c>
      <c r="V9" s="11">
        <v>7756</v>
      </c>
      <c r="W9" s="13">
        <v>154184.52</v>
      </c>
      <c r="X9" s="11">
        <v>247</v>
      </c>
      <c r="Y9" s="11">
        <v>6736</v>
      </c>
      <c r="Z9" s="13">
        <v>139425.33</v>
      </c>
      <c r="AA9" s="11">
        <v>313</v>
      </c>
      <c r="AB9" s="12">
        <v>0.1514</v>
      </c>
      <c r="AC9" s="12">
        <v>0.1059</v>
      </c>
      <c r="AD9" s="11">
        <v>1904</v>
      </c>
      <c r="AE9" s="13">
        <v>36277.75</v>
      </c>
      <c r="AF9" s="11">
        <v>218</v>
      </c>
      <c r="AG9" s="11">
        <v>2323</v>
      </c>
      <c r="AH9" s="13">
        <v>42284.55</v>
      </c>
      <c r="AI9" s="11">
        <v>271</v>
      </c>
      <c r="AJ9" s="12">
        <v>-0.1804</v>
      </c>
      <c r="AK9" s="12">
        <v>-0.1421</v>
      </c>
      <c r="AL9" s="11">
        <v>4471</v>
      </c>
      <c r="AM9" s="13">
        <v>79299.32</v>
      </c>
      <c r="AN9" s="11">
        <v>255</v>
      </c>
      <c r="AO9" s="11">
        <v>640</v>
      </c>
      <c r="AP9" s="13">
        <v>11501.33</v>
      </c>
      <c r="AQ9" s="11">
        <v>315</v>
      </c>
      <c r="AR9" s="12">
        <v>5.9859</v>
      </c>
      <c r="AS9" s="12">
        <v>5.8948</v>
      </c>
      <c r="AT9" s="11">
        <v>709</v>
      </c>
      <c r="AU9" s="13">
        <v>13604.47</v>
      </c>
      <c r="AV9" s="11">
        <v>255</v>
      </c>
      <c r="AW9" s="11">
        <v>793</v>
      </c>
      <c r="AX9" s="13">
        <v>14008.17</v>
      </c>
      <c r="AY9" s="11">
        <v>339</v>
      </c>
      <c r="AZ9" s="12">
        <v>-0.1059</v>
      </c>
      <c r="BA9" s="12">
        <v>-0.0288</v>
      </c>
      <c r="BB9" s="11">
        <v>685</v>
      </c>
      <c r="BC9" s="13">
        <v>13945.56</v>
      </c>
      <c r="BD9" s="11">
        <v>255</v>
      </c>
      <c r="BE9" s="11">
        <v>426</v>
      </c>
      <c r="BF9" s="13">
        <v>8689.54</v>
      </c>
      <c r="BG9" s="11">
        <v>316</v>
      </c>
      <c r="BH9" s="12">
        <v>0.608</v>
      </c>
      <c r="BI9" s="12">
        <v>0.6049</v>
      </c>
      <c r="BJ9" s="11">
        <v>1362</v>
      </c>
      <c r="BK9" s="13">
        <v>26838.68</v>
      </c>
      <c r="BL9" s="11">
        <v>236</v>
      </c>
      <c r="BM9" s="11">
        <v>939</v>
      </c>
      <c r="BN9" s="13">
        <v>18227.43</v>
      </c>
      <c r="BO9" s="11">
        <v>306</v>
      </c>
      <c r="BP9" s="12">
        <v>0.4505</v>
      </c>
      <c r="BQ9" s="12">
        <v>0.4724</v>
      </c>
      <c r="BR9" s="11">
        <v>755</v>
      </c>
      <c r="BS9" s="13">
        <v>13841.02</v>
      </c>
      <c r="BT9" s="11">
        <v>233</v>
      </c>
      <c r="BU9" s="11">
        <v>983</v>
      </c>
      <c r="BV9" s="13">
        <v>17965.91</v>
      </c>
      <c r="BW9" s="11">
        <v>298</v>
      </c>
      <c r="BX9" s="12">
        <v>-0.2319</v>
      </c>
      <c r="BY9" s="12">
        <v>-0.2296</v>
      </c>
      <c r="BZ9" s="11">
        <v>200</v>
      </c>
      <c r="CA9" s="13">
        <v>4464.22</v>
      </c>
      <c r="CB9" s="11">
        <v>255</v>
      </c>
      <c r="CC9" s="11">
        <v>237</v>
      </c>
      <c r="CD9" s="13">
        <v>4984.76</v>
      </c>
      <c r="CE9" s="11">
        <v>339</v>
      </c>
      <c r="CF9" s="12">
        <v>-0.1561</v>
      </c>
      <c r="CG9" s="12">
        <v>-0.1044</v>
      </c>
      <c r="CH9" s="11">
        <v>29</v>
      </c>
      <c r="CI9" s="13">
        <v>1040.37</v>
      </c>
      <c r="CJ9" s="11">
        <v>242</v>
      </c>
      <c r="CK9" s="11"/>
      <c r="CL9" s="13"/>
      <c r="CM9" s="11"/>
      <c r="CN9" s="12"/>
      <c r="CO9" s="12"/>
      <c r="CP9" s="11">
        <v>22</v>
      </c>
      <c r="CQ9" s="13">
        <v>787.02</v>
      </c>
      <c r="CR9" s="11">
        <v>264</v>
      </c>
      <c r="CS9" s="11">
        <v>17</v>
      </c>
      <c r="CT9" s="13">
        <v>459.02</v>
      </c>
      <c r="CU9" s="11">
        <v>355</v>
      </c>
      <c r="CV9" s="12">
        <v>0.2941</v>
      </c>
      <c r="CW9" s="12">
        <v>0.7146</v>
      </c>
      <c r="CX9" s="11"/>
      <c r="CY9" s="13"/>
      <c r="CZ9" s="11">
        <v>180</v>
      </c>
      <c r="DA9" s="11">
        <v>3</v>
      </c>
      <c r="DB9" s="13">
        <v>71.02</v>
      </c>
      <c r="DC9" s="11">
        <v>260</v>
      </c>
      <c r="DD9" s="12"/>
      <c r="DE9" s="12"/>
      <c r="DF9" s="11">
        <v>153</v>
      </c>
      <c r="DG9" s="13">
        <v>2959.95</v>
      </c>
      <c r="DH9" s="11">
        <v>95</v>
      </c>
      <c r="DI9" s="11">
        <v>74</v>
      </c>
      <c r="DJ9" s="13">
        <v>1769.81</v>
      </c>
      <c r="DK9" s="11">
        <v>81</v>
      </c>
      <c r="DL9" s="12">
        <v>1.0676</v>
      </c>
      <c r="DM9" s="12">
        <v>0.6725</v>
      </c>
      <c r="DN9" s="11">
        <v>4</v>
      </c>
      <c r="DO9" s="13">
        <v>62.84</v>
      </c>
      <c r="DP9" s="11">
        <v>13</v>
      </c>
      <c r="DQ9" s="11">
        <v>345</v>
      </c>
      <c r="DR9" s="13">
        <v>6388.83</v>
      </c>
      <c r="DS9" s="11">
        <v>242</v>
      </c>
      <c r="DT9" s="12">
        <v>-0.9884</v>
      </c>
      <c r="DU9" s="12">
        <v>-0.9902</v>
      </c>
      <c r="DV9" s="11">
        <v>187</v>
      </c>
      <c r="DW9" s="13">
        <v>3801.01</v>
      </c>
      <c r="DX9" s="11">
        <v>214</v>
      </c>
      <c r="DY9" s="11">
        <v>113</v>
      </c>
      <c r="DZ9" s="13">
        <v>2297.59</v>
      </c>
      <c r="EA9" s="11">
        <v>244</v>
      </c>
      <c r="EB9" s="12">
        <v>0.6549</v>
      </c>
      <c r="EC9" s="12">
        <v>0.6543</v>
      </c>
      <c r="ED9" s="11">
        <v>57</v>
      </c>
      <c r="EE9" s="13">
        <v>1282.5</v>
      </c>
      <c r="EF9" s="11"/>
      <c r="EG9" s="11"/>
      <c r="EH9" s="13"/>
      <c r="EI9" s="11"/>
      <c r="EJ9" s="12"/>
      <c r="EK9" s="12"/>
      <c r="EL9" s="11">
        <v>24</v>
      </c>
      <c r="EM9" s="13">
        <v>470.8</v>
      </c>
      <c r="EN9" s="11">
        <v>47</v>
      </c>
      <c r="EO9" s="11">
        <v>120</v>
      </c>
      <c r="EP9" s="13">
        <v>2322.01</v>
      </c>
      <c r="EQ9" s="11">
        <v>51</v>
      </c>
      <c r="ER9" s="12">
        <v>-0.8</v>
      </c>
      <c r="ES9" s="12">
        <v>-0.7972</v>
      </c>
      <c r="ET9" s="11"/>
      <c r="EU9" s="13"/>
      <c r="EV9" s="11"/>
      <c r="EW9" s="11"/>
      <c r="EX9" s="13"/>
      <c r="EY9" s="11"/>
      <c r="EZ9" s="12"/>
      <c r="FA9" s="12"/>
      <c r="FB9" s="11">
        <v>30</v>
      </c>
      <c r="FC9" s="13">
        <v>543.39</v>
      </c>
      <c r="FD9" s="11">
        <v>116</v>
      </c>
      <c r="FE9" s="11">
        <v>56</v>
      </c>
      <c r="FF9" s="13">
        <v>1000.42</v>
      </c>
      <c r="FG9" s="11">
        <v>165</v>
      </c>
      <c r="FH9" s="12">
        <v>-0.4643</v>
      </c>
      <c r="FI9" s="12">
        <v>-0.4568</v>
      </c>
      <c r="FJ9" s="11">
        <v>34</v>
      </c>
      <c r="FK9" s="13">
        <v>723.01</v>
      </c>
      <c r="FL9" s="11">
        <v>82</v>
      </c>
      <c r="FM9" s="11">
        <v>24</v>
      </c>
      <c r="FN9" s="13">
        <v>503.09</v>
      </c>
      <c r="FO9" s="11">
        <v>67</v>
      </c>
      <c r="FP9" s="12">
        <v>0.4167</v>
      </c>
      <c r="FQ9" s="12">
        <v>0.4371</v>
      </c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>
        <v>10</v>
      </c>
      <c r="GF9" s="12"/>
      <c r="GG9" s="12"/>
      <c r="GH9" s="11"/>
      <c r="GI9" s="13"/>
      <c r="GJ9" s="11"/>
      <c r="GK9" s="11"/>
      <c r="GL9" s="13"/>
      <c r="GM9" s="11"/>
      <c r="GN9" s="12"/>
      <c r="GO9" s="12"/>
      <c r="GP9" s="11">
        <v>14</v>
      </c>
      <c r="GQ9" s="13">
        <v>288.41</v>
      </c>
      <c r="GR9" s="11">
        <v>214</v>
      </c>
      <c r="GS9" s="11">
        <v>3</v>
      </c>
      <c r="GT9" s="13">
        <v>92.75</v>
      </c>
      <c r="GU9" s="11">
        <v>72</v>
      </c>
      <c r="GV9" s="12">
        <v>3.6667</v>
      </c>
      <c r="GW9" s="12">
        <v>2.1095</v>
      </c>
      <c r="GX9" s="11">
        <v>15</v>
      </c>
      <c r="GY9" s="13">
        <v>238.08</v>
      </c>
      <c r="GZ9" s="11">
        <v>12</v>
      </c>
      <c r="HA9" s="11">
        <v>5</v>
      </c>
      <c r="HB9" s="13">
        <v>82.71</v>
      </c>
      <c r="HC9" s="11">
        <v>16</v>
      </c>
      <c r="HD9" s="12">
        <v>2</v>
      </c>
      <c r="HE9" s="12">
        <v>1.8785</v>
      </c>
      <c r="HF9" s="11">
        <v>15</v>
      </c>
      <c r="HG9" s="13">
        <v>340.53</v>
      </c>
      <c r="HH9" s="11">
        <v>83</v>
      </c>
      <c r="HI9" s="11">
        <v>16</v>
      </c>
      <c r="HJ9" s="13">
        <v>364.18</v>
      </c>
      <c r="HK9" s="11">
        <v>111</v>
      </c>
      <c r="HL9" s="12">
        <v>-0.0625</v>
      </c>
      <c r="HM9" s="12">
        <v>-0.0649</v>
      </c>
      <c r="HN9" s="11"/>
      <c r="HO9" s="13"/>
      <c r="HP9" s="11"/>
      <c r="HQ9" s="11"/>
      <c r="HR9" s="13"/>
      <c r="HS9" s="11"/>
      <c r="HT9" s="12"/>
      <c r="HU9" s="12"/>
      <c r="HV9" s="11">
        <v>3</v>
      </c>
      <c r="HW9" s="13">
        <v>53.03</v>
      </c>
      <c r="HX9" s="11">
        <v>60</v>
      </c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>
        <v>2</v>
      </c>
      <c r="IM9" s="13">
        <v>159.98</v>
      </c>
      <c r="IN9" s="11">
        <v>13</v>
      </c>
      <c r="IO9" s="11">
        <v>2</v>
      </c>
      <c r="IP9" s="13">
        <v>22.78</v>
      </c>
      <c r="IQ9" s="11">
        <v>23</v>
      </c>
      <c r="IR9" s="12"/>
      <c r="IS9" s="12">
        <v>6.0228</v>
      </c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>
        <v>129</v>
      </c>
      <c r="JV9" s="13">
        <v>2137.76</v>
      </c>
      <c r="JW9" s="11">
        <v>302</v>
      </c>
      <c r="JX9" s="12"/>
      <c r="JY9" s="12"/>
      <c r="JZ9" s="11"/>
      <c r="KA9" s="13"/>
      <c r="KB9" s="11"/>
      <c r="KC9" s="11">
        <v>3</v>
      </c>
      <c r="KD9" s="13">
        <v>53.33</v>
      </c>
      <c r="KE9" s="11">
        <v>40</v>
      </c>
      <c r="KF9" s="12"/>
      <c r="KG9" s="12"/>
      <c r="KH9" s="11"/>
      <c r="KI9" s="13"/>
      <c r="KJ9" s="11"/>
      <c r="KK9" s="11">
        <v>2</v>
      </c>
      <c r="KL9" s="13">
        <v>44.29</v>
      </c>
      <c r="KM9" s="11"/>
      <c r="KN9" s="12"/>
      <c r="KO9" s="12"/>
      <c r="KP9" s="11"/>
      <c r="KQ9" s="13"/>
      <c r="KR9" s="11">
        <v>170</v>
      </c>
      <c r="KS9" s="11"/>
      <c r="KT9" s="13"/>
      <c r="KU9" s="11">
        <v>185</v>
      </c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</row>
    <row r="10">
      <c r="A10" s="10" t="s">
        <v>74</v>
      </c>
      <c r="B10" s="11">
        <v>461583</v>
      </c>
      <c r="C10" s="11">
        <f>=ROUNDDOWN(17.0566889737156,0)</f>
      </c>
      <c r="D10" s="11">
        <v>384813</v>
      </c>
      <c r="E10" s="12">
        <v>0.764</v>
      </c>
      <c r="F10" s="11"/>
      <c r="G10" s="11">
        <f>=ROUNDDOWN({0},0)</f>
      </c>
      <c r="H10" s="11"/>
      <c r="I10" s="12"/>
      <c r="J10" s="11">
        <v>69208</v>
      </c>
      <c r="K10" s="13">
        <v>1071189.42</v>
      </c>
      <c r="L10" s="11">
        <v>1217</v>
      </c>
      <c r="M10" s="14">
        <v>880.19</v>
      </c>
      <c r="N10" s="11">
        <v>18794</v>
      </c>
      <c r="O10" s="13">
        <v>638281.73</v>
      </c>
      <c r="P10" s="11">
        <v>1087</v>
      </c>
      <c r="Q10" s="14">
        <v>587.2</v>
      </c>
      <c r="R10" s="12">
        <v>2.6825</v>
      </c>
      <c r="S10" s="12">
        <v>0.6782</v>
      </c>
      <c r="T10" s="12">
        <v>0.1196</v>
      </c>
      <c r="U10" s="12">
        <v>0.499</v>
      </c>
      <c r="V10" s="11">
        <v>5852</v>
      </c>
      <c r="W10" s="13">
        <v>226070.02</v>
      </c>
      <c r="X10" s="11">
        <v>916</v>
      </c>
      <c r="Y10" s="11">
        <v>5856</v>
      </c>
      <c r="Z10" s="13">
        <v>212033.34</v>
      </c>
      <c r="AA10" s="11">
        <v>793</v>
      </c>
      <c r="AB10" s="12">
        <v>-0.0007</v>
      </c>
      <c r="AC10" s="12">
        <v>0.0662</v>
      </c>
      <c r="AD10" s="11">
        <v>50875</v>
      </c>
      <c r="AE10" s="13">
        <v>433331.18</v>
      </c>
      <c r="AF10" s="11">
        <v>934</v>
      </c>
      <c r="AG10" s="11">
        <v>3213</v>
      </c>
      <c r="AH10" s="13">
        <v>99636.98</v>
      </c>
      <c r="AI10" s="11">
        <v>835</v>
      </c>
      <c r="AJ10" s="12">
        <v>14.8341</v>
      </c>
      <c r="AK10" s="12">
        <v>3.3491</v>
      </c>
      <c r="AL10" s="11">
        <v>4640</v>
      </c>
      <c r="AM10" s="13">
        <v>143767.49</v>
      </c>
      <c r="AN10" s="11">
        <v>1018</v>
      </c>
      <c r="AO10" s="11">
        <v>1951</v>
      </c>
      <c r="AP10" s="13">
        <v>59417.39</v>
      </c>
      <c r="AQ10" s="11">
        <v>869</v>
      </c>
      <c r="AR10" s="12">
        <v>1.3783</v>
      </c>
      <c r="AS10" s="12">
        <v>1.4196</v>
      </c>
      <c r="AT10" s="11">
        <v>918</v>
      </c>
      <c r="AU10" s="13">
        <v>31260.05</v>
      </c>
      <c r="AV10" s="11">
        <v>1031</v>
      </c>
      <c r="AW10" s="11">
        <v>1093</v>
      </c>
      <c r="AX10" s="13">
        <v>36705.93</v>
      </c>
      <c r="AY10" s="11">
        <v>891</v>
      </c>
      <c r="AZ10" s="12">
        <v>-0.1601</v>
      </c>
      <c r="BA10" s="12">
        <v>-0.1484</v>
      </c>
      <c r="BB10" s="11">
        <v>988</v>
      </c>
      <c r="BC10" s="13">
        <v>45074.67</v>
      </c>
      <c r="BD10" s="11">
        <v>1030</v>
      </c>
      <c r="BE10" s="11">
        <v>487</v>
      </c>
      <c r="BF10" s="13">
        <v>20248.97</v>
      </c>
      <c r="BG10" s="11">
        <v>879</v>
      </c>
      <c r="BH10" s="12">
        <v>1.0287</v>
      </c>
      <c r="BI10" s="12">
        <v>1.226</v>
      </c>
      <c r="BJ10" s="11">
        <v>2655</v>
      </c>
      <c r="BK10" s="13">
        <v>77014.61</v>
      </c>
      <c r="BL10" s="11">
        <v>900</v>
      </c>
      <c r="BM10" s="11">
        <v>2977</v>
      </c>
      <c r="BN10" s="13">
        <v>91734.74</v>
      </c>
      <c r="BO10" s="11">
        <v>797</v>
      </c>
      <c r="BP10" s="12">
        <v>-0.1082</v>
      </c>
      <c r="BQ10" s="12">
        <v>-0.1605</v>
      </c>
      <c r="BR10" s="11">
        <v>1025</v>
      </c>
      <c r="BS10" s="13">
        <v>35717.78</v>
      </c>
      <c r="BT10" s="11">
        <v>756</v>
      </c>
      <c r="BU10" s="11">
        <v>1002</v>
      </c>
      <c r="BV10" s="13">
        <v>40256.55</v>
      </c>
      <c r="BW10" s="11">
        <v>625</v>
      </c>
      <c r="BX10" s="12">
        <v>0.023</v>
      </c>
      <c r="BY10" s="12">
        <v>-0.1127</v>
      </c>
      <c r="BZ10" s="11">
        <v>628</v>
      </c>
      <c r="CA10" s="13">
        <v>20346.97</v>
      </c>
      <c r="CB10" s="11">
        <v>1031</v>
      </c>
      <c r="CC10" s="11">
        <v>527</v>
      </c>
      <c r="CD10" s="13">
        <v>17979.23</v>
      </c>
      <c r="CE10" s="11">
        <v>892</v>
      </c>
      <c r="CF10" s="12">
        <v>0.1917</v>
      </c>
      <c r="CG10" s="12">
        <v>0.1317</v>
      </c>
      <c r="CH10" s="11">
        <v>49</v>
      </c>
      <c r="CI10" s="13">
        <v>2298.11</v>
      </c>
      <c r="CJ10" s="11">
        <v>580</v>
      </c>
      <c r="CK10" s="11"/>
      <c r="CL10" s="13"/>
      <c r="CM10" s="11"/>
      <c r="CN10" s="12"/>
      <c r="CO10" s="12"/>
      <c r="CP10" s="11">
        <v>53</v>
      </c>
      <c r="CQ10" s="13">
        <v>3393.16</v>
      </c>
      <c r="CR10" s="11">
        <v>1156</v>
      </c>
      <c r="CS10" s="11">
        <v>29</v>
      </c>
      <c r="CT10" s="13">
        <v>1953.84</v>
      </c>
      <c r="CU10" s="11">
        <v>1000</v>
      </c>
      <c r="CV10" s="12">
        <v>0.8276</v>
      </c>
      <c r="CW10" s="12">
        <v>0.7367</v>
      </c>
      <c r="CX10" s="11">
        <v>134</v>
      </c>
      <c r="CY10" s="13">
        <v>3251.26</v>
      </c>
      <c r="CZ10" s="11">
        <v>578</v>
      </c>
      <c r="DA10" s="11">
        <v>119</v>
      </c>
      <c r="DB10" s="13">
        <v>3962.97</v>
      </c>
      <c r="DC10" s="11">
        <v>595</v>
      </c>
      <c r="DD10" s="12">
        <v>0.1261</v>
      </c>
      <c r="DE10" s="12">
        <v>-0.1796</v>
      </c>
      <c r="DF10" s="11">
        <v>87</v>
      </c>
      <c r="DG10" s="13">
        <v>1826.68</v>
      </c>
      <c r="DH10" s="11">
        <v>62</v>
      </c>
      <c r="DI10" s="11">
        <v>87</v>
      </c>
      <c r="DJ10" s="13">
        <v>1690.51</v>
      </c>
      <c r="DK10" s="11">
        <v>51</v>
      </c>
      <c r="DL10" s="12"/>
      <c r="DM10" s="12">
        <v>0.0805</v>
      </c>
      <c r="DN10" s="11">
        <v>137</v>
      </c>
      <c r="DO10" s="13">
        <v>5306.62</v>
      </c>
      <c r="DP10" s="11">
        <v>915</v>
      </c>
      <c r="DQ10" s="11">
        <v>503</v>
      </c>
      <c r="DR10" s="13">
        <v>16478.86</v>
      </c>
      <c r="DS10" s="11">
        <v>644</v>
      </c>
      <c r="DT10" s="12">
        <v>-0.7276</v>
      </c>
      <c r="DU10" s="12">
        <v>-0.678</v>
      </c>
      <c r="DV10" s="11">
        <v>49</v>
      </c>
      <c r="DW10" s="13">
        <v>2325.41</v>
      </c>
      <c r="DX10" s="11">
        <v>364</v>
      </c>
      <c r="DY10" s="11">
        <v>26</v>
      </c>
      <c r="DZ10" s="13">
        <v>1499.23</v>
      </c>
      <c r="EA10" s="11">
        <v>197</v>
      </c>
      <c r="EB10" s="12">
        <v>0.8846</v>
      </c>
      <c r="EC10" s="12">
        <v>0.5511</v>
      </c>
      <c r="ED10" s="11">
        <v>112</v>
      </c>
      <c r="EE10" s="13">
        <v>9156.2</v>
      </c>
      <c r="EF10" s="11"/>
      <c r="EG10" s="11">
        <v>79</v>
      </c>
      <c r="EH10" s="13">
        <v>6433.65</v>
      </c>
      <c r="EI10" s="11"/>
      <c r="EJ10" s="12">
        <v>0.4177</v>
      </c>
      <c r="EK10" s="12">
        <v>0.4232</v>
      </c>
      <c r="EL10" s="11">
        <v>197</v>
      </c>
      <c r="EM10" s="13">
        <v>7144.6</v>
      </c>
      <c r="EN10" s="11">
        <v>453</v>
      </c>
      <c r="EO10" s="11">
        <v>221</v>
      </c>
      <c r="EP10" s="13">
        <v>7601.13</v>
      </c>
      <c r="EQ10" s="11">
        <v>343</v>
      </c>
      <c r="ER10" s="12">
        <v>-0.1086</v>
      </c>
      <c r="ES10" s="12">
        <v>-0.0601</v>
      </c>
      <c r="ET10" s="11"/>
      <c r="EU10" s="13"/>
      <c r="EV10" s="11"/>
      <c r="EW10" s="11"/>
      <c r="EX10" s="13"/>
      <c r="EY10" s="11"/>
      <c r="EZ10" s="12"/>
      <c r="FA10" s="12"/>
      <c r="FB10" s="11">
        <v>555</v>
      </c>
      <c r="FC10" s="13">
        <v>14505.95</v>
      </c>
      <c r="FD10" s="11">
        <v>484</v>
      </c>
      <c r="FE10" s="11">
        <v>322</v>
      </c>
      <c r="FF10" s="13">
        <v>10653.85</v>
      </c>
      <c r="FG10" s="11">
        <v>456</v>
      </c>
      <c r="FH10" s="12">
        <v>0.7236</v>
      </c>
      <c r="FI10" s="12">
        <v>0.3616</v>
      </c>
      <c r="FJ10" s="11">
        <v>101</v>
      </c>
      <c r="FK10" s="13">
        <v>4189.34</v>
      </c>
      <c r="FL10" s="11">
        <v>118</v>
      </c>
      <c r="FM10" s="11">
        <v>66</v>
      </c>
      <c r="FN10" s="13">
        <v>2368.99</v>
      </c>
      <c r="FO10" s="11">
        <v>106</v>
      </c>
      <c r="FP10" s="12">
        <v>0.5303</v>
      </c>
      <c r="FQ10" s="12">
        <v>0.7684</v>
      </c>
      <c r="FR10" s="11"/>
      <c r="FS10" s="13"/>
      <c r="FT10" s="11"/>
      <c r="FU10" s="11"/>
      <c r="FV10" s="13"/>
      <c r="FW10" s="11"/>
      <c r="FX10" s="12"/>
      <c r="FY10" s="12"/>
      <c r="FZ10" s="11">
        <v>28</v>
      </c>
      <c r="GA10" s="13">
        <v>800.8</v>
      </c>
      <c r="GB10" s="11">
        <v>126</v>
      </c>
      <c r="GC10" s="11">
        <v>16</v>
      </c>
      <c r="GD10" s="13">
        <v>437.59</v>
      </c>
      <c r="GE10" s="11">
        <v>124</v>
      </c>
      <c r="GF10" s="12">
        <v>0.75</v>
      </c>
      <c r="GG10" s="12">
        <v>0.83</v>
      </c>
      <c r="GH10" s="11">
        <v>10</v>
      </c>
      <c r="GI10" s="13">
        <v>205.23</v>
      </c>
      <c r="GJ10" s="11">
        <v>10</v>
      </c>
      <c r="GK10" s="11">
        <v>5</v>
      </c>
      <c r="GL10" s="13">
        <v>83.23</v>
      </c>
      <c r="GM10" s="11">
        <v>12</v>
      </c>
      <c r="GN10" s="12">
        <v>1</v>
      </c>
      <c r="GO10" s="12">
        <v>1.4658</v>
      </c>
      <c r="GP10" s="11">
        <v>3</v>
      </c>
      <c r="GQ10" s="13">
        <v>133.62</v>
      </c>
      <c r="GR10" s="11">
        <v>803</v>
      </c>
      <c r="GS10" s="11">
        <v>2</v>
      </c>
      <c r="GT10" s="13">
        <v>49.57</v>
      </c>
      <c r="GU10" s="11">
        <v>411</v>
      </c>
      <c r="GV10" s="12">
        <v>0.5</v>
      </c>
      <c r="GW10" s="12">
        <v>1.6956</v>
      </c>
      <c r="GX10" s="11">
        <v>63</v>
      </c>
      <c r="GY10" s="13">
        <v>2156.75</v>
      </c>
      <c r="GZ10" s="11">
        <v>331</v>
      </c>
      <c r="HA10" s="11">
        <v>27</v>
      </c>
      <c r="HB10" s="13">
        <v>1100.8</v>
      </c>
      <c r="HC10" s="11">
        <v>309</v>
      </c>
      <c r="HD10" s="12">
        <v>1.3333</v>
      </c>
      <c r="HE10" s="12">
        <v>0.9593</v>
      </c>
      <c r="HF10" s="11">
        <v>13</v>
      </c>
      <c r="HG10" s="13">
        <v>248.84</v>
      </c>
      <c r="HH10" s="11">
        <v>439</v>
      </c>
      <c r="HI10" s="11">
        <v>21</v>
      </c>
      <c r="HJ10" s="13">
        <v>422.8</v>
      </c>
      <c r="HK10" s="11">
        <v>469</v>
      </c>
      <c r="HL10" s="12">
        <v>-0.381</v>
      </c>
      <c r="HM10" s="12">
        <v>-0.4114</v>
      </c>
      <c r="HN10" s="11">
        <v>21</v>
      </c>
      <c r="HO10" s="13">
        <v>881.19</v>
      </c>
      <c r="HP10" s="11">
        <v>144</v>
      </c>
      <c r="HQ10" s="11">
        <v>12</v>
      </c>
      <c r="HR10" s="13">
        <v>588.78</v>
      </c>
      <c r="HS10" s="11">
        <v>123</v>
      </c>
      <c r="HT10" s="12">
        <v>0.75</v>
      </c>
      <c r="HU10" s="12">
        <v>0.4966</v>
      </c>
      <c r="HV10" s="11">
        <v>10</v>
      </c>
      <c r="HW10" s="13">
        <v>428.79</v>
      </c>
      <c r="HX10" s="11">
        <v>102</v>
      </c>
      <c r="HY10" s="11"/>
      <c r="HZ10" s="13"/>
      <c r="IA10" s="11"/>
      <c r="IB10" s="12"/>
      <c r="IC10" s="12"/>
      <c r="ID10" s="11"/>
      <c r="IE10" s="13"/>
      <c r="IF10" s="11"/>
      <c r="IG10" s="11"/>
      <c r="IH10" s="13"/>
      <c r="II10" s="11"/>
      <c r="IJ10" s="12"/>
      <c r="IK10" s="12"/>
      <c r="IL10" s="11">
        <v>1</v>
      </c>
      <c r="IM10" s="13">
        <v>76.49</v>
      </c>
      <c r="IN10" s="11">
        <v>21</v>
      </c>
      <c r="IO10" s="11">
        <v>1</v>
      </c>
      <c r="IP10" s="13">
        <v>40.42</v>
      </c>
      <c r="IQ10" s="11">
        <v>21</v>
      </c>
      <c r="IR10" s="12"/>
      <c r="IS10" s="12">
        <v>0.8924</v>
      </c>
      <c r="IT10" s="11">
        <v>4</v>
      </c>
      <c r="IU10" s="13">
        <v>277.61</v>
      </c>
      <c r="IV10" s="11">
        <v>83</v>
      </c>
      <c r="IW10" s="11">
        <v>4</v>
      </c>
      <c r="IX10" s="13">
        <v>366.18</v>
      </c>
      <c r="IY10" s="11">
        <v>66</v>
      </c>
      <c r="IZ10" s="12"/>
      <c r="JA10" s="12">
        <v>-0.2419</v>
      </c>
      <c r="JB10" s="11"/>
      <c r="JC10" s="13"/>
      <c r="JD10" s="11"/>
      <c r="JE10" s="11"/>
      <c r="JF10" s="13"/>
      <c r="JG10" s="11"/>
      <c r="JH10" s="12"/>
      <c r="JI10" s="12"/>
      <c r="JJ10" s="11"/>
      <c r="JK10" s="13"/>
      <c r="JL10" s="11"/>
      <c r="JM10" s="11">
        <v>67</v>
      </c>
      <c r="JN10" s="13">
        <v>2148.62</v>
      </c>
      <c r="JO10" s="11"/>
      <c r="JP10" s="12"/>
      <c r="JQ10" s="12"/>
      <c r="JR10" s="11"/>
      <c r="JS10" s="13"/>
      <c r="JT10" s="11"/>
      <c r="JU10" s="11">
        <v>76</v>
      </c>
      <c r="JV10" s="13">
        <v>2181.63</v>
      </c>
      <c r="JW10" s="11">
        <v>865</v>
      </c>
      <c r="JX10" s="12"/>
      <c r="JY10" s="12"/>
      <c r="JZ10" s="11"/>
      <c r="KA10" s="13"/>
      <c r="KB10" s="11"/>
      <c r="KC10" s="11">
        <v>5</v>
      </c>
      <c r="KD10" s="13">
        <v>205.95</v>
      </c>
      <c r="KE10" s="11">
        <v>168</v>
      </c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/>
      <c r="KQ10" s="13"/>
      <c r="KR10" s="11">
        <v>708</v>
      </c>
      <c r="KS10" s="11"/>
      <c r="KT10" s="13"/>
      <c r="KU10" s="11">
        <v>232</v>
      </c>
      <c r="KV10" s="12"/>
      <c r="KW10" s="12"/>
      <c r="KX10" s="11"/>
      <c r="KY10" s="13"/>
      <c r="KZ10" s="11">
        <v>3</v>
      </c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</row>
    <row r="11">
      <c r="A11" s="10" t="s">
        <v>75</v>
      </c>
      <c r="B11" s="11">
        <v>2858</v>
      </c>
      <c r="C11" s="11">
        <f>=ROUNDDOWN(59.0495867768595,0)</f>
      </c>
      <c r="D11" s="11">
        <v>960</v>
      </c>
      <c r="E11" s="12">
        <v>0.5217</v>
      </c>
      <c r="F11" s="11"/>
      <c r="G11" s="11">
        <f>=ROUNDDOWN({0},0)</f>
      </c>
      <c r="H11" s="11"/>
      <c r="I11" s="12"/>
      <c r="J11" s="11">
        <v>104</v>
      </c>
      <c r="K11" s="13">
        <v>31138.6</v>
      </c>
      <c r="L11" s="11">
        <v>60</v>
      </c>
      <c r="M11" s="14">
        <v>518.98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>
        <v>104</v>
      </c>
      <c r="CA11" s="13">
        <v>31138.6</v>
      </c>
      <c r="CB11" s="11">
        <v>60</v>
      </c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>
        <v>35</v>
      </c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</row>
    <row r="12">
      <c r="A12" s="10" t="s">
        <v>76</v>
      </c>
      <c r="B12" s="11">
        <v>110454</v>
      </c>
      <c r="C12" s="11">
        <f>=ROUNDDOWN(21.8686148728914,0)</f>
      </c>
      <c r="D12" s="11">
        <v>109656</v>
      </c>
      <c r="E12" s="12">
        <v>0.8025</v>
      </c>
      <c r="F12" s="11"/>
      <c r="G12" s="11">
        <f>=ROUNDDOWN({0},0)</f>
      </c>
      <c r="H12" s="11">
        <v>6567</v>
      </c>
      <c r="I12" s="12"/>
      <c r="J12" s="11">
        <v>8449</v>
      </c>
      <c r="K12" s="13">
        <v>1572739.46</v>
      </c>
      <c r="L12" s="11">
        <v>682</v>
      </c>
      <c r="M12" s="14">
        <v>2306.07</v>
      </c>
      <c r="N12" s="11">
        <v>9398</v>
      </c>
      <c r="O12" s="13">
        <v>1737131.44</v>
      </c>
      <c r="P12" s="11">
        <v>748</v>
      </c>
      <c r="Q12" s="14">
        <v>2322.37</v>
      </c>
      <c r="R12" s="12">
        <v>-0.101</v>
      </c>
      <c r="S12" s="12">
        <v>-0.0946</v>
      </c>
      <c r="T12" s="12">
        <v>-0.0882</v>
      </c>
      <c r="U12" s="12">
        <v>-0.007</v>
      </c>
      <c r="V12" s="11">
        <v>522</v>
      </c>
      <c r="W12" s="13">
        <v>86884.91</v>
      </c>
      <c r="X12" s="11">
        <v>202</v>
      </c>
      <c r="Y12" s="11">
        <v>346</v>
      </c>
      <c r="Z12" s="13">
        <v>53463.44</v>
      </c>
      <c r="AA12" s="11">
        <v>181</v>
      </c>
      <c r="AB12" s="12">
        <v>0.5087</v>
      </c>
      <c r="AC12" s="12">
        <v>0.6251</v>
      </c>
      <c r="AD12" s="11">
        <v>254</v>
      </c>
      <c r="AE12" s="13">
        <v>43258.35</v>
      </c>
      <c r="AF12" s="11">
        <v>557</v>
      </c>
      <c r="AG12" s="11">
        <v>406</v>
      </c>
      <c r="AH12" s="13">
        <v>65134.46</v>
      </c>
      <c r="AI12" s="11">
        <v>516</v>
      </c>
      <c r="AJ12" s="12">
        <v>-0.3744</v>
      </c>
      <c r="AK12" s="12">
        <v>-0.3359</v>
      </c>
      <c r="AL12" s="11">
        <v>364</v>
      </c>
      <c r="AM12" s="13">
        <v>58356.79</v>
      </c>
      <c r="AN12" s="11">
        <v>619</v>
      </c>
      <c r="AO12" s="11">
        <v>113</v>
      </c>
      <c r="AP12" s="13">
        <v>22746.14</v>
      </c>
      <c r="AQ12" s="11">
        <v>720</v>
      </c>
      <c r="AR12" s="12">
        <v>2.2212</v>
      </c>
      <c r="AS12" s="12">
        <v>1.5656</v>
      </c>
      <c r="AT12" s="11">
        <v>3328</v>
      </c>
      <c r="AU12" s="13">
        <v>584142.32</v>
      </c>
      <c r="AV12" s="11">
        <v>654</v>
      </c>
      <c r="AW12" s="11">
        <v>4956</v>
      </c>
      <c r="AX12" s="13">
        <v>847401.16</v>
      </c>
      <c r="AY12" s="11">
        <v>737</v>
      </c>
      <c r="AZ12" s="12">
        <v>-0.3285</v>
      </c>
      <c r="BA12" s="12">
        <v>-0.3107</v>
      </c>
      <c r="BB12" s="11">
        <v>1324</v>
      </c>
      <c r="BC12" s="13">
        <v>287829.87</v>
      </c>
      <c r="BD12" s="11">
        <v>637</v>
      </c>
      <c r="BE12" s="11">
        <v>1380</v>
      </c>
      <c r="BF12" s="13">
        <v>279226.46</v>
      </c>
      <c r="BG12" s="11">
        <v>711</v>
      </c>
      <c r="BH12" s="12">
        <v>-0.0406</v>
      </c>
      <c r="BI12" s="12">
        <v>0.0308</v>
      </c>
      <c r="BJ12" s="11">
        <v>250</v>
      </c>
      <c r="BK12" s="13">
        <v>51053.65</v>
      </c>
      <c r="BL12" s="11">
        <v>505</v>
      </c>
      <c r="BM12" s="11">
        <v>113</v>
      </c>
      <c r="BN12" s="13">
        <v>23182.91</v>
      </c>
      <c r="BO12" s="11">
        <v>507</v>
      </c>
      <c r="BP12" s="12">
        <v>1.2124</v>
      </c>
      <c r="BQ12" s="12">
        <v>1.2022</v>
      </c>
      <c r="BR12" s="11">
        <v>22</v>
      </c>
      <c r="BS12" s="13">
        <v>3813.56</v>
      </c>
      <c r="BT12" s="11">
        <v>272</v>
      </c>
      <c r="BU12" s="11">
        <v>24</v>
      </c>
      <c r="BV12" s="13">
        <v>4902.06</v>
      </c>
      <c r="BW12" s="11">
        <v>337</v>
      </c>
      <c r="BX12" s="12">
        <v>-0.0833</v>
      </c>
      <c r="BY12" s="12">
        <v>-0.222</v>
      </c>
      <c r="BZ12" s="11">
        <v>1348</v>
      </c>
      <c r="CA12" s="13">
        <v>266619.18</v>
      </c>
      <c r="CB12" s="11">
        <v>665</v>
      </c>
      <c r="CC12" s="11">
        <v>1237</v>
      </c>
      <c r="CD12" s="13">
        <v>272180.76</v>
      </c>
      <c r="CE12" s="11">
        <v>744</v>
      </c>
      <c r="CF12" s="12">
        <v>0.0897</v>
      </c>
      <c r="CG12" s="12">
        <v>-0.0204</v>
      </c>
      <c r="CH12" s="11">
        <v>1</v>
      </c>
      <c r="CI12" s="13">
        <v>198.99</v>
      </c>
      <c r="CJ12" s="11">
        <v>510</v>
      </c>
      <c r="CK12" s="11"/>
      <c r="CL12" s="13"/>
      <c r="CM12" s="11"/>
      <c r="CN12" s="12"/>
      <c r="CO12" s="12"/>
      <c r="CP12" s="11">
        <v>10</v>
      </c>
      <c r="CQ12" s="13">
        <v>2319.98</v>
      </c>
      <c r="CR12" s="11">
        <v>601</v>
      </c>
      <c r="CS12" s="11">
        <v>8</v>
      </c>
      <c r="CT12" s="13">
        <v>2299.18</v>
      </c>
      <c r="CU12" s="11">
        <v>646</v>
      </c>
      <c r="CV12" s="12">
        <v>0.25</v>
      </c>
      <c r="CW12" s="12">
        <v>0.009</v>
      </c>
      <c r="CX12" s="11">
        <v>278</v>
      </c>
      <c r="CY12" s="13">
        <v>53605.43</v>
      </c>
      <c r="CZ12" s="11">
        <v>235</v>
      </c>
      <c r="DA12" s="11">
        <v>138</v>
      </c>
      <c r="DB12" s="13">
        <v>33592.79</v>
      </c>
      <c r="DC12" s="11">
        <v>412</v>
      </c>
      <c r="DD12" s="12">
        <v>1.0145</v>
      </c>
      <c r="DE12" s="12">
        <v>0.5957</v>
      </c>
      <c r="DF12" s="11">
        <v>230</v>
      </c>
      <c r="DG12" s="13">
        <v>44248.66</v>
      </c>
      <c r="DH12" s="11">
        <v>254</v>
      </c>
      <c r="DI12" s="11">
        <v>320</v>
      </c>
      <c r="DJ12" s="13">
        <v>68281.05</v>
      </c>
      <c r="DK12" s="11">
        <v>271</v>
      </c>
      <c r="DL12" s="12">
        <v>-0.2812</v>
      </c>
      <c r="DM12" s="12">
        <v>-0.352</v>
      </c>
      <c r="DN12" s="11"/>
      <c r="DO12" s="13"/>
      <c r="DP12" s="11">
        <v>287</v>
      </c>
      <c r="DQ12" s="11">
        <v>22</v>
      </c>
      <c r="DR12" s="13">
        <v>3063.98</v>
      </c>
      <c r="DS12" s="11">
        <v>330</v>
      </c>
      <c r="DT12" s="12"/>
      <c r="DU12" s="12"/>
      <c r="DV12" s="11">
        <v>67</v>
      </c>
      <c r="DW12" s="13">
        <v>15430.33</v>
      </c>
      <c r="DX12" s="11">
        <v>197</v>
      </c>
      <c r="DY12" s="11">
        <v>19</v>
      </c>
      <c r="DZ12" s="13">
        <v>3787.7</v>
      </c>
      <c r="EA12" s="11">
        <v>119</v>
      </c>
      <c r="EB12" s="12">
        <v>2.5263</v>
      </c>
      <c r="EC12" s="12">
        <v>3.0738</v>
      </c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>
        <v>2</v>
      </c>
      <c r="EO12" s="11"/>
      <c r="EP12" s="13"/>
      <c r="EQ12" s="11">
        <v>3</v>
      </c>
      <c r="ER12" s="12"/>
      <c r="ES12" s="12"/>
      <c r="ET12" s="11">
        <v>170</v>
      </c>
      <c r="EU12" s="13">
        <v>33064.8</v>
      </c>
      <c r="EV12" s="11">
        <v>447</v>
      </c>
      <c r="EW12" s="11">
        <v>46</v>
      </c>
      <c r="EX12" s="13">
        <v>9368.45</v>
      </c>
      <c r="EY12" s="11">
        <v>409</v>
      </c>
      <c r="EZ12" s="12">
        <v>2.6957</v>
      </c>
      <c r="FA12" s="12">
        <v>2.5294</v>
      </c>
      <c r="FB12" s="11"/>
      <c r="FC12" s="13"/>
      <c r="FD12" s="11"/>
      <c r="FE12" s="11"/>
      <c r="FF12" s="13"/>
      <c r="FG12" s="11"/>
      <c r="FH12" s="12"/>
      <c r="FI12" s="12"/>
      <c r="FJ12" s="11">
        <v>30</v>
      </c>
      <c r="FK12" s="13">
        <v>3844.87</v>
      </c>
      <c r="FL12" s="11">
        <v>230</v>
      </c>
      <c r="FM12" s="11">
        <v>17</v>
      </c>
      <c r="FN12" s="13">
        <v>2044.93</v>
      </c>
      <c r="FO12" s="11">
        <v>221</v>
      </c>
      <c r="FP12" s="12">
        <v>0.7647</v>
      </c>
      <c r="FQ12" s="12">
        <v>0.8802</v>
      </c>
      <c r="FR12" s="11">
        <v>102</v>
      </c>
      <c r="FS12" s="13">
        <v>14965.94</v>
      </c>
      <c r="FT12" s="11">
        <v>315</v>
      </c>
      <c r="FU12" s="11">
        <v>94</v>
      </c>
      <c r="FV12" s="13">
        <v>16179.6</v>
      </c>
      <c r="FW12" s="11">
        <v>375</v>
      </c>
      <c r="FX12" s="12">
        <v>0.0851</v>
      </c>
      <c r="FY12" s="12">
        <v>-0.075</v>
      </c>
      <c r="FZ12" s="11"/>
      <c r="GA12" s="13"/>
      <c r="GB12" s="11"/>
      <c r="GC12" s="11"/>
      <c r="GD12" s="13"/>
      <c r="GE12" s="11"/>
      <c r="GF12" s="12"/>
      <c r="GG12" s="12"/>
      <c r="GH12" s="11">
        <v>78</v>
      </c>
      <c r="GI12" s="13">
        <v>11251.94</v>
      </c>
      <c r="GJ12" s="11">
        <v>381</v>
      </c>
      <c r="GK12" s="11">
        <v>46</v>
      </c>
      <c r="GL12" s="13">
        <v>8597.61</v>
      </c>
      <c r="GM12" s="11">
        <v>289</v>
      </c>
      <c r="GN12" s="12">
        <v>0.6957</v>
      </c>
      <c r="GO12" s="12">
        <v>0.3087</v>
      </c>
      <c r="GP12" s="11">
        <v>64</v>
      </c>
      <c r="GQ12" s="13">
        <v>10828.05</v>
      </c>
      <c r="GR12" s="11">
        <v>616</v>
      </c>
      <c r="GS12" s="11">
        <v>57</v>
      </c>
      <c r="GT12" s="13">
        <v>11607.42</v>
      </c>
      <c r="GU12" s="11">
        <v>671</v>
      </c>
      <c r="GV12" s="12">
        <v>0.1228</v>
      </c>
      <c r="GW12" s="12">
        <v>-0.0671</v>
      </c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>
        <v>16</v>
      </c>
      <c r="HI12" s="11"/>
      <c r="HJ12" s="13"/>
      <c r="HK12" s="11">
        <v>19</v>
      </c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>
        <v>7</v>
      </c>
      <c r="HW12" s="13">
        <v>1021.84</v>
      </c>
      <c r="HX12" s="11">
        <v>35</v>
      </c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>
        <v>35</v>
      </c>
      <c r="JV12" s="13">
        <v>6645.36</v>
      </c>
      <c r="JW12" s="11">
        <v>694</v>
      </c>
      <c r="JX12" s="12"/>
      <c r="JY12" s="12"/>
      <c r="JZ12" s="11"/>
      <c r="KA12" s="13"/>
      <c r="KB12" s="11"/>
      <c r="KC12" s="11">
        <v>21</v>
      </c>
      <c r="KD12" s="13">
        <v>3425.98</v>
      </c>
      <c r="KE12" s="11">
        <v>436</v>
      </c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</row>
    <row r="13">
      <c r="A13" s="10" t="s">
        <v>77</v>
      </c>
      <c r="B13" s="11">
        <v>16166</v>
      </c>
      <c r="C13" s="11">
        <f>=ROUNDDOWN(23.5347212112389,0)</f>
      </c>
      <c r="D13" s="11">
        <v>9255</v>
      </c>
      <c r="E13" s="12">
        <v>0.8541</v>
      </c>
      <c r="F13" s="11"/>
      <c r="G13" s="11">
        <f>=ROUNDDOWN({0},0)</f>
      </c>
      <c r="H13" s="11"/>
      <c r="I13" s="12"/>
      <c r="J13" s="11">
        <v>1168</v>
      </c>
      <c r="K13" s="13">
        <v>85116.58</v>
      </c>
      <c r="L13" s="11">
        <v>145</v>
      </c>
      <c r="M13" s="14">
        <v>587.01</v>
      </c>
      <c r="N13" s="11">
        <v>1042</v>
      </c>
      <c r="O13" s="13">
        <v>88179.45</v>
      </c>
      <c r="P13" s="11">
        <v>118</v>
      </c>
      <c r="Q13" s="14">
        <v>747.28</v>
      </c>
      <c r="R13" s="12">
        <v>0.1209</v>
      </c>
      <c r="S13" s="12">
        <v>-0.0347</v>
      </c>
      <c r="T13" s="12">
        <v>0.2288</v>
      </c>
      <c r="U13" s="12">
        <v>-0.2145</v>
      </c>
      <c r="V13" s="11">
        <v>231</v>
      </c>
      <c r="W13" s="13">
        <v>16823.72</v>
      </c>
      <c r="X13" s="11">
        <v>61</v>
      </c>
      <c r="Y13" s="11">
        <v>154</v>
      </c>
      <c r="Z13" s="13">
        <v>11262.72</v>
      </c>
      <c r="AA13" s="11">
        <v>44</v>
      </c>
      <c r="AB13" s="12">
        <v>0.5</v>
      </c>
      <c r="AC13" s="12">
        <v>0.4938</v>
      </c>
      <c r="AD13" s="11">
        <v>8</v>
      </c>
      <c r="AE13" s="13">
        <v>669.15</v>
      </c>
      <c r="AF13" s="11">
        <v>136</v>
      </c>
      <c r="AG13" s="11">
        <v>2</v>
      </c>
      <c r="AH13" s="13">
        <v>136.54</v>
      </c>
      <c r="AI13" s="11">
        <v>46</v>
      </c>
      <c r="AJ13" s="12">
        <v>3</v>
      </c>
      <c r="AK13" s="12">
        <v>3.9008</v>
      </c>
      <c r="AL13" s="11">
        <v>75</v>
      </c>
      <c r="AM13" s="13">
        <v>3922.5</v>
      </c>
      <c r="AN13" s="11">
        <v>129</v>
      </c>
      <c r="AO13" s="11">
        <v>36</v>
      </c>
      <c r="AP13" s="13">
        <v>2452.08</v>
      </c>
      <c r="AQ13" s="11">
        <v>116</v>
      </c>
      <c r="AR13" s="12">
        <v>1.0833</v>
      </c>
      <c r="AS13" s="12">
        <v>0.5997</v>
      </c>
      <c r="AT13" s="11">
        <v>308</v>
      </c>
      <c r="AU13" s="13">
        <v>19534.8</v>
      </c>
      <c r="AV13" s="11">
        <v>142</v>
      </c>
      <c r="AW13" s="11">
        <v>247</v>
      </c>
      <c r="AX13" s="13">
        <v>22164.57</v>
      </c>
      <c r="AY13" s="11">
        <v>118</v>
      </c>
      <c r="AZ13" s="12">
        <v>0.247</v>
      </c>
      <c r="BA13" s="12">
        <v>-0.1186</v>
      </c>
      <c r="BB13" s="11">
        <v>126</v>
      </c>
      <c r="BC13" s="13">
        <v>11164.23</v>
      </c>
      <c r="BD13" s="11">
        <v>136</v>
      </c>
      <c r="BE13" s="11">
        <v>220</v>
      </c>
      <c r="BF13" s="13">
        <v>20408.32</v>
      </c>
      <c r="BG13" s="11">
        <v>118</v>
      </c>
      <c r="BH13" s="12">
        <v>-0.4273</v>
      </c>
      <c r="BI13" s="12">
        <v>-0.453</v>
      </c>
      <c r="BJ13" s="11">
        <v>101</v>
      </c>
      <c r="BK13" s="13">
        <v>7994.21</v>
      </c>
      <c r="BL13" s="11">
        <v>107</v>
      </c>
      <c r="BM13" s="11">
        <v>55</v>
      </c>
      <c r="BN13" s="13">
        <v>4483.11</v>
      </c>
      <c r="BO13" s="11">
        <v>87</v>
      </c>
      <c r="BP13" s="12">
        <v>0.8364</v>
      </c>
      <c r="BQ13" s="12">
        <v>0.7832</v>
      </c>
      <c r="BR13" s="11">
        <v>20</v>
      </c>
      <c r="BS13" s="13">
        <v>1492.68</v>
      </c>
      <c r="BT13" s="11">
        <v>107</v>
      </c>
      <c r="BU13" s="11">
        <v>28</v>
      </c>
      <c r="BV13" s="13">
        <v>1724.13</v>
      </c>
      <c r="BW13" s="11">
        <v>79</v>
      </c>
      <c r="BX13" s="12">
        <v>-0.2857</v>
      </c>
      <c r="BY13" s="12">
        <v>-0.1342</v>
      </c>
      <c r="BZ13" s="11">
        <v>153</v>
      </c>
      <c r="CA13" s="13">
        <v>12391.17</v>
      </c>
      <c r="CB13" s="11">
        <v>145</v>
      </c>
      <c r="CC13" s="11">
        <v>164</v>
      </c>
      <c r="CD13" s="13">
        <v>14499.88</v>
      </c>
      <c r="CE13" s="11">
        <v>118</v>
      </c>
      <c r="CF13" s="12">
        <v>-0.0671</v>
      </c>
      <c r="CG13" s="12">
        <v>-0.1454</v>
      </c>
      <c r="CH13" s="11">
        <v>5</v>
      </c>
      <c r="CI13" s="13">
        <v>689.95</v>
      </c>
      <c r="CJ13" s="11">
        <v>115</v>
      </c>
      <c r="CK13" s="11"/>
      <c r="CL13" s="13"/>
      <c r="CM13" s="11"/>
      <c r="CN13" s="12"/>
      <c r="CO13" s="12"/>
      <c r="CP13" s="11">
        <v>3</v>
      </c>
      <c r="CQ13" s="13">
        <v>299.97</v>
      </c>
      <c r="CR13" s="11">
        <v>145</v>
      </c>
      <c r="CS13" s="11"/>
      <c r="CT13" s="13"/>
      <c r="CU13" s="11">
        <v>118</v>
      </c>
      <c r="CV13" s="12"/>
      <c r="CW13" s="12"/>
      <c r="CX13" s="11">
        <v>3</v>
      </c>
      <c r="CY13" s="13">
        <v>256.38</v>
      </c>
      <c r="CZ13" s="11">
        <v>19</v>
      </c>
      <c r="DA13" s="11">
        <v>1</v>
      </c>
      <c r="DB13" s="13">
        <v>91.48</v>
      </c>
      <c r="DC13" s="11">
        <v>20</v>
      </c>
      <c r="DD13" s="12">
        <v>2</v>
      </c>
      <c r="DE13" s="12">
        <v>1.8026</v>
      </c>
      <c r="DF13" s="11">
        <v>50</v>
      </c>
      <c r="DG13" s="13">
        <v>2939.01</v>
      </c>
      <c r="DH13" s="11">
        <v>44</v>
      </c>
      <c r="DI13" s="11">
        <v>43</v>
      </c>
      <c r="DJ13" s="13">
        <v>3131.87</v>
      </c>
      <c r="DK13" s="11">
        <v>43</v>
      </c>
      <c r="DL13" s="12">
        <v>0.1628</v>
      </c>
      <c r="DM13" s="12">
        <v>-0.0616</v>
      </c>
      <c r="DN13" s="11"/>
      <c r="DO13" s="13"/>
      <c r="DP13" s="11"/>
      <c r="DQ13" s="11"/>
      <c r="DR13" s="13"/>
      <c r="DS13" s="11"/>
      <c r="DT13" s="12"/>
      <c r="DU13" s="12"/>
      <c r="DV13" s="11"/>
      <c r="DW13" s="13"/>
      <c r="DX13" s="11">
        <v>25</v>
      </c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>
        <v>23</v>
      </c>
      <c r="EU13" s="13">
        <v>2859.93</v>
      </c>
      <c r="EV13" s="11">
        <v>27</v>
      </c>
      <c r="EW13" s="11">
        <v>31</v>
      </c>
      <c r="EX13" s="13">
        <v>3375.1</v>
      </c>
      <c r="EY13" s="11">
        <v>13</v>
      </c>
      <c r="EZ13" s="12">
        <v>-0.2581</v>
      </c>
      <c r="FA13" s="12">
        <v>-0.1526</v>
      </c>
      <c r="FB13" s="11"/>
      <c r="FC13" s="13"/>
      <c r="FD13" s="11"/>
      <c r="FE13" s="11"/>
      <c r="FF13" s="13"/>
      <c r="FG13" s="11"/>
      <c r="FH13" s="12"/>
      <c r="FI13" s="12"/>
      <c r="FJ13" s="11">
        <v>12</v>
      </c>
      <c r="FK13" s="13">
        <v>900.79</v>
      </c>
      <c r="FL13" s="11">
        <v>52</v>
      </c>
      <c r="FM13" s="11">
        <v>10</v>
      </c>
      <c r="FN13" s="13">
        <v>835.54</v>
      </c>
      <c r="FO13" s="11">
        <v>46</v>
      </c>
      <c r="FP13" s="12">
        <v>0.2</v>
      </c>
      <c r="FQ13" s="12">
        <v>0.0781</v>
      </c>
      <c r="FR13" s="11">
        <v>17</v>
      </c>
      <c r="FS13" s="13">
        <v>998.83</v>
      </c>
      <c r="FT13" s="11">
        <v>103</v>
      </c>
      <c r="FU13" s="11">
        <v>8</v>
      </c>
      <c r="FV13" s="13">
        <v>787.01</v>
      </c>
      <c r="FW13" s="11">
        <v>43</v>
      </c>
      <c r="FX13" s="12">
        <v>1.125</v>
      </c>
      <c r="FY13" s="12">
        <v>0.2691</v>
      </c>
      <c r="FZ13" s="11"/>
      <c r="GA13" s="13"/>
      <c r="GB13" s="11"/>
      <c r="GC13" s="11"/>
      <c r="GD13" s="13"/>
      <c r="GE13" s="11"/>
      <c r="GF13" s="12"/>
      <c r="GG13" s="12"/>
      <c r="GH13" s="11">
        <v>21</v>
      </c>
      <c r="GI13" s="13">
        <v>1360.3</v>
      </c>
      <c r="GJ13" s="11">
        <v>82</v>
      </c>
      <c r="GK13" s="11">
        <v>11</v>
      </c>
      <c r="GL13" s="13">
        <v>647.68</v>
      </c>
      <c r="GM13" s="11">
        <v>20</v>
      </c>
      <c r="GN13" s="12">
        <v>0.9091</v>
      </c>
      <c r="GO13" s="12">
        <v>1.1003</v>
      </c>
      <c r="GP13" s="11">
        <v>12</v>
      </c>
      <c r="GQ13" s="13">
        <v>818.96</v>
      </c>
      <c r="GR13" s="11">
        <v>121</v>
      </c>
      <c r="GS13" s="11">
        <v>13</v>
      </c>
      <c r="GT13" s="13">
        <v>690.56</v>
      </c>
      <c r="GU13" s="11">
        <v>103</v>
      </c>
      <c r="GV13" s="12">
        <v>-0.0769</v>
      </c>
      <c r="GW13" s="12">
        <v>0.1859</v>
      </c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>
        <v>14</v>
      </c>
      <c r="JV13" s="13">
        <v>1191.69</v>
      </c>
      <c r="JW13" s="11">
        <v>111</v>
      </c>
      <c r="JX13" s="12"/>
      <c r="JY13" s="12"/>
      <c r="JZ13" s="11"/>
      <c r="KA13" s="13"/>
      <c r="KB13" s="11"/>
      <c r="KC13" s="11">
        <v>5</v>
      </c>
      <c r="KD13" s="13">
        <v>297.17</v>
      </c>
      <c r="KE13" s="11">
        <v>95</v>
      </c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</row>
    <row r="14">
      <c r="A14" s="10" t="s">
        <v>78</v>
      </c>
      <c r="B14" s="11">
        <v>15008</v>
      </c>
      <c r="C14" s="11">
        <f>=ROUNDDOWN(45.3962492437992,0)</f>
      </c>
      <c r="D14" s="11">
        <v>5556</v>
      </c>
      <c r="E14" s="12">
        <v>0.9444</v>
      </c>
      <c r="F14" s="11"/>
      <c r="G14" s="11">
        <f>=ROUNDDOWN({0},0)</f>
      </c>
      <c r="H14" s="11"/>
      <c r="I14" s="12"/>
      <c r="J14" s="11">
        <v>227</v>
      </c>
      <c r="K14" s="13">
        <v>2465.86</v>
      </c>
      <c r="L14" s="11">
        <v>22</v>
      </c>
      <c r="M14" s="14">
        <v>112.08</v>
      </c>
      <c r="N14" s="11">
        <v>1141</v>
      </c>
      <c r="O14" s="13">
        <v>10840.03</v>
      </c>
      <c r="P14" s="11">
        <v>16</v>
      </c>
      <c r="Q14" s="14">
        <v>677.5</v>
      </c>
      <c r="R14" s="12">
        <v>-0.8011</v>
      </c>
      <c r="S14" s="12">
        <v>-0.7725</v>
      </c>
      <c r="T14" s="12">
        <v>0.375</v>
      </c>
      <c r="U14" s="12">
        <v>-0.8346</v>
      </c>
      <c r="V14" s="11">
        <v>227</v>
      </c>
      <c r="W14" s="13">
        <v>2465.86</v>
      </c>
      <c r="X14" s="11">
        <v>22</v>
      </c>
      <c r="Y14" s="11">
        <v>1141</v>
      </c>
      <c r="Z14" s="13">
        <v>10840.03</v>
      </c>
      <c r="AA14" s="11">
        <v>16</v>
      </c>
      <c r="AB14" s="12">
        <v>-0.8011</v>
      </c>
      <c r="AC14" s="12">
        <v>-0.7725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>
        <v>4</v>
      </c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>
        <v>11</v>
      </c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>
        <v>1</v>
      </c>
      <c r="CK14" s="11"/>
      <c r="CL14" s="13"/>
      <c r="CM14" s="11"/>
      <c r="CN14" s="12"/>
      <c r="CO14" s="12"/>
      <c r="CP14" s="11"/>
      <c r="CQ14" s="13"/>
      <c r="CR14" s="11">
        <v>14</v>
      </c>
      <c r="CS14" s="11"/>
      <c r="CT14" s="13"/>
      <c r="CU14" s="11">
        <v>7</v>
      </c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</row>
    <row r="15">
      <c r="A15" s="10" t="s">
        <v>79</v>
      </c>
      <c r="B15" s="11">
        <v>72007</v>
      </c>
      <c r="C15" s="11">
        <f>=ROUNDDOWN(55.309163530225,0)</f>
      </c>
      <c r="D15" s="11">
        <v>11795</v>
      </c>
      <c r="E15" s="12">
        <v>0.9496</v>
      </c>
      <c r="F15" s="11"/>
      <c r="G15" s="11">
        <f>=ROUNDDOWN({0},0)</f>
      </c>
      <c r="H15" s="11"/>
      <c r="I15" s="12"/>
      <c r="J15" s="11">
        <v>2649</v>
      </c>
      <c r="K15" s="13">
        <v>73593.44</v>
      </c>
      <c r="L15" s="11">
        <v>112</v>
      </c>
      <c r="M15" s="14">
        <v>657.08</v>
      </c>
      <c r="N15" s="11">
        <v>2120</v>
      </c>
      <c r="O15" s="13">
        <v>94910.82</v>
      </c>
      <c r="P15" s="11">
        <v>101</v>
      </c>
      <c r="Q15" s="14">
        <v>939.71</v>
      </c>
      <c r="R15" s="12">
        <v>0.2495</v>
      </c>
      <c r="S15" s="12">
        <v>-0.2246</v>
      </c>
      <c r="T15" s="12">
        <v>0.1089</v>
      </c>
      <c r="U15" s="12">
        <v>-0.3008</v>
      </c>
      <c r="V15" s="11">
        <v>1437</v>
      </c>
      <c r="W15" s="13">
        <v>32891.82</v>
      </c>
      <c r="X15" s="11">
        <v>91</v>
      </c>
      <c r="Y15" s="11">
        <v>485</v>
      </c>
      <c r="Z15" s="13">
        <v>22480.98</v>
      </c>
      <c r="AA15" s="11">
        <v>79</v>
      </c>
      <c r="AB15" s="12">
        <v>1.9629</v>
      </c>
      <c r="AC15" s="12">
        <v>0.4631</v>
      </c>
      <c r="AD15" s="11"/>
      <c r="AE15" s="13"/>
      <c r="AF15" s="11">
        <v>28</v>
      </c>
      <c r="AG15" s="11">
        <v>17</v>
      </c>
      <c r="AH15" s="13">
        <v>447.12</v>
      </c>
      <c r="AI15" s="11">
        <v>34</v>
      </c>
      <c r="AJ15" s="12"/>
      <c r="AK15" s="12"/>
      <c r="AL15" s="11">
        <v>39</v>
      </c>
      <c r="AM15" s="13">
        <v>1418.65</v>
      </c>
      <c r="AN15" s="11">
        <v>69</v>
      </c>
      <c r="AO15" s="11">
        <v>44</v>
      </c>
      <c r="AP15" s="13">
        <v>1712.85</v>
      </c>
      <c r="AQ15" s="11">
        <v>57</v>
      </c>
      <c r="AR15" s="12">
        <v>-0.1136</v>
      </c>
      <c r="AS15" s="12">
        <v>-0.1718</v>
      </c>
      <c r="AT15" s="11">
        <v>78</v>
      </c>
      <c r="AU15" s="13">
        <v>1924.9</v>
      </c>
      <c r="AV15" s="11">
        <v>91</v>
      </c>
      <c r="AW15" s="11">
        <v>37</v>
      </c>
      <c r="AX15" s="13">
        <v>1156.04</v>
      </c>
      <c r="AY15" s="11">
        <v>79</v>
      </c>
      <c r="AZ15" s="12">
        <v>1.1081</v>
      </c>
      <c r="BA15" s="12">
        <v>0.6651</v>
      </c>
      <c r="BB15" s="11"/>
      <c r="BC15" s="13"/>
      <c r="BD15" s="11">
        <v>24</v>
      </c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>
        <v>7</v>
      </c>
      <c r="CA15" s="13">
        <v>168.51</v>
      </c>
      <c r="CB15" s="11">
        <v>11</v>
      </c>
      <c r="CC15" s="11">
        <v>12</v>
      </c>
      <c r="CD15" s="13">
        <v>532.72</v>
      </c>
      <c r="CE15" s="11">
        <v>52</v>
      </c>
      <c r="CF15" s="12">
        <v>-0.4167</v>
      </c>
      <c r="CG15" s="12">
        <v>-0.6837</v>
      </c>
      <c r="CH15" s="11"/>
      <c r="CI15" s="13"/>
      <c r="CJ15" s="11">
        <v>20</v>
      </c>
      <c r="CK15" s="11"/>
      <c r="CL15" s="13"/>
      <c r="CM15" s="11"/>
      <c r="CN15" s="12"/>
      <c r="CO15" s="12"/>
      <c r="CP15" s="11">
        <v>1</v>
      </c>
      <c r="CQ15" s="13">
        <v>34.99</v>
      </c>
      <c r="CR15" s="11">
        <v>107</v>
      </c>
      <c r="CS15" s="11"/>
      <c r="CT15" s="13"/>
      <c r="CU15" s="11">
        <v>95</v>
      </c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>
        <v>6</v>
      </c>
      <c r="DO15" s="13">
        <v>212.78</v>
      </c>
      <c r="DP15" s="11">
        <v>9</v>
      </c>
      <c r="DQ15" s="11">
        <v>14</v>
      </c>
      <c r="DR15" s="13">
        <v>529.4</v>
      </c>
      <c r="DS15" s="11">
        <v>15</v>
      </c>
      <c r="DT15" s="12">
        <v>-0.5714</v>
      </c>
      <c r="DU15" s="12">
        <v>-0.5981</v>
      </c>
      <c r="DV15" s="11"/>
      <c r="DW15" s="13"/>
      <c r="DX15" s="11"/>
      <c r="DY15" s="11"/>
      <c r="DZ15" s="13"/>
      <c r="EA15" s="11"/>
      <c r="EB15" s="12"/>
      <c r="EC15" s="12"/>
      <c r="ED15" s="11">
        <v>981</v>
      </c>
      <c r="EE15" s="13">
        <v>34349.14</v>
      </c>
      <c r="EF15" s="11"/>
      <c r="EG15" s="11">
        <v>1511</v>
      </c>
      <c r="EH15" s="13">
        <v>68051.71</v>
      </c>
      <c r="EI15" s="11"/>
      <c r="EJ15" s="12">
        <v>-0.3508</v>
      </c>
      <c r="EK15" s="12">
        <v>-0.4952</v>
      </c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>
        <v>9</v>
      </c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>
        <v>100</v>
      </c>
      <c r="IE15" s="13">
        <v>2592.65</v>
      </c>
      <c r="IF15" s="11">
        <v>21</v>
      </c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>
        <v>60</v>
      </c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</row>
    <row r="16">
      <c r="A16" s="10" t="s">
        <v>80</v>
      </c>
      <c r="B16" s="11">
        <v>11905</v>
      </c>
      <c r="C16" s="11">
        <f>=ROUNDDOWN(86.1432706222865,0)</f>
      </c>
      <c r="D16" s="11"/>
      <c r="E16" s="12">
        <v>0.8444</v>
      </c>
      <c r="F16" s="11"/>
      <c r="G16" s="11">
        <f>=ROUNDDOWN({0},0)</f>
      </c>
      <c r="H16" s="11"/>
      <c r="I16" s="12"/>
      <c r="J16" s="11">
        <v>262</v>
      </c>
      <c r="K16" s="13">
        <v>17470.41</v>
      </c>
      <c r="L16" s="11">
        <v>90</v>
      </c>
      <c r="M16" s="14">
        <v>194.12</v>
      </c>
      <c r="N16" s="11">
        <v>157</v>
      </c>
      <c r="O16" s="13">
        <v>14297.15</v>
      </c>
      <c r="P16" s="11">
        <v>117</v>
      </c>
      <c r="Q16" s="14">
        <v>122.2</v>
      </c>
      <c r="R16" s="12">
        <v>0.6688</v>
      </c>
      <c r="S16" s="12">
        <v>0.222</v>
      </c>
      <c r="T16" s="12">
        <v>-0.2308</v>
      </c>
      <c r="U16" s="12">
        <v>0.5885</v>
      </c>
      <c r="V16" s="11">
        <v>22</v>
      </c>
      <c r="W16" s="13">
        <v>2020.85</v>
      </c>
      <c r="X16" s="11">
        <v>87</v>
      </c>
      <c r="Y16" s="11">
        <v>15</v>
      </c>
      <c r="Z16" s="13">
        <v>1724.87</v>
      </c>
      <c r="AA16" s="11">
        <v>88</v>
      </c>
      <c r="AB16" s="12">
        <v>0.4667</v>
      </c>
      <c r="AC16" s="12">
        <v>0.1716</v>
      </c>
      <c r="AD16" s="11"/>
      <c r="AE16" s="13"/>
      <c r="AF16" s="11"/>
      <c r="AG16" s="11"/>
      <c r="AH16" s="13"/>
      <c r="AI16" s="11"/>
      <c r="AJ16" s="12"/>
      <c r="AK16" s="12"/>
      <c r="AL16" s="11">
        <v>4</v>
      </c>
      <c r="AM16" s="13">
        <v>197.85</v>
      </c>
      <c r="AN16" s="11">
        <v>90</v>
      </c>
      <c r="AO16" s="11">
        <v>8</v>
      </c>
      <c r="AP16" s="13">
        <v>529.35</v>
      </c>
      <c r="AQ16" s="11">
        <v>117</v>
      </c>
      <c r="AR16" s="12">
        <v>-0.5</v>
      </c>
      <c r="AS16" s="12">
        <v>-0.6262</v>
      </c>
      <c r="AT16" s="11">
        <v>4</v>
      </c>
      <c r="AU16" s="13">
        <v>431.35</v>
      </c>
      <c r="AV16" s="11">
        <v>90</v>
      </c>
      <c r="AW16" s="11">
        <v>22</v>
      </c>
      <c r="AX16" s="13">
        <v>2760.6</v>
      </c>
      <c r="AY16" s="11">
        <v>117</v>
      </c>
      <c r="AZ16" s="12">
        <v>-0.8182</v>
      </c>
      <c r="BA16" s="12">
        <v>-0.8437</v>
      </c>
      <c r="BB16" s="11">
        <v>38</v>
      </c>
      <c r="BC16" s="13">
        <v>1624.47</v>
      </c>
      <c r="BD16" s="11">
        <v>90</v>
      </c>
      <c r="BE16" s="11">
        <v>5</v>
      </c>
      <c r="BF16" s="13">
        <v>650.32</v>
      </c>
      <c r="BG16" s="11">
        <v>116</v>
      </c>
      <c r="BH16" s="12">
        <v>6.6</v>
      </c>
      <c r="BI16" s="12">
        <v>1.498</v>
      </c>
      <c r="BJ16" s="11"/>
      <c r="BK16" s="13"/>
      <c r="BL16" s="11"/>
      <c r="BM16" s="11"/>
      <c r="BN16" s="13"/>
      <c r="BO16" s="11"/>
      <c r="BP16" s="12"/>
      <c r="BQ16" s="12"/>
      <c r="BR16" s="11">
        <v>37</v>
      </c>
      <c r="BS16" s="13">
        <v>2427.11</v>
      </c>
      <c r="BT16" s="11">
        <v>67</v>
      </c>
      <c r="BU16" s="11">
        <v>29</v>
      </c>
      <c r="BV16" s="13">
        <v>2290.27</v>
      </c>
      <c r="BW16" s="11">
        <v>91</v>
      </c>
      <c r="BX16" s="12">
        <v>0.2759</v>
      </c>
      <c r="BY16" s="12">
        <v>0.0597</v>
      </c>
      <c r="BZ16" s="11">
        <v>18</v>
      </c>
      <c r="CA16" s="13">
        <v>2140.09</v>
      </c>
      <c r="CB16" s="11">
        <v>90</v>
      </c>
      <c r="CC16" s="11">
        <v>23</v>
      </c>
      <c r="CD16" s="13">
        <v>2139.26</v>
      </c>
      <c r="CE16" s="11">
        <v>117</v>
      </c>
      <c r="CF16" s="12">
        <v>-0.2174</v>
      </c>
      <c r="CG16" s="12">
        <v>0.0004</v>
      </c>
      <c r="CH16" s="11">
        <v>16</v>
      </c>
      <c r="CI16" s="13">
        <v>2444.84</v>
      </c>
      <c r="CJ16" s="11">
        <v>86</v>
      </c>
      <c r="CK16" s="11"/>
      <c r="CL16" s="13"/>
      <c r="CM16" s="11"/>
      <c r="CN16" s="12"/>
      <c r="CO16" s="12"/>
      <c r="CP16" s="11"/>
      <c r="CQ16" s="13"/>
      <c r="CR16" s="11">
        <v>90</v>
      </c>
      <c r="CS16" s="11">
        <v>1</v>
      </c>
      <c r="CT16" s="13">
        <v>49.99</v>
      </c>
      <c r="CU16" s="11">
        <v>117</v>
      </c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>
        <v>15</v>
      </c>
      <c r="DG16" s="13">
        <v>1496.79</v>
      </c>
      <c r="DH16" s="11">
        <v>31</v>
      </c>
      <c r="DI16" s="11"/>
      <c r="DJ16" s="13"/>
      <c r="DK16" s="11">
        <v>1</v>
      </c>
      <c r="DL16" s="12"/>
      <c r="DM16" s="12"/>
      <c r="DN16" s="11">
        <v>5</v>
      </c>
      <c r="DO16" s="13">
        <v>287.11</v>
      </c>
      <c r="DP16" s="11">
        <v>74</v>
      </c>
      <c r="DQ16" s="11"/>
      <c r="DR16" s="13"/>
      <c r="DS16" s="11"/>
      <c r="DT16" s="12"/>
      <c r="DU16" s="12"/>
      <c r="DV16" s="11">
        <v>7</v>
      </c>
      <c r="DW16" s="13">
        <v>601.33</v>
      </c>
      <c r="DX16" s="11">
        <v>89</v>
      </c>
      <c r="DY16" s="11">
        <v>23</v>
      </c>
      <c r="DZ16" s="13">
        <v>2631.26</v>
      </c>
      <c r="EA16" s="11">
        <v>115</v>
      </c>
      <c r="EB16" s="12">
        <v>-0.6957</v>
      </c>
      <c r="EC16" s="12">
        <v>-0.7715</v>
      </c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>
        <v>96</v>
      </c>
      <c r="GA16" s="13">
        <v>3798.62</v>
      </c>
      <c r="GB16" s="11">
        <v>88</v>
      </c>
      <c r="GC16" s="11">
        <v>29</v>
      </c>
      <c r="GD16" s="13">
        <v>1459.29</v>
      </c>
      <c r="GE16" s="11">
        <v>110</v>
      </c>
      <c r="GF16" s="12">
        <v>2.3103</v>
      </c>
      <c r="GG16" s="12">
        <v>1.6031</v>
      </c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>
        <v>90</v>
      </c>
      <c r="GS16" s="11"/>
      <c r="GT16" s="13"/>
      <c r="GU16" s="11">
        <v>87</v>
      </c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>
        <v>2</v>
      </c>
      <c r="JV16" s="13">
        <v>61.94</v>
      </c>
      <c r="JW16" s="11">
        <v>95</v>
      </c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</row>
    <row r="17">
      <c r="A17" s="10" t="s">
        <v>81</v>
      </c>
      <c r="B17" s="11">
        <v>282075</v>
      </c>
      <c r="C17" s="11">
        <f>=ROUNDDOWN(11.704356846473,0)</f>
      </c>
      <c r="D17" s="11">
        <v>602757</v>
      </c>
      <c r="E17" s="12">
        <v>0.6373</v>
      </c>
      <c r="F17" s="11"/>
      <c r="G17" s="11">
        <f>=ROUNDDOWN({0},0)</f>
      </c>
      <c r="H17" s="11"/>
      <c r="I17" s="12"/>
      <c r="J17" s="11">
        <v>20842</v>
      </c>
      <c r="K17" s="13">
        <v>546473.55</v>
      </c>
      <c r="L17" s="11">
        <v>1307</v>
      </c>
      <c r="M17" s="14">
        <v>418.11</v>
      </c>
      <c r="N17" s="11">
        <v>16061</v>
      </c>
      <c r="O17" s="13">
        <v>400681.62</v>
      </c>
      <c r="P17" s="11">
        <v>1173</v>
      </c>
      <c r="Q17" s="14">
        <v>341.59</v>
      </c>
      <c r="R17" s="12">
        <v>0.2977</v>
      </c>
      <c r="S17" s="12">
        <v>0.3639</v>
      </c>
      <c r="T17" s="12">
        <v>0.1142</v>
      </c>
      <c r="U17" s="12">
        <v>0.224</v>
      </c>
      <c r="V17" s="11">
        <v>4821</v>
      </c>
      <c r="W17" s="13">
        <v>93753.06</v>
      </c>
      <c r="X17" s="11">
        <v>990</v>
      </c>
      <c r="Y17" s="11">
        <v>5840</v>
      </c>
      <c r="Z17" s="13">
        <v>121232</v>
      </c>
      <c r="AA17" s="11">
        <v>722</v>
      </c>
      <c r="AB17" s="12">
        <v>-0.1745</v>
      </c>
      <c r="AC17" s="12">
        <v>-0.2267</v>
      </c>
      <c r="AD17" s="11">
        <v>4098</v>
      </c>
      <c r="AE17" s="13">
        <v>107215.47</v>
      </c>
      <c r="AF17" s="11">
        <v>1001</v>
      </c>
      <c r="AG17" s="11">
        <v>2256</v>
      </c>
      <c r="AH17" s="13">
        <v>59341.12</v>
      </c>
      <c r="AI17" s="11">
        <v>879</v>
      </c>
      <c r="AJ17" s="12">
        <v>0.8165</v>
      </c>
      <c r="AK17" s="12">
        <v>0.8068</v>
      </c>
      <c r="AL17" s="11">
        <v>3403</v>
      </c>
      <c r="AM17" s="13">
        <v>91058.78</v>
      </c>
      <c r="AN17" s="11">
        <v>1061</v>
      </c>
      <c r="AO17" s="11">
        <v>1910</v>
      </c>
      <c r="AP17" s="13">
        <v>49691.27</v>
      </c>
      <c r="AQ17" s="11">
        <v>917</v>
      </c>
      <c r="AR17" s="12">
        <v>0.7817</v>
      </c>
      <c r="AS17" s="12">
        <v>0.8325</v>
      </c>
      <c r="AT17" s="11">
        <v>565</v>
      </c>
      <c r="AU17" s="13">
        <v>15243.4</v>
      </c>
      <c r="AV17" s="11">
        <v>1061</v>
      </c>
      <c r="AW17" s="11">
        <v>582</v>
      </c>
      <c r="AX17" s="13">
        <v>14719.76</v>
      </c>
      <c r="AY17" s="11">
        <v>934</v>
      </c>
      <c r="AZ17" s="12">
        <v>-0.0292</v>
      </c>
      <c r="BA17" s="12">
        <v>0.0356</v>
      </c>
      <c r="BB17" s="11">
        <v>1023</v>
      </c>
      <c r="BC17" s="13">
        <v>37887.63</v>
      </c>
      <c r="BD17" s="11">
        <v>1060</v>
      </c>
      <c r="BE17" s="11">
        <v>164</v>
      </c>
      <c r="BF17" s="13">
        <v>5473.66</v>
      </c>
      <c r="BG17" s="11">
        <v>901</v>
      </c>
      <c r="BH17" s="12">
        <v>5.2378</v>
      </c>
      <c r="BI17" s="12">
        <v>5.9218</v>
      </c>
      <c r="BJ17" s="11">
        <v>1622</v>
      </c>
      <c r="BK17" s="13">
        <v>35265.71</v>
      </c>
      <c r="BL17" s="11">
        <v>843</v>
      </c>
      <c r="BM17" s="11">
        <v>1132</v>
      </c>
      <c r="BN17" s="13">
        <v>29177.99</v>
      </c>
      <c r="BO17" s="11">
        <v>632</v>
      </c>
      <c r="BP17" s="12">
        <v>0.4329</v>
      </c>
      <c r="BQ17" s="12">
        <v>0.2086</v>
      </c>
      <c r="BR17" s="11">
        <v>2759</v>
      </c>
      <c r="BS17" s="13">
        <v>83208.3</v>
      </c>
      <c r="BT17" s="11">
        <v>981</v>
      </c>
      <c r="BU17" s="11">
        <v>1658</v>
      </c>
      <c r="BV17" s="13">
        <v>51765.54</v>
      </c>
      <c r="BW17" s="11">
        <v>823</v>
      </c>
      <c r="BX17" s="12">
        <v>0.6641</v>
      </c>
      <c r="BY17" s="12">
        <v>0.6074</v>
      </c>
      <c r="BZ17" s="11">
        <v>412</v>
      </c>
      <c r="CA17" s="13">
        <v>13462.82</v>
      </c>
      <c r="CB17" s="11">
        <v>1061</v>
      </c>
      <c r="CC17" s="11">
        <v>557</v>
      </c>
      <c r="CD17" s="13">
        <v>14970.76</v>
      </c>
      <c r="CE17" s="11">
        <v>955</v>
      </c>
      <c r="CF17" s="12">
        <v>-0.2603</v>
      </c>
      <c r="CG17" s="12">
        <v>-0.1007</v>
      </c>
      <c r="CH17" s="11">
        <v>1011</v>
      </c>
      <c r="CI17" s="13">
        <v>36024.83</v>
      </c>
      <c r="CJ17" s="11">
        <v>936</v>
      </c>
      <c r="CK17" s="11"/>
      <c r="CL17" s="13"/>
      <c r="CM17" s="11"/>
      <c r="CN17" s="12"/>
      <c r="CO17" s="12"/>
      <c r="CP17" s="11">
        <v>53</v>
      </c>
      <c r="CQ17" s="13">
        <v>2487.97</v>
      </c>
      <c r="CR17" s="11">
        <v>1138</v>
      </c>
      <c r="CS17" s="11">
        <v>32</v>
      </c>
      <c r="CT17" s="13">
        <v>1218.95</v>
      </c>
      <c r="CU17" s="11">
        <v>1031</v>
      </c>
      <c r="CV17" s="12">
        <v>0.6562</v>
      </c>
      <c r="CW17" s="12">
        <v>1.0411</v>
      </c>
      <c r="CX17" s="11"/>
      <c r="CY17" s="13"/>
      <c r="CZ17" s="11"/>
      <c r="DA17" s="11"/>
      <c r="DB17" s="13"/>
      <c r="DC17" s="11"/>
      <c r="DD17" s="12"/>
      <c r="DE17" s="12"/>
      <c r="DF17" s="11">
        <v>26</v>
      </c>
      <c r="DG17" s="13">
        <v>827.54</v>
      </c>
      <c r="DH17" s="11">
        <v>69</v>
      </c>
      <c r="DI17" s="11">
        <v>20</v>
      </c>
      <c r="DJ17" s="13">
        <v>768.68</v>
      </c>
      <c r="DK17" s="11">
        <v>11</v>
      </c>
      <c r="DL17" s="12">
        <v>0.3</v>
      </c>
      <c r="DM17" s="12">
        <v>0.0766</v>
      </c>
      <c r="DN17" s="11">
        <v>255</v>
      </c>
      <c r="DO17" s="13">
        <v>8302.41</v>
      </c>
      <c r="DP17" s="11">
        <v>923</v>
      </c>
      <c r="DQ17" s="11">
        <v>768</v>
      </c>
      <c r="DR17" s="13">
        <v>23077.56</v>
      </c>
      <c r="DS17" s="11">
        <v>759</v>
      </c>
      <c r="DT17" s="12">
        <v>-0.668</v>
      </c>
      <c r="DU17" s="12">
        <v>-0.6402</v>
      </c>
      <c r="DV17" s="11">
        <v>63</v>
      </c>
      <c r="DW17" s="13">
        <v>1717.04</v>
      </c>
      <c r="DX17" s="11">
        <v>298</v>
      </c>
      <c r="DY17" s="11">
        <v>47</v>
      </c>
      <c r="DZ17" s="13">
        <v>1140.6</v>
      </c>
      <c r="EA17" s="11">
        <v>196</v>
      </c>
      <c r="EB17" s="12">
        <v>0.3404</v>
      </c>
      <c r="EC17" s="12">
        <v>0.5054</v>
      </c>
      <c r="ED17" s="11"/>
      <c r="EE17" s="13"/>
      <c r="EF17" s="11"/>
      <c r="EG17" s="11"/>
      <c r="EH17" s="13"/>
      <c r="EI17" s="11"/>
      <c r="EJ17" s="12"/>
      <c r="EK17" s="12"/>
      <c r="EL17" s="11">
        <v>316</v>
      </c>
      <c r="EM17" s="13">
        <v>7364</v>
      </c>
      <c r="EN17" s="11">
        <v>581</v>
      </c>
      <c r="EO17" s="11">
        <v>400</v>
      </c>
      <c r="EP17" s="13">
        <v>11588.2</v>
      </c>
      <c r="EQ17" s="11">
        <v>258</v>
      </c>
      <c r="ER17" s="12">
        <v>-0.21</v>
      </c>
      <c r="ES17" s="12">
        <v>-0.3645</v>
      </c>
      <c r="ET17" s="11"/>
      <c r="EU17" s="13"/>
      <c r="EV17" s="11"/>
      <c r="EW17" s="11"/>
      <c r="EX17" s="13"/>
      <c r="EY17" s="11"/>
      <c r="EZ17" s="12"/>
      <c r="FA17" s="12"/>
      <c r="FB17" s="11">
        <v>84</v>
      </c>
      <c r="FC17" s="13">
        <v>2028.47</v>
      </c>
      <c r="FD17" s="11">
        <v>617</v>
      </c>
      <c r="FE17" s="11">
        <v>371</v>
      </c>
      <c r="FF17" s="13">
        <v>7468.1</v>
      </c>
      <c r="FG17" s="11">
        <v>582</v>
      </c>
      <c r="FH17" s="12">
        <v>-0.7736</v>
      </c>
      <c r="FI17" s="12">
        <v>-0.7284</v>
      </c>
      <c r="FJ17" s="11">
        <v>86</v>
      </c>
      <c r="FK17" s="13">
        <v>2656.34</v>
      </c>
      <c r="FL17" s="11">
        <v>34</v>
      </c>
      <c r="FM17" s="11">
        <v>82</v>
      </c>
      <c r="FN17" s="13">
        <v>1920.24</v>
      </c>
      <c r="FO17" s="11">
        <v>33</v>
      </c>
      <c r="FP17" s="12">
        <v>0.0488</v>
      </c>
      <c r="FQ17" s="12">
        <v>0.3833</v>
      </c>
      <c r="FR17" s="11"/>
      <c r="FS17" s="13"/>
      <c r="FT17" s="11"/>
      <c r="FU17" s="11"/>
      <c r="FV17" s="13"/>
      <c r="FW17" s="11"/>
      <c r="FX17" s="12"/>
      <c r="FY17" s="12"/>
      <c r="FZ17" s="11">
        <v>6</v>
      </c>
      <c r="GA17" s="13">
        <v>416.76</v>
      </c>
      <c r="GB17" s="11">
        <v>12</v>
      </c>
      <c r="GC17" s="11">
        <v>2</v>
      </c>
      <c r="GD17" s="13">
        <v>148.87</v>
      </c>
      <c r="GE17" s="11">
        <v>12</v>
      </c>
      <c r="GF17" s="12">
        <v>2</v>
      </c>
      <c r="GG17" s="12">
        <v>1.7995</v>
      </c>
      <c r="GH17" s="11"/>
      <c r="GI17" s="13"/>
      <c r="GJ17" s="11"/>
      <c r="GK17" s="11"/>
      <c r="GL17" s="13"/>
      <c r="GM17" s="11"/>
      <c r="GN17" s="12"/>
      <c r="GO17" s="12"/>
      <c r="GP17" s="11">
        <v>1</v>
      </c>
      <c r="GQ17" s="13">
        <v>71.44</v>
      </c>
      <c r="GR17" s="11">
        <v>872</v>
      </c>
      <c r="GS17" s="11">
        <v>1</v>
      </c>
      <c r="GT17" s="13">
        <v>33.91</v>
      </c>
      <c r="GU17" s="11">
        <v>499</v>
      </c>
      <c r="GV17" s="12"/>
      <c r="GW17" s="12">
        <v>1.1068</v>
      </c>
      <c r="GX17" s="11">
        <v>42</v>
      </c>
      <c r="GY17" s="13">
        <v>777.24</v>
      </c>
      <c r="GZ17" s="11">
        <v>112</v>
      </c>
      <c r="HA17" s="11">
        <v>47</v>
      </c>
      <c r="HB17" s="13">
        <v>905.95</v>
      </c>
      <c r="HC17" s="11">
        <v>117</v>
      </c>
      <c r="HD17" s="12">
        <v>-0.1064</v>
      </c>
      <c r="HE17" s="12">
        <v>-0.1421</v>
      </c>
      <c r="HF17" s="11">
        <v>37</v>
      </c>
      <c r="HG17" s="13">
        <v>1130.89</v>
      </c>
      <c r="HH17" s="11">
        <v>361</v>
      </c>
      <c r="HI17" s="11">
        <v>23</v>
      </c>
      <c r="HJ17" s="13">
        <v>661.39</v>
      </c>
      <c r="HK17" s="11">
        <v>242</v>
      </c>
      <c r="HL17" s="12">
        <v>0.6087</v>
      </c>
      <c r="HM17" s="12">
        <v>0.7099</v>
      </c>
      <c r="HN17" s="11">
        <v>126</v>
      </c>
      <c r="HO17" s="13">
        <v>4305.03</v>
      </c>
      <c r="HP17" s="11">
        <v>107</v>
      </c>
      <c r="HQ17" s="11">
        <v>47</v>
      </c>
      <c r="HR17" s="13">
        <v>1634.29</v>
      </c>
      <c r="HS17" s="11">
        <v>111</v>
      </c>
      <c r="HT17" s="12">
        <v>1.6809</v>
      </c>
      <c r="HU17" s="12">
        <v>1.6342</v>
      </c>
      <c r="HV17" s="11">
        <v>31</v>
      </c>
      <c r="HW17" s="13">
        <v>1047.44</v>
      </c>
      <c r="HX17" s="11">
        <v>105</v>
      </c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>
        <v>2</v>
      </c>
      <c r="IM17" s="13">
        <v>220.98</v>
      </c>
      <c r="IN17" s="11">
        <v>24</v>
      </c>
      <c r="IO17" s="11">
        <v>1</v>
      </c>
      <c r="IP17" s="13">
        <v>45.06</v>
      </c>
      <c r="IQ17" s="11">
        <v>25</v>
      </c>
      <c r="IR17" s="12">
        <v>1</v>
      </c>
      <c r="IS17" s="12">
        <v>3.9041</v>
      </c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>
        <v>101</v>
      </c>
      <c r="JV17" s="13">
        <v>3047.18</v>
      </c>
      <c r="JW17" s="11">
        <v>877</v>
      </c>
      <c r="JX17" s="12"/>
      <c r="JY17" s="12"/>
      <c r="JZ17" s="11"/>
      <c r="KA17" s="13"/>
      <c r="KB17" s="11"/>
      <c r="KC17" s="11">
        <v>20</v>
      </c>
      <c r="KD17" s="13">
        <v>650.54</v>
      </c>
      <c r="KE17" s="11">
        <v>88</v>
      </c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>
        <v>508</v>
      </c>
      <c r="KS17" s="11"/>
      <c r="KT17" s="13"/>
      <c r="KU17" s="11">
        <v>123</v>
      </c>
      <c r="KV17" s="12"/>
      <c r="KW17" s="12"/>
      <c r="KX17" s="11"/>
      <c r="KY17" s="13"/>
      <c r="KZ17" s="11">
        <v>1</v>
      </c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</row>
    <row r="18">
      <c r="A18" s="10" t="s">
        <v>82</v>
      </c>
      <c r="B18" s="11">
        <v>69248</v>
      </c>
      <c r="C18" s="11">
        <f>=ROUNDDOWN(18.7085967471767,0)</f>
      </c>
      <c r="D18" s="11">
        <v>98029</v>
      </c>
      <c r="E18" s="12">
        <v>0.9397</v>
      </c>
      <c r="F18" s="11"/>
      <c r="G18" s="11">
        <f>=ROUNDDOWN({0},0)</f>
      </c>
      <c r="H18" s="11"/>
      <c r="I18" s="12"/>
      <c r="J18" s="11">
        <v>8203</v>
      </c>
      <c r="K18" s="13">
        <v>263327.29</v>
      </c>
      <c r="L18" s="11">
        <v>126</v>
      </c>
      <c r="M18" s="14">
        <v>2089.9</v>
      </c>
      <c r="N18" s="11">
        <v>6424</v>
      </c>
      <c r="O18" s="13">
        <v>212162.55</v>
      </c>
      <c r="P18" s="11"/>
      <c r="Q18" s="14"/>
      <c r="R18" s="12">
        <v>0.2769</v>
      </c>
      <c r="S18" s="12">
        <v>0.2412</v>
      </c>
      <c r="T18" s="12"/>
      <c r="U18" s="12"/>
      <c r="V18" s="11">
        <v>782</v>
      </c>
      <c r="W18" s="13">
        <v>27944.01</v>
      </c>
      <c r="X18" s="11">
        <v>102</v>
      </c>
      <c r="Y18" s="11">
        <v>1116</v>
      </c>
      <c r="Z18" s="13">
        <v>36657.38</v>
      </c>
      <c r="AA18" s="11"/>
      <c r="AB18" s="12">
        <v>-0.2993</v>
      </c>
      <c r="AC18" s="12">
        <v>-0.2377</v>
      </c>
      <c r="AD18" s="11">
        <v>1642</v>
      </c>
      <c r="AE18" s="13">
        <v>59975.89</v>
      </c>
      <c r="AF18" s="11">
        <v>122</v>
      </c>
      <c r="AG18" s="11">
        <v>1531</v>
      </c>
      <c r="AH18" s="13">
        <v>54969.86</v>
      </c>
      <c r="AI18" s="11"/>
      <c r="AJ18" s="12">
        <v>0.0725</v>
      </c>
      <c r="AK18" s="12">
        <v>0.0911</v>
      </c>
      <c r="AL18" s="11">
        <v>1744</v>
      </c>
      <c r="AM18" s="13">
        <v>51649.56</v>
      </c>
      <c r="AN18" s="11">
        <v>123</v>
      </c>
      <c r="AO18" s="11">
        <v>247</v>
      </c>
      <c r="AP18" s="13">
        <v>7495.69</v>
      </c>
      <c r="AQ18" s="11"/>
      <c r="AR18" s="12">
        <v>6.0607</v>
      </c>
      <c r="AS18" s="12">
        <v>5.8906</v>
      </c>
      <c r="AT18" s="11">
        <v>454</v>
      </c>
      <c r="AU18" s="13">
        <v>11386.63</v>
      </c>
      <c r="AV18" s="11">
        <v>121</v>
      </c>
      <c r="AW18" s="11">
        <v>381</v>
      </c>
      <c r="AX18" s="13">
        <v>8846.01</v>
      </c>
      <c r="AY18" s="11"/>
      <c r="AZ18" s="12">
        <v>0.1916</v>
      </c>
      <c r="BA18" s="12">
        <v>0.2872</v>
      </c>
      <c r="BB18" s="11">
        <v>330</v>
      </c>
      <c r="BC18" s="13">
        <v>11875.56</v>
      </c>
      <c r="BD18" s="11">
        <v>122</v>
      </c>
      <c r="BE18" s="11">
        <v>149</v>
      </c>
      <c r="BF18" s="13">
        <v>5445.58</v>
      </c>
      <c r="BG18" s="11"/>
      <c r="BH18" s="12">
        <v>1.2148</v>
      </c>
      <c r="BI18" s="12">
        <v>1.1808</v>
      </c>
      <c r="BJ18" s="11">
        <v>1498</v>
      </c>
      <c r="BK18" s="13">
        <v>48489.5</v>
      </c>
      <c r="BL18" s="11">
        <v>111</v>
      </c>
      <c r="BM18" s="11">
        <v>1244</v>
      </c>
      <c r="BN18" s="13">
        <v>43904.38</v>
      </c>
      <c r="BO18" s="11"/>
      <c r="BP18" s="12">
        <v>0.2042</v>
      </c>
      <c r="BQ18" s="12">
        <v>0.1044</v>
      </c>
      <c r="BR18" s="11">
        <v>752</v>
      </c>
      <c r="BS18" s="13">
        <v>20957.17</v>
      </c>
      <c r="BT18" s="11">
        <v>118</v>
      </c>
      <c r="BU18" s="11">
        <v>671</v>
      </c>
      <c r="BV18" s="13">
        <v>21257.12</v>
      </c>
      <c r="BW18" s="11"/>
      <c r="BX18" s="12">
        <v>0.1207</v>
      </c>
      <c r="BY18" s="12">
        <v>-0.0141</v>
      </c>
      <c r="BZ18" s="11">
        <v>175</v>
      </c>
      <c r="CA18" s="13">
        <v>5682.11</v>
      </c>
      <c r="CB18" s="11">
        <v>123</v>
      </c>
      <c r="CC18" s="11">
        <v>251</v>
      </c>
      <c r="CD18" s="13">
        <v>7742.35</v>
      </c>
      <c r="CE18" s="11"/>
      <c r="CF18" s="12">
        <v>-0.3028</v>
      </c>
      <c r="CG18" s="12">
        <v>-0.2661</v>
      </c>
      <c r="CH18" s="11">
        <v>2</v>
      </c>
      <c r="CI18" s="13">
        <v>93.98</v>
      </c>
      <c r="CJ18" s="11">
        <v>103</v>
      </c>
      <c r="CK18" s="11"/>
      <c r="CL18" s="13"/>
      <c r="CM18" s="11"/>
      <c r="CN18" s="12"/>
      <c r="CO18" s="12"/>
      <c r="CP18" s="11">
        <v>2</v>
      </c>
      <c r="CQ18" s="13">
        <v>97.48</v>
      </c>
      <c r="CR18" s="11">
        <v>123</v>
      </c>
      <c r="CS18" s="11">
        <v>2</v>
      </c>
      <c r="CT18" s="13">
        <v>37.98</v>
      </c>
      <c r="CU18" s="11"/>
      <c r="CV18" s="12"/>
      <c r="CW18" s="12">
        <v>1.5666</v>
      </c>
      <c r="CX18" s="11"/>
      <c r="CY18" s="13"/>
      <c r="CZ18" s="11"/>
      <c r="DA18" s="11"/>
      <c r="DB18" s="13"/>
      <c r="DC18" s="11"/>
      <c r="DD18" s="12"/>
      <c r="DE18" s="12"/>
      <c r="DF18" s="11">
        <v>5</v>
      </c>
      <c r="DG18" s="13">
        <v>125.56</v>
      </c>
      <c r="DH18" s="11">
        <v>16</v>
      </c>
      <c r="DI18" s="11">
        <v>3</v>
      </c>
      <c r="DJ18" s="13">
        <v>79.21</v>
      </c>
      <c r="DK18" s="11"/>
      <c r="DL18" s="12">
        <v>0.6667</v>
      </c>
      <c r="DM18" s="12">
        <v>0.5852</v>
      </c>
      <c r="DN18" s="11">
        <v>225</v>
      </c>
      <c r="DO18" s="13">
        <v>6834.62</v>
      </c>
      <c r="DP18" s="11">
        <v>110</v>
      </c>
      <c r="DQ18" s="11">
        <v>430</v>
      </c>
      <c r="DR18" s="13">
        <v>13095.2</v>
      </c>
      <c r="DS18" s="11"/>
      <c r="DT18" s="12">
        <v>-0.4767</v>
      </c>
      <c r="DU18" s="12">
        <v>-0.4781</v>
      </c>
      <c r="DV18" s="11">
        <v>112</v>
      </c>
      <c r="DW18" s="13">
        <v>3364.8</v>
      </c>
      <c r="DX18" s="11">
        <v>102</v>
      </c>
      <c r="DY18" s="11">
        <v>28</v>
      </c>
      <c r="DZ18" s="13">
        <v>968.84</v>
      </c>
      <c r="EA18" s="11"/>
      <c r="EB18" s="12">
        <v>3</v>
      </c>
      <c r="EC18" s="12">
        <v>2.473</v>
      </c>
      <c r="ED18" s="11"/>
      <c r="EE18" s="13"/>
      <c r="EF18" s="11"/>
      <c r="EG18" s="11"/>
      <c r="EH18" s="13"/>
      <c r="EI18" s="11"/>
      <c r="EJ18" s="12"/>
      <c r="EK18" s="12"/>
      <c r="EL18" s="11">
        <v>173</v>
      </c>
      <c r="EM18" s="13">
        <v>4860.71</v>
      </c>
      <c r="EN18" s="11">
        <v>52</v>
      </c>
      <c r="EO18" s="11">
        <v>163</v>
      </c>
      <c r="EP18" s="13">
        <v>4810.2</v>
      </c>
      <c r="EQ18" s="11"/>
      <c r="ER18" s="12">
        <v>0.0613</v>
      </c>
      <c r="ES18" s="12">
        <v>0.0105</v>
      </c>
      <c r="ET18" s="11"/>
      <c r="EU18" s="13"/>
      <c r="EV18" s="11"/>
      <c r="EW18" s="11"/>
      <c r="EX18" s="13"/>
      <c r="EY18" s="11"/>
      <c r="EZ18" s="12"/>
      <c r="FA18" s="12"/>
      <c r="FB18" s="11">
        <v>20</v>
      </c>
      <c r="FC18" s="13">
        <v>568.36</v>
      </c>
      <c r="FD18" s="11">
        <v>61</v>
      </c>
      <c r="FE18" s="11">
        <v>14</v>
      </c>
      <c r="FF18" s="13">
        <v>402.65</v>
      </c>
      <c r="FG18" s="11"/>
      <c r="FH18" s="12">
        <v>0.4286</v>
      </c>
      <c r="FI18" s="12">
        <v>0.4115</v>
      </c>
      <c r="FJ18" s="11">
        <v>241</v>
      </c>
      <c r="FK18" s="13">
        <v>8050.15</v>
      </c>
      <c r="FL18" s="11">
        <v>83</v>
      </c>
      <c r="FM18" s="11">
        <v>164</v>
      </c>
      <c r="FN18" s="13">
        <v>5685.03</v>
      </c>
      <c r="FO18" s="11"/>
      <c r="FP18" s="12">
        <v>0.4695</v>
      </c>
      <c r="FQ18" s="12">
        <v>0.416</v>
      </c>
      <c r="FR18" s="11"/>
      <c r="FS18" s="13"/>
      <c r="FT18" s="11"/>
      <c r="FU18" s="11"/>
      <c r="FV18" s="13"/>
      <c r="FW18" s="11"/>
      <c r="FX18" s="12"/>
      <c r="FY18" s="12"/>
      <c r="FZ18" s="11">
        <v>11</v>
      </c>
      <c r="GA18" s="13">
        <v>300.81</v>
      </c>
      <c r="GB18" s="11">
        <v>18</v>
      </c>
      <c r="GC18" s="11">
        <v>2</v>
      </c>
      <c r="GD18" s="13">
        <v>44.55</v>
      </c>
      <c r="GE18" s="11"/>
      <c r="GF18" s="12">
        <v>4.5</v>
      </c>
      <c r="GG18" s="12">
        <v>5.7522</v>
      </c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>
        <v>111</v>
      </c>
      <c r="GS18" s="11">
        <v>1</v>
      </c>
      <c r="GT18" s="13">
        <v>37.31</v>
      </c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>
        <v>13</v>
      </c>
      <c r="HG18" s="13">
        <v>334.32</v>
      </c>
      <c r="HH18" s="11">
        <v>28</v>
      </c>
      <c r="HI18" s="11">
        <v>7</v>
      </c>
      <c r="HJ18" s="13">
        <v>174.72</v>
      </c>
      <c r="HK18" s="11"/>
      <c r="HL18" s="12">
        <v>0.8571</v>
      </c>
      <c r="HM18" s="12">
        <v>0.9135</v>
      </c>
      <c r="HN18" s="11"/>
      <c r="HO18" s="13"/>
      <c r="HP18" s="11">
        <v>5</v>
      </c>
      <c r="HQ18" s="11"/>
      <c r="HR18" s="13"/>
      <c r="HS18" s="11"/>
      <c r="HT18" s="12"/>
      <c r="HU18" s="12"/>
      <c r="HV18" s="11">
        <v>22</v>
      </c>
      <c r="HW18" s="13">
        <v>736.07</v>
      </c>
      <c r="HX18" s="11">
        <v>37</v>
      </c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>
        <v>12</v>
      </c>
      <c r="IO18" s="11">
        <v>4</v>
      </c>
      <c r="IP18" s="13">
        <v>16.4</v>
      </c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>
        <v>5</v>
      </c>
      <c r="JV18" s="13">
        <v>151.92</v>
      </c>
      <c r="JW18" s="11"/>
      <c r="JX18" s="12"/>
      <c r="JY18" s="12"/>
      <c r="JZ18" s="11"/>
      <c r="KA18" s="13"/>
      <c r="KB18" s="11"/>
      <c r="KC18" s="11">
        <v>11</v>
      </c>
      <c r="KD18" s="13">
        <v>340.17</v>
      </c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>
        <v>36</v>
      </c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</row>
    <row r="19">
      <c r="A19" s="10" t="s">
        <v>83</v>
      </c>
      <c r="B19" s="11">
        <v>243394</v>
      </c>
      <c r="C19" s="11">
        <f>=ROUNDDOWN(21.0195692350208,0)</f>
      </c>
      <c r="D19" s="11">
        <v>196015</v>
      </c>
      <c r="E19" s="12">
        <v>0.8999</v>
      </c>
      <c r="F19" s="11"/>
      <c r="G19" s="11">
        <f>=ROUNDDOWN({0},0)</f>
      </c>
      <c r="H19" s="11"/>
      <c r="I19" s="12"/>
      <c r="J19" s="11">
        <v>20905</v>
      </c>
      <c r="K19" s="13">
        <v>417034.89</v>
      </c>
      <c r="L19" s="11">
        <v>654</v>
      </c>
      <c r="M19" s="14">
        <v>637.67</v>
      </c>
      <c r="N19" s="11">
        <v>23602</v>
      </c>
      <c r="O19" s="13">
        <v>474084.96</v>
      </c>
      <c r="P19" s="11">
        <v>753</v>
      </c>
      <c r="Q19" s="14">
        <v>629.59</v>
      </c>
      <c r="R19" s="12">
        <v>-0.1143</v>
      </c>
      <c r="S19" s="12">
        <v>-0.1203</v>
      </c>
      <c r="T19" s="12">
        <v>-0.1315</v>
      </c>
      <c r="U19" s="12">
        <v>0.0128</v>
      </c>
      <c r="V19" s="11">
        <v>5184</v>
      </c>
      <c r="W19" s="13">
        <v>111854.31</v>
      </c>
      <c r="X19" s="11">
        <v>591</v>
      </c>
      <c r="Y19" s="11">
        <v>9210</v>
      </c>
      <c r="Z19" s="13">
        <v>206837.59</v>
      </c>
      <c r="AA19" s="11">
        <v>638</v>
      </c>
      <c r="AB19" s="12">
        <v>-0.4371</v>
      </c>
      <c r="AC19" s="12">
        <v>-0.4592</v>
      </c>
      <c r="AD19" s="11">
        <v>209</v>
      </c>
      <c r="AE19" s="13">
        <v>5852.76</v>
      </c>
      <c r="AF19" s="11">
        <v>16</v>
      </c>
      <c r="AG19" s="11">
        <v>2297</v>
      </c>
      <c r="AH19" s="13">
        <v>45381.79</v>
      </c>
      <c r="AI19" s="11">
        <v>691</v>
      </c>
      <c r="AJ19" s="12">
        <v>-0.909</v>
      </c>
      <c r="AK19" s="12">
        <v>-0.871</v>
      </c>
      <c r="AL19" s="11">
        <v>4476</v>
      </c>
      <c r="AM19" s="13">
        <v>81891.99</v>
      </c>
      <c r="AN19" s="11">
        <v>635</v>
      </c>
      <c r="AO19" s="11">
        <v>1960</v>
      </c>
      <c r="AP19" s="13">
        <v>32059.5</v>
      </c>
      <c r="AQ19" s="11">
        <v>713</v>
      </c>
      <c r="AR19" s="12">
        <v>1.2837</v>
      </c>
      <c r="AS19" s="12">
        <v>1.5544</v>
      </c>
      <c r="AT19" s="11">
        <v>3253</v>
      </c>
      <c r="AU19" s="13">
        <v>56839.2</v>
      </c>
      <c r="AV19" s="11">
        <v>645</v>
      </c>
      <c r="AW19" s="11">
        <v>4276</v>
      </c>
      <c r="AX19" s="13">
        <v>69297.33</v>
      </c>
      <c r="AY19" s="11">
        <v>739</v>
      </c>
      <c r="AZ19" s="12">
        <v>-0.2392</v>
      </c>
      <c r="BA19" s="12">
        <v>-0.1798</v>
      </c>
      <c r="BB19" s="11">
        <v>992</v>
      </c>
      <c r="BC19" s="13">
        <v>24198.68</v>
      </c>
      <c r="BD19" s="11">
        <v>562</v>
      </c>
      <c r="BE19" s="11">
        <v>988</v>
      </c>
      <c r="BF19" s="13">
        <v>21741.64</v>
      </c>
      <c r="BG19" s="11">
        <v>607</v>
      </c>
      <c r="BH19" s="12">
        <v>0.004</v>
      </c>
      <c r="BI19" s="12">
        <v>0.113</v>
      </c>
      <c r="BJ19" s="11">
        <v>2000</v>
      </c>
      <c r="BK19" s="13">
        <v>40510.13</v>
      </c>
      <c r="BL19" s="11">
        <v>468</v>
      </c>
      <c r="BM19" s="11">
        <v>1118</v>
      </c>
      <c r="BN19" s="13">
        <v>22772.52</v>
      </c>
      <c r="BO19" s="11">
        <v>547</v>
      </c>
      <c r="BP19" s="12">
        <v>0.7889</v>
      </c>
      <c r="BQ19" s="12">
        <v>0.7789</v>
      </c>
      <c r="BR19" s="11">
        <v>3000</v>
      </c>
      <c r="BS19" s="13">
        <v>53782.57</v>
      </c>
      <c r="BT19" s="11">
        <v>641</v>
      </c>
      <c r="BU19" s="11">
        <v>2080</v>
      </c>
      <c r="BV19" s="13">
        <v>39795.81</v>
      </c>
      <c r="BW19" s="11">
        <v>697</v>
      </c>
      <c r="BX19" s="12">
        <v>0.4423</v>
      </c>
      <c r="BY19" s="12">
        <v>0.3515</v>
      </c>
      <c r="BZ19" s="11">
        <v>152</v>
      </c>
      <c r="CA19" s="13">
        <v>4217.38</v>
      </c>
      <c r="CB19" s="11">
        <v>645</v>
      </c>
      <c r="CC19" s="11">
        <v>404</v>
      </c>
      <c r="CD19" s="13">
        <v>9104.33</v>
      </c>
      <c r="CE19" s="11">
        <v>739</v>
      </c>
      <c r="CF19" s="12">
        <v>-0.6238</v>
      </c>
      <c r="CG19" s="12">
        <v>-0.5368</v>
      </c>
      <c r="CH19" s="11">
        <v>63</v>
      </c>
      <c r="CI19" s="13">
        <v>2636.44</v>
      </c>
      <c r="CJ19" s="11">
        <v>547</v>
      </c>
      <c r="CK19" s="11"/>
      <c r="CL19" s="13"/>
      <c r="CM19" s="11"/>
      <c r="CN19" s="12"/>
      <c r="CO19" s="12"/>
      <c r="CP19" s="11">
        <v>592</v>
      </c>
      <c r="CQ19" s="13">
        <v>12164.32</v>
      </c>
      <c r="CR19" s="11">
        <v>652</v>
      </c>
      <c r="CS19" s="11">
        <v>13</v>
      </c>
      <c r="CT19" s="13">
        <v>475.87</v>
      </c>
      <c r="CU19" s="11">
        <v>747</v>
      </c>
      <c r="CV19" s="12">
        <v>44.5385</v>
      </c>
      <c r="CW19" s="12">
        <v>24.5623</v>
      </c>
      <c r="CX19" s="11">
        <v>217</v>
      </c>
      <c r="CY19" s="13">
        <v>4599.09</v>
      </c>
      <c r="CZ19" s="11">
        <v>242</v>
      </c>
      <c r="DA19" s="11">
        <v>198</v>
      </c>
      <c r="DB19" s="13">
        <v>4543.1</v>
      </c>
      <c r="DC19" s="11">
        <v>516</v>
      </c>
      <c r="DD19" s="12">
        <v>0.096</v>
      </c>
      <c r="DE19" s="12">
        <v>0.0123</v>
      </c>
      <c r="DF19" s="11">
        <v>45</v>
      </c>
      <c r="DG19" s="13">
        <v>894.41</v>
      </c>
      <c r="DH19" s="11">
        <v>30</v>
      </c>
      <c r="DI19" s="11">
        <v>85</v>
      </c>
      <c r="DJ19" s="13">
        <v>1589.69</v>
      </c>
      <c r="DK19" s="11">
        <v>24</v>
      </c>
      <c r="DL19" s="12">
        <v>-0.4706</v>
      </c>
      <c r="DM19" s="12">
        <v>-0.4374</v>
      </c>
      <c r="DN19" s="11">
        <v>94</v>
      </c>
      <c r="DO19" s="13">
        <v>1582.5</v>
      </c>
      <c r="DP19" s="11">
        <v>534</v>
      </c>
      <c r="DQ19" s="11">
        <v>235</v>
      </c>
      <c r="DR19" s="13">
        <v>3820.91</v>
      </c>
      <c r="DS19" s="11">
        <v>555</v>
      </c>
      <c r="DT19" s="12">
        <v>-0.6</v>
      </c>
      <c r="DU19" s="12">
        <v>-0.5858</v>
      </c>
      <c r="DV19" s="11">
        <v>323</v>
      </c>
      <c r="DW19" s="13">
        <v>9561.17</v>
      </c>
      <c r="DX19" s="11">
        <v>315</v>
      </c>
      <c r="DY19" s="11">
        <v>252</v>
      </c>
      <c r="DZ19" s="13">
        <v>6933.91</v>
      </c>
      <c r="EA19" s="11">
        <v>280</v>
      </c>
      <c r="EB19" s="12">
        <v>0.2817</v>
      </c>
      <c r="EC19" s="12">
        <v>0.3789</v>
      </c>
      <c r="ED19" s="11">
        <v>75</v>
      </c>
      <c r="EE19" s="13">
        <v>2374.2</v>
      </c>
      <c r="EF19" s="11"/>
      <c r="EG19" s="11">
        <v>105</v>
      </c>
      <c r="EH19" s="13">
        <v>3219.1</v>
      </c>
      <c r="EI19" s="11"/>
      <c r="EJ19" s="12">
        <v>-0.2857</v>
      </c>
      <c r="EK19" s="12">
        <v>-0.2625</v>
      </c>
      <c r="EL19" s="11">
        <v>27</v>
      </c>
      <c r="EM19" s="13">
        <v>431.37</v>
      </c>
      <c r="EN19" s="11">
        <v>75</v>
      </c>
      <c r="EO19" s="11">
        <v>88</v>
      </c>
      <c r="EP19" s="13">
        <v>1298.75</v>
      </c>
      <c r="EQ19" s="11">
        <v>72</v>
      </c>
      <c r="ER19" s="12">
        <v>-0.6932</v>
      </c>
      <c r="ES19" s="12">
        <v>-0.6679</v>
      </c>
      <c r="ET19" s="11"/>
      <c r="EU19" s="13"/>
      <c r="EV19" s="11"/>
      <c r="EW19" s="11"/>
      <c r="EX19" s="13"/>
      <c r="EY19" s="11"/>
      <c r="EZ19" s="12"/>
      <c r="FA19" s="12"/>
      <c r="FB19" s="11">
        <v>82</v>
      </c>
      <c r="FC19" s="13">
        <v>1307.87</v>
      </c>
      <c r="FD19" s="11">
        <v>172</v>
      </c>
      <c r="FE19" s="11">
        <v>109</v>
      </c>
      <c r="FF19" s="13">
        <v>1756.61</v>
      </c>
      <c r="FG19" s="11">
        <v>225</v>
      </c>
      <c r="FH19" s="12">
        <v>-0.2477</v>
      </c>
      <c r="FI19" s="12">
        <v>-0.2555</v>
      </c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>
        <v>34</v>
      </c>
      <c r="GA19" s="13">
        <v>661.26</v>
      </c>
      <c r="GB19" s="11">
        <v>184</v>
      </c>
      <c r="GC19" s="11">
        <v>47</v>
      </c>
      <c r="GD19" s="13">
        <v>780.35</v>
      </c>
      <c r="GE19" s="11">
        <v>160</v>
      </c>
      <c r="GF19" s="12">
        <v>-0.2766</v>
      </c>
      <c r="GG19" s="12">
        <v>-0.1526</v>
      </c>
      <c r="GH19" s="11">
        <v>8</v>
      </c>
      <c r="GI19" s="13">
        <v>162.22</v>
      </c>
      <c r="GJ19" s="11">
        <v>110</v>
      </c>
      <c r="GK19" s="11">
        <v>58</v>
      </c>
      <c r="GL19" s="13">
        <v>1207.82</v>
      </c>
      <c r="GM19" s="11">
        <v>140</v>
      </c>
      <c r="GN19" s="12">
        <v>-0.8621</v>
      </c>
      <c r="GO19" s="12">
        <v>-0.8657</v>
      </c>
      <c r="GP19" s="11">
        <v>9</v>
      </c>
      <c r="GQ19" s="13">
        <v>235.59</v>
      </c>
      <c r="GR19" s="11">
        <v>370</v>
      </c>
      <c r="GS19" s="11"/>
      <c r="GT19" s="13"/>
      <c r="GU19" s="11">
        <v>34</v>
      </c>
      <c r="GV19" s="12"/>
      <c r="GW19" s="12"/>
      <c r="GX19" s="11">
        <v>33</v>
      </c>
      <c r="GY19" s="13">
        <v>614.15</v>
      </c>
      <c r="GZ19" s="11">
        <v>49</v>
      </c>
      <c r="HA19" s="11">
        <v>24</v>
      </c>
      <c r="HB19" s="13">
        <v>530.18</v>
      </c>
      <c r="HC19" s="11">
        <v>53</v>
      </c>
      <c r="HD19" s="12">
        <v>0.375</v>
      </c>
      <c r="HE19" s="12">
        <v>0.1584</v>
      </c>
      <c r="HF19" s="11">
        <v>37</v>
      </c>
      <c r="HG19" s="13">
        <v>663.28</v>
      </c>
      <c r="HH19" s="11">
        <v>176</v>
      </c>
      <c r="HI19" s="11">
        <v>38</v>
      </c>
      <c r="HJ19" s="13">
        <v>646.51</v>
      </c>
      <c r="HK19" s="11">
        <v>170</v>
      </c>
      <c r="HL19" s="12">
        <v>-0.0263</v>
      </c>
      <c r="HM19" s="12">
        <v>0.0259</v>
      </c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>
        <v>23</v>
      </c>
      <c r="IO19" s="11">
        <v>5</v>
      </c>
      <c r="IP19" s="13">
        <v>55.6</v>
      </c>
      <c r="IQ19" s="11">
        <v>26</v>
      </c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>
        <v>3</v>
      </c>
      <c r="JV19" s="13">
        <v>45.9</v>
      </c>
      <c r="JW19" s="11">
        <v>606</v>
      </c>
      <c r="JX19" s="12"/>
      <c r="JY19" s="12"/>
      <c r="JZ19" s="11"/>
      <c r="KA19" s="13"/>
      <c r="KB19" s="11"/>
      <c r="KC19" s="11">
        <v>9</v>
      </c>
      <c r="KD19" s="13">
        <v>190.15</v>
      </c>
      <c r="KE19" s="11">
        <v>32</v>
      </c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>
        <v>249</v>
      </c>
      <c r="KS19" s="11"/>
      <c r="KT19" s="13"/>
      <c r="KU19" s="11">
        <v>4</v>
      </c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</row>
    <row r="20">
      <c r="A20" s="10" t="s">
        <v>84</v>
      </c>
      <c r="B20" s="11">
        <v>214086</v>
      </c>
      <c r="C20" s="11">
        <f>=ROUNDDOWN(28.6828601669369,0)</f>
      </c>
      <c r="D20" s="11">
        <v>180853</v>
      </c>
      <c r="E20" s="12">
        <v>0.8379</v>
      </c>
      <c r="F20" s="11"/>
      <c r="G20" s="11">
        <f>=ROUNDDOWN({0},0)</f>
      </c>
      <c r="H20" s="11"/>
      <c r="I20" s="12"/>
      <c r="J20" s="11">
        <v>11235</v>
      </c>
      <c r="K20" s="13">
        <v>455699.03</v>
      </c>
      <c r="L20" s="11">
        <v>659</v>
      </c>
      <c r="M20" s="14">
        <v>691.5</v>
      </c>
      <c r="N20" s="11">
        <v>13831</v>
      </c>
      <c r="O20" s="13">
        <v>574083.48</v>
      </c>
      <c r="P20" s="11">
        <v>629</v>
      </c>
      <c r="Q20" s="14">
        <v>912.69</v>
      </c>
      <c r="R20" s="12">
        <v>-0.1877</v>
      </c>
      <c r="S20" s="12">
        <v>-0.2062</v>
      </c>
      <c r="T20" s="12">
        <v>0.0477</v>
      </c>
      <c r="U20" s="12">
        <v>-0.2423</v>
      </c>
      <c r="V20" s="11">
        <v>4019</v>
      </c>
      <c r="W20" s="13">
        <v>155167.76</v>
      </c>
      <c r="X20" s="11">
        <v>516</v>
      </c>
      <c r="Y20" s="11">
        <v>5160</v>
      </c>
      <c r="Z20" s="13">
        <v>209168.41</v>
      </c>
      <c r="AA20" s="11">
        <v>460</v>
      </c>
      <c r="AB20" s="12">
        <v>-0.2211</v>
      </c>
      <c r="AC20" s="12">
        <v>-0.2582</v>
      </c>
      <c r="AD20" s="11">
        <v>1365</v>
      </c>
      <c r="AE20" s="13">
        <v>52912.44</v>
      </c>
      <c r="AF20" s="11">
        <v>424</v>
      </c>
      <c r="AG20" s="11">
        <v>2210</v>
      </c>
      <c r="AH20" s="13">
        <v>84132.22</v>
      </c>
      <c r="AI20" s="11">
        <v>459</v>
      </c>
      <c r="AJ20" s="12">
        <v>-0.3824</v>
      </c>
      <c r="AK20" s="12">
        <v>-0.3711</v>
      </c>
      <c r="AL20" s="11">
        <v>1573</v>
      </c>
      <c r="AM20" s="13">
        <v>62143.04</v>
      </c>
      <c r="AN20" s="11">
        <v>556</v>
      </c>
      <c r="AO20" s="11">
        <v>635</v>
      </c>
      <c r="AP20" s="13">
        <v>27175.64</v>
      </c>
      <c r="AQ20" s="11">
        <v>481</v>
      </c>
      <c r="AR20" s="12">
        <v>1.4772</v>
      </c>
      <c r="AS20" s="12">
        <v>1.2867</v>
      </c>
      <c r="AT20" s="11">
        <v>609</v>
      </c>
      <c r="AU20" s="13">
        <v>22962.76</v>
      </c>
      <c r="AV20" s="11">
        <v>565</v>
      </c>
      <c r="AW20" s="11">
        <v>1022</v>
      </c>
      <c r="AX20" s="13">
        <v>37851.15</v>
      </c>
      <c r="AY20" s="11">
        <v>491</v>
      </c>
      <c r="AZ20" s="12">
        <v>-0.4041</v>
      </c>
      <c r="BA20" s="12">
        <v>-0.3933</v>
      </c>
      <c r="BB20" s="11">
        <v>592</v>
      </c>
      <c r="BC20" s="13">
        <v>25938.22</v>
      </c>
      <c r="BD20" s="11">
        <v>565</v>
      </c>
      <c r="BE20" s="11">
        <v>502</v>
      </c>
      <c r="BF20" s="13">
        <v>22761.82</v>
      </c>
      <c r="BG20" s="11">
        <v>491</v>
      </c>
      <c r="BH20" s="12">
        <v>0.1793</v>
      </c>
      <c r="BI20" s="12">
        <v>0.1395</v>
      </c>
      <c r="BJ20" s="11">
        <v>1440</v>
      </c>
      <c r="BK20" s="13">
        <v>65064.57</v>
      </c>
      <c r="BL20" s="11">
        <v>518</v>
      </c>
      <c r="BM20" s="11">
        <v>1300</v>
      </c>
      <c r="BN20" s="13">
        <v>65745.89</v>
      </c>
      <c r="BO20" s="11">
        <v>465</v>
      </c>
      <c r="BP20" s="12">
        <v>0.1077</v>
      </c>
      <c r="BQ20" s="12">
        <v>-0.0104</v>
      </c>
      <c r="BR20" s="11">
        <v>587</v>
      </c>
      <c r="BS20" s="13">
        <v>22881.99</v>
      </c>
      <c r="BT20" s="11">
        <v>521</v>
      </c>
      <c r="BU20" s="11">
        <v>976</v>
      </c>
      <c r="BV20" s="13">
        <v>39320.18</v>
      </c>
      <c r="BW20" s="11">
        <v>449</v>
      </c>
      <c r="BX20" s="12">
        <v>-0.3986</v>
      </c>
      <c r="BY20" s="12">
        <v>-0.4181</v>
      </c>
      <c r="BZ20" s="11">
        <v>212</v>
      </c>
      <c r="CA20" s="13">
        <v>9180.1</v>
      </c>
      <c r="CB20" s="11">
        <v>565</v>
      </c>
      <c r="CC20" s="11">
        <v>293</v>
      </c>
      <c r="CD20" s="13">
        <v>15721.25</v>
      </c>
      <c r="CE20" s="11">
        <v>485</v>
      </c>
      <c r="CF20" s="12">
        <v>-0.2765</v>
      </c>
      <c r="CG20" s="12">
        <v>-0.4161</v>
      </c>
      <c r="CH20" s="11">
        <v>141</v>
      </c>
      <c r="CI20" s="13">
        <v>6865.01</v>
      </c>
      <c r="CJ20" s="11">
        <v>544</v>
      </c>
      <c r="CK20" s="11"/>
      <c r="CL20" s="13"/>
      <c r="CM20" s="11"/>
      <c r="CN20" s="12"/>
      <c r="CO20" s="12"/>
      <c r="CP20" s="11">
        <v>232</v>
      </c>
      <c r="CQ20" s="13">
        <v>13123.07</v>
      </c>
      <c r="CR20" s="11">
        <v>624</v>
      </c>
      <c r="CS20" s="11">
        <v>575</v>
      </c>
      <c r="CT20" s="13">
        <v>23480.11</v>
      </c>
      <c r="CU20" s="11">
        <v>593</v>
      </c>
      <c r="CV20" s="12">
        <v>-0.5965</v>
      </c>
      <c r="CW20" s="12">
        <v>-0.4411</v>
      </c>
      <c r="CX20" s="11">
        <v>8</v>
      </c>
      <c r="CY20" s="13">
        <v>498.57</v>
      </c>
      <c r="CZ20" s="11">
        <v>310</v>
      </c>
      <c r="DA20" s="11">
        <v>4</v>
      </c>
      <c r="DB20" s="13">
        <v>261.68</v>
      </c>
      <c r="DC20" s="11">
        <v>337</v>
      </c>
      <c r="DD20" s="12">
        <v>1</v>
      </c>
      <c r="DE20" s="12">
        <v>0.9053</v>
      </c>
      <c r="DF20" s="11">
        <v>4</v>
      </c>
      <c r="DG20" s="13">
        <v>151.72</v>
      </c>
      <c r="DH20" s="11">
        <v>35</v>
      </c>
      <c r="DI20" s="11">
        <v>1</v>
      </c>
      <c r="DJ20" s="13">
        <v>26.99</v>
      </c>
      <c r="DK20" s="11">
        <v>8</v>
      </c>
      <c r="DL20" s="12">
        <v>3</v>
      </c>
      <c r="DM20" s="12">
        <v>4.6213</v>
      </c>
      <c r="DN20" s="11">
        <v>60</v>
      </c>
      <c r="DO20" s="13">
        <v>2677.1</v>
      </c>
      <c r="DP20" s="11">
        <v>527</v>
      </c>
      <c r="DQ20" s="11">
        <v>360</v>
      </c>
      <c r="DR20" s="13">
        <v>15335.47</v>
      </c>
      <c r="DS20" s="11">
        <v>381</v>
      </c>
      <c r="DT20" s="12">
        <v>-0.8333</v>
      </c>
      <c r="DU20" s="12">
        <v>-0.8254</v>
      </c>
      <c r="DV20" s="11">
        <v>129</v>
      </c>
      <c r="DW20" s="13">
        <v>4886.65</v>
      </c>
      <c r="DX20" s="11">
        <v>398</v>
      </c>
      <c r="DY20" s="11">
        <v>100</v>
      </c>
      <c r="DZ20" s="13">
        <v>4378.86</v>
      </c>
      <c r="EA20" s="11">
        <v>336</v>
      </c>
      <c r="EB20" s="12">
        <v>0.29</v>
      </c>
      <c r="EC20" s="12">
        <v>0.116</v>
      </c>
      <c r="ED20" s="11"/>
      <c r="EE20" s="13"/>
      <c r="EF20" s="11"/>
      <c r="EG20" s="11"/>
      <c r="EH20" s="13"/>
      <c r="EI20" s="11"/>
      <c r="EJ20" s="12"/>
      <c r="EK20" s="12"/>
      <c r="EL20" s="11">
        <v>146</v>
      </c>
      <c r="EM20" s="13">
        <v>6292.5</v>
      </c>
      <c r="EN20" s="11">
        <v>66</v>
      </c>
      <c r="EO20" s="11">
        <v>300</v>
      </c>
      <c r="EP20" s="13">
        <v>13436.13</v>
      </c>
      <c r="EQ20" s="11">
        <v>75</v>
      </c>
      <c r="ER20" s="12">
        <v>-0.5133</v>
      </c>
      <c r="ES20" s="12">
        <v>-0.5317</v>
      </c>
      <c r="ET20" s="11"/>
      <c r="EU20" s="13"/>
      <c r="EV20" s="11"/>
      <c r="EW20" s="11"/>
      <c r="EX20" s="13"/>
      <c r="EY20" s="11"/>
      <c r="EZ20" s="12"/>
      <c r="FA20" s="12"/>
      <c r="FB20" s="11">
        <v>45</v>
      </c>
      <c r="FC20" s="13">
        <v>1711.82</v>
      </c>
      <c r="FD20" s="11">
        <v>74</v>
      </c>
      <c r="FE20" s="11">
        <v>184</v>
      </c>
      <c r="FF20" s="13">
        <v>6533.81</v>
      </c>
      <c r="FG20" s="11">
        <v>131</v>
      </c>
      <c r="FH20" s="12">
        <v>-0.7554</v>
      </c>
      <c r="FI20" s="12">
        <v>-0.738</v>
      </c>
      <c r="FJ20" s="11">
        <v>2</v>
      </c>
      <c r="FK20" s="13">
        <v>109.07</v>
      </c>
      <c r="FL20" s="11">
        <v>21</v>
      </c>
      <c r="FM20" s="11">
        <v>8</v>
      </c>
      <c r="FN20" s="13">
        <v>548.9</v>
      </c>
      <c r="FO20" s="11">
        <v>8</v>
      </c>
      <c r="FP20" s="12">
        <v>-0.75</v>
      </c>
      <c r="FQ20" s="12">
        <v>-0.8013</v>
      </c>
      <c r="FR20" s="11">
        <v>11</v>
      </c>
      <c r="FS20" s="13">
        <v>488.47</v>
      </c>
      <c r="FT20" s="11">
        <v>95</v>
      </c>
      <c r="FU20" s="11">
        <v>7</v>
      </c>
      <c r="FV20" s="13">
        <v>287.43</v>
      </c>
      <c r="FW20" s="11">
        <v>57</v>
      </c>
      <c r="FX20" s="12">
        <v>0.5714</v>
      </c>
      <c r="FY20" s="12">
        <v>0.6994</v>
      </c>
      <c r="FZ20" s="11">
        <v>36</v>
      </c>
      <c r="GA20" s="13">
        <v>1603.04</v>
      </c>
      <c r="GB20" s="11">
        <v>101</v>
      </c>
      <c r="GC20" s="11">
        <v>21</v>
      </c>
      <c r="GD20" s="13">
        <v>846.19</v>
      </c>
      <c r="GE20" s="11">
        <v>32</v>
      </c>
      <c r="GF20" s="12">
        <v>0.7143</v>
      </c>
      <c r="GG20" s="12">
        <v>0.8944</v>
      </c>
      <c r="GH20" s="11">
        <v>9</v>
      </c>
      <c r="GI20" s="13">
        <v>438.78</v>
      </c>
      <c r="GJ20" s="11">
        <v>105</v>
      </c>
      <c r="GK20" s="11">
        <v>13</v>
      </c>
      <c r="GL20" s="13">
        <v>664.29</v>
      </c>
      <c r="GM20" s="11">
        <v>114</v>
      </c>
      <c r="GN20" s="12">
        <v>-0.3077</v>
      </c>
      <c r="GO20" s="12">
        <v>-0.3395</v>
      </c>
      <c r="GP20" s="11"/>
      <c r="GQ20" s="13"/>
      <c r="GR20" s="11">
        <v>335</v>
      </c>
      <c r="GS20" s="11">
        <v>1</v>
      </c>
      <c r="GT20" s="13">
        <v>80.51</v>
      </c>
      <c r="GU20" s="11">
        <v>163</v>
      </c>
      <c r="GV20" s="12"/>
      <c r="GW20" s="12"/>
      <c r="GX20" s="11">
        <v>6</v>
      </c>
      <c r="GY20" s="13">
        <v>256.38</v>
      </c>
      <c r="GZ20" s="11">
        <v>71</v>
      </c>
      <c r="HA20" s="11">
        <v>6</v>
      </c>
      <c r="HB20" s="13">
        <v>265.34</v>
      </c>
      <c r="HC20" s="11">
        <v>60</v>
      </c>
      <c r="HD20" s="12"/>
      <c r="HE20" s="12">
        <v>-0.0338</v>
      </c>
      <c r="HF20" s="11">
        <v>2</v>
      </c>
      <c r="HG20" s="13">
        <v>83.06</v>
      </c>
      <c r="HH20" s="11">
        <v>221</v>
      </c>
      <c r="HI20" s="11">
        <v>16</v>
      </c>
      <c r="HJ20" s="13">
        <v>743.03</v>
      </c>
      <c r="HK20" s="11">
        <v>226</v>
      </c>
      <c r="HL20" s="12">
        <v>-0.875</v>
      </c>
      <c r="HM20" s="12">
        <v>-0.8882</v>
      </c>
      <c r="HN20" s="11"/>
      <c r="HO20" s="13"/>
      <c r="HP20" s="11"/>
      <c r="HQ20" s="11"/>
      <c r="HR20" s="13"/>
      <c r="HS20" s="11"/>
      <c r="HT20" s="12"/>
      <c r="HU20" s="12"/>
      <c r="HV20" s="11">
        <v>6</v>
      </c>
      <c r="HW20" s="13">
        <v>217.87</v>
      </c>
      <c r="HX20" s="11">
        <v>127</v>
      </c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>
        <v>1</v>
      </c>
      <c r="JC20" s="13">
        <v>45.04</v>
      </c>
      <c r="JD20" s="11">
        <v>60</v>
      </c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>
        <v>132</v>
      </c>
      <c r="JV20" s="13">
        <v>5112.04</v>
      </c>
      <c r="JW20" s="11">
        <v>480</v>
      </c>
      <c r="JX20" s="12"/>
      <c r="JY20" s="12"/>
      <c r="JZ20" s="11"/>
      <c r="KA20" s="13"/>
      <c r="KB20" s="11"/>
      <c r="KC20" s="11">
        <v>4</v>
      </c>
      <c r="KD20" s="13">
        <v>170.25</v>
      </c>
      <c r="KE20" s="11">
        <v>143</v>
      </c>
      <c r="KF20" s="12"/>
      <c r="KG20" s="12"/>
      <c r="KH20" s="11"/>
      <c r="KI20" s="13"/>
      <c r="KJ20" s="11"/>
      <c r="KK20" s="11">
        <v>1</v>
      </c>
      <c r="KL20" s="13">
        <v>35.89</v>
      </c>
      <c r="KM20" s="11"/>
      <c r="KN20" s="12"/>
      <c r="KO20" s="12"/>
      <c r="KP20" s="11"/>
      <c r="KQ20" s="13"/>
      <c r="KR20" s="11">
        <v>283</v>
      </c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</row>
    <row r="21">
      <c r="A21" s="19" t="s">
        <v>85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237152</v>
      </c>
      <c r="K21" s="17">
        <v>8743507.8</v>
      </c>
      <c r="L21" s="15">
        <v>8589</v>
      </c>
      <c r="M21" s="18">
        <v>1017.99</v>
      </c>
      <c r="N21" s="15">
        <v>173623</v>
      </c>
      <c r="O21" s="17">
        <v>8201329.6</v>
      </c>
      <c r="P21" s="15">
        <v>8363</v>
      </c>
      <c r="Q21" s="18">
        <v>980.67</v>
      </c>
      <c r="R21" s="16">
        <v>0.3659</v>
      </c>
      <c r="S21" s="16">
        <v>0.0661</v>
      </c>
      <c r="T21" s="16">
        <v>0.027</v>
      </c>
      <c r="U21" s="16">
        <v>0.0381</v>
      </c>
      <c r="V21" s="15">
        <v>48980</v>
      </c>
      <c r="W21" s="17">
        <v>1952290.32</v>
      </c>
      <c r="X21" s="15">
        <v>6109</v>
      </c>
      <c r="Y21" s="15">
        <v>60042</v>
      </c>
      <c r="Z21" s="17">
        <v>2308512.7</v>
      </c>
      <c r="AA21" s="15">
        <v>5504</v>
      </c>
      <c r="AB21" s="16">
        <v>-0.1842</v>
      </c>
      <c r="AC21" s="16">
        <v>-0.1543</v>
      </c>
      <c r="AD21" s="15">
        <v>71778</v>
      </c>
      <c r="AE21" s="17">
        <v>1289371.56</v>
      </c>
      <c r="AF21" s="15">
        <v>6204</v>
      </c>
      <c r="AG21" s="15">
        <v>23026</v>
      </c>
      <c r="AH21" s="17">
        <v>904965.22</v>
      </c>
      <c r="AI21" s="15">
        <v>6497</v>
      </c>
      <c r="AJ21" s="16">
        <v>2.1173</v>
      </c>
      <c r="AK21" s="16">
        <v>0.4248</v>
      </c>
      <c r="AL21" s="15">
        <v>38780</v>
      </c>
      <c r="AM21" s="17">
        <v>1271905.32</v>
      </c>
      <c r="AN21" s="15">
        <v>6779</v>
      </c>
      <c r="AO21" s="15">
        <v>12425</v>
      </c>
      <c r="AP21" s="17">
        <v>481329.43</v>
      </c>
      <c r="AQ21" s="15">
        <v>6557</v>
      </c>
      <c r="AR21" s="16">
        <v>2.1211</v>
      </c>
      <c r="AS21" s="16">
        <v>1.6425</v>
      </c>
      <c r="AT21" s="15">
        <v>15919</v>
      </c>
      <c r="AU21" s="17">
        <v>1036234.93</v>
      </c>
      <c r="AV21" s="15">
        <v>7030</v>
      </c>
      <c r="AW21" s="15">
        <v>20612</v>
      </c>
      <c r="AX21" s="17">
        <v>1441142.67</v>
      </c>
      <c r="AY21" s="15">
        <v>6783</v>
      </c>
      <c r="AZ21" s="16">
        <v>-0.2277</v>
      </c>
      <c r="BA21" s="16">
        <v>-0.281</v>
      </c>
      <c r="BB21" s="15">
        <v>12089</v>
      </c>
      <c r="BC21" s="17">
        <v>886452.66</v>
      </c>
      <c r="BD21" s="15">
        <v>6877</v>
      </c>
      <c r="BE21" s="15">
        <v>7613</v>
      </c>
      <c r="BF21" s="17">
        <v>625876.74</v>
      </c>
      <c r="BG21" s="15">
        <v>6407</v>
      </c>
      <c r="BH21" s="16">
        <v>0.5879</v>
      </c>
      <c r="BI21" s="16">
        <v>0.4163</v>
      </c>
      <c r="BJ21" s="15">
        <v>15855</v>
      </c>
      <c r="BK21" s="17">
        <v>589988.47</v>
      </c>
      <c r="BL21" s="15">
        <v>5627</v>
      </c>
      <c r="BM21" s="15">
        <v>13571</v>
      </c>
      <c r="BN21" s="17">
        <v>565135.92</v>
      </c>
      <c r="BO21" s="15">
        <v>5349</v>
      </c>
      <c r="BP21" s="16">
        <v>0.1683</v>
      </c>
      <c r="BQ21" s="16">
        <v>0.044</v>
      </c>
      <c r="BR21" s="15">
        <v>13968</v>
      </c>
      <c r="BS21" s="17">
        <v>502166.63</v>
      </c>
      <c r="BT21" s="15">
        <v>5742</v>
      </c>
      <c r="BU21" s="15">
        <v>11357</v>
      </c>
      <c r="BV21" s="17">
        <v>434370.24</v>
      </c>
      <c r="BW21" s="15">
        <v>5396</v>
      </c>
      <c r="BX21" s="16">
        <v>0.2299</v>
      </c>
      <c r="BY21" s="16">
        <v>0.1561</v>
      </c>
      <c r="BZ21" s="15">
        <v>5322</v>
      </c>
      <c r="CA21" s="17">
        <v>493118.09</v>
      </c>
      <c r="CB21" s="15">
        <v>6885</v>
      </c>
      <c r="CC21" s="15">
        <v>6381</v>
      </c>
      <c r="CD21" s="17">
        <v>529528.35</v>
      </c>
      <c r="CE21" s="15">
        <v>6788</v>
      </c>
      <c r="CF21" s="16">
        <v>-0.166</v>
      </c>
      <c r="CG21" s="16">
        <v>-0.0688</v>
      </c>
      <c r="CH21" s="15">
        <v>1967</v>
      </c>
      <c r="CI21" s="17">
        <v>87176.42</v>
      </c>
      <c r="CJ21" s="15">
        <v>5941</v>
      </c>
      <c r="CK21" s="15"/>
      <c r="CL21" s="17"/>
      <c r="CM21" s="15"/>
      <c r="CN21" s="16"/>
      <c r="CO21" s="16"/>
      <c r="CP21" s="15">
        <v>1706</v>
      </c>
      <c r="CQ21" s="17">
        <v>75891.97</v>
      </c>
      <c r="CR21" s="15">
        <v>7364</v>
      </c>
      <c r="CS21" s="15">
        <v>1277</v>
      </c>
      <c r="CT21" s="17">
        <v>59396.95</v>
      </c>
      <c r="CU21" s="15">
        <v>7160</v>
      </c>
      <c r="CV21" s="16">
        <v>0.3359</v>
      </c>
      <c r="CW21" s="16">
        <v>0.2777</v>
      </c>
      <c r="CX21" s="15">
        <v>833</v>
      </c>
      <c r="CY21" s="17">
        <v>71575.59</v>
      </c>
      <c r="CZ21" s="15">
        <v>2615</v>
      </c>
      <c r="DA21" s="15">
        <v>544</v>
      </c>
      <c r="DB21" s="17">
        <v>46997.25</v>
      </c>
      <c r="DC21" s="15">
        <v>2825</v>
      </c>
      <c r="DD21" s="16">
        <v>0.5312</v>
      </c>
      <c r="DE21" s="16">
        <v>0.523</v>
      </c>
      <c r="DF21" s="15">
        <v>928</v>
      </c>
      <c r="DG21" s="17">
        <v>71495.17</v>
      </c>
      <c r="DH21" s="15">
        <v>891</v>
      </c>
      <c r="DI21" s="15">
        <v>958</v>
      </c>
      <c r="DJ21" s="17">
        <v>95946.73</v>
      </c>
      <c r="DK21" s="15">
        <v>715</v>
      </c>
      <c r="DL21" s="16">
        <v>-0.0313</v>
      </c>
      <c r="DM21" s="16">
        <v>-0.2548</v>
      </c>
      <c r="DN21" s="15">
        <v>1470</v>
      </c>
      <c r="DO21" s="17">
        <v>62472.78</v>
      </c>
      <c r="DP21" s="15">
        <v>5378</v>
      </c>
      <c r="DQ21" s="15">
        <v>5426</v>
      </c>
      <c r="DR21" s="17">
        <v>246621.55</v>
      </c>
      <c r="DS21" s="15">
        <v>4862</v>
      </c>
      <c r="DT21" s="16">
        <v>-0.7291</v>
      </c>
      <c r="DU21" s="16">
        <v>-0.7467</v>
      </c>
      <c r="DV21" s="15">
        <v>1200</v>
      </c>
      <c r="DW21" s="17">
        <v>51558.77</v>
      </c>
      <c r="DX21" s="15">
        <v>2474</v>
      </c>
      <c r="DY21" s="15">
        <v>805</v>
      </c>
      <c r="DZ21" s="17">
        <v>32053.07</v>
      </c>
      <c r="EA21" s="15">
        <v>1699</v>
      </c>
      <c r="EB21" s="16">
        <v>0.4907</v>
      </c>
      <c r="EC21" s="16">
        <v>0.6085</v>
      </c>
      <c r="ED21" s="15">
        <v>1355</v>
      </c>
      <c r="EE21" s="17">
        <v>50318.52</v>
      </c>
      <c r="EF21" s="15"/>
      <c r="EG21" s="15">
        <v>1695</v>
      </c>
      <c r="EH21" s="17">
        <v>77704.46</v>
      </c>
      <c r="EI21" s="15"/>
      <c r="EJ21" s="16">
        <v>-0.2006</v>
      </c>
      <c r="EK21" s="16">
        <v>-0.3524</v>
      </c>
      <c r="EL21" s="15">
        <v>1205</v>
      </c>
      <c r="EM21" s="17">
        <v>46284.09</v>
      </c>
      <c r="EN21" s="15">
        <v>1606</v>
      </c>
      <c r="EO21" s="15">
        <v>2024</v>
      </c>
      <c r="EP21" s="17">
        <v>88770.92</v>
      </c>
      <c r="EQ21" s="15">
        <v>1062</v>
      </c>
      <c r="ER21" s="16">
        <v>-0.4046</v>
      </c>
      <c r="ES21" s="16">
        <v>-0.4786</v>
      </c>
      <c r="ET21" s="15">
        <v>233</v>
      </c>
      <c r="EU21" s="17">
        <v>38236.72</v>
      </c>
      <c r="EV21" s="15">
        <v>825</v>
      </c>
      <c r="EW21" s="15">
        <v>91</v>
      </c>
      <c r="EX21" s="17">
        <v>13757.32</v>
      </c>
      <c r="EY21" s="15">
        <v>747</v>
      </c>
      <c r="EZ21" s="16">
        <v>1.5604</v>
      </c>
      <c r="FA21" s="16">
        <v>1.7794</v>
      </c>
      <c r="FB21" s="15">
        <v>1195</v>
      </c>
      <c r="FC21" s="17">
        <v>35967.48</v>
      </c>
      <c r="FD21" s="15">
        <v>2021</v>
      </c>
      <c r="FE21" s="15">
        <v>1575</v>
      </c>
      <c r="FF21" s="17">
        <v>50585.03</v>
      </c>
      <c r="FG21" s="15">
        <v>2118</v>
      </c>
      <c r="FH21" s="16">
        <v>-0.2413</v>
      </c>
      <c r="FI21" s="16">
        <v>-0.289</v>
      </c>
      <c r="FJ21" s="15">
        <v>625</v>
      </c>
      <c r="FK21" s="17">
        <v>27221.68</v>
      </c>
      <c r="FL21" s="15">
        <v>1034</v>
      </c>
      <c r="FM21" s="15">
        <v>510</v>
      </c>
      <c r="FN21" s="17">
        <v>21959.31</v>
      </c>
      <c r="FO21" s="15">
        <v>916</v>
      </c>
      <c r="FP21" s="16">
        <v>0.2255</v>
      </c>
      <c r="FQ21" s="16">
        <v>0.2396</v>
      </c>
      <c r="FR21" s="15">
        <v>208</v>
      </c>
      <c r="FS21" s="17">
        <v>21328.04</v>
      </c>
      <c r="FT21" s="15">
        <v>1033</v>
      </c>
      <c r="FU21" s="15">
        <v>203</v>
      </c>
      <c r="FV21" s="17">
        <v>23827.19</v>
      </c>
      <c r="FW21" s="15">
        <v>1036</v>
      </c>
      <c r="FX21" s="16">
        <v>0.0246</v>
      </c>
      <c r="FY21" s="16">
        <v>-0.1049</v>
      </c>
      <c r="FZ21" s="15">
        <v>422</v>
      </c>
      <c r="GA21" s="17">
        <v>18300.65</v>
      </c>
      <c r="GB21" s="15">
        <v>849</v>
      </c>
      <c r="GC21" s="15">
        <v>250</v>
      </c>
      <c r="GD21" s="17">
        <v>10025.86</v>
      </c>
      <c r="GE21" s="15">
        <v>730</v>
      </c>
      <c r="GF21" s="16">
        <v>0.688</v>
      </c>
      <c r="GG21" s="16">
        <v>0.8253</v>
      </c>
      <c r="GH21" s="15">
        <v>184</v>
      </c>
      <c r="GI21" s="17">
        <v>17059.07</v>
      </c>
      <c r="GJ21" s="15">
        <v>1092</v>
      </c>
      <c r="GK21" s="15">
        <v>182</v>
      </c>
      <c r="GL21" s="17">
        <v>14796.76</v>
      </c>
      <c r="GM21" s="15">
        <v>812</v>
      </c>
      <c r="GN21" s="16">
        <v>0.011</v>
      </c>
      <c r="GO21" s="16">
        <v>0.1529</v>
      </c>
      <c r="GP21" s="15">
        <v>134</v>
      </c>
      <c r="GQ21" s="17">
        <v>14538.05</v>
      </c>
      <c r="GR21" s="15">
        <v>5423</v>
      </c>
      <c r="GS21" s="15">
        <v>109</v>
      </c>
      <c r="GT21" s="17">
        <v>14517.87</v>
      </c>
      <c r="GU21" s="15">
        <v>3398</v>
      </c>
      <c r="GV21" s="16">
        <v>0.2294</v>
      </c>
      <c r="GW21" s="16">
        <v>0.0014</v>
      </c>
      <c r="GX21" s="15">
        <v>254</v>
      </c>
      <c r="GY21" s="17">
        <v>10739.35</v>
      </c>
      <c r="GZ21" s="15">
        <v>1194</v>
      </c>
      <c r="HA21" s="15">
        <v>204</v>
      </c>
      <c r="HB21" s="17">
        <v>9445.9</v>
      </c>
      <c r="HC21" s="15">
        <v>1203</v>
      </c>
      <c r="HD21" s="16">
        <v>0.2451</v>
      </c>
      <c r="HE21" s="16">
        <v>0.1369</v>
      </c>
      <c r="HF21" s="15">
        <v>174</v>
      </c>
      <c r="HG21" s="17">
        <v>6024.62</v>
      </c>
      <c r="HH21" s="15">
        <v>2171</v>
      </c>
      <c r="HI21" s="15">
        <v>231</v>
      </c>
      <c r="HJ21" s="17">
        <v>9779</v>
      </c>
      <c r="HK21" s="15">
        <v>2193</v>
      </c>
      <c r="HL21" s="16">
        <v>-0.2468</v>
      </c>
      <c r="HM21" s="16">
        <v>-0.3839</v>
      </c>
      <c r="HN21" s="15">
        <v>147</v>
      </c>
      <c r="HO21" s="17">
        <v>5186.22</v>
      </c>
      <c r="HP21" s="15">
        <v>256</v>
      </c>
      <c r="HQ21" s="15">
        <v>59</v>
      </c>
      <c r="HR21" s="17">
        <v>2223.07</v>
      </c>
      <c r="HS21" s="15">
        <v>234</v>
      </c>
      <c r="HT21" s="16">
        <v>1.4915</v>
      </c>
      <c r="HU21" s="16">
        <v>1.3329</v>
      </c>
      <c r="HV21" s="15">
        <v>98</v>
      </c>
      <c r="HW21" s="17">
        <v>4938.34</v>
      </c>
      <c r="HX21" s="15">
        <v>909</v>
      </c>
      <c r="HY21" s="15"/>
      <c r="HZ21" s="17"/>
      <c r="IA21" s="15"/>
      <c r="IB21" s="16"/>
      <c r="IC21" s="16"/>
      <c r="ID21" s="15">
        <v>100</v>
      </c>
      <c r="IE21" s="17">
        <v>2592.65</v>
      </c>
      <c r="IF21" s="15">
        <v>21</v>
      </c>
      <c r="IG21" s="15"/>
      <c r="IH21" s="17"/>
      <c r="II21" s="15"/>
      <c r="IJ21" s="16"/>
      <c r="IK21" s="16"/>
      <c r="IL21" s="15">
        <v>15</v>
      </c>
      <c r="IM21" s="17">
        <v>2582.35</v>
      </c>
      <c r="IN21" s="15">
        <v>169</v>
      </c>
      <c r="IO21" s="15">
        <v>34</v>
      </c>
      <c r="IP21" s="17">
        <v>727.26</v>
      </c>
      <c r="IQ21" s="15">
        <v>168</v>
      </c>
      <c r="IR21" s="16">
        <v>-0.5588</v>
      </c>
      <c r="IS21" s="16">
        <v>2.5508</v>
      </c>
      <c r="IT21" s="15">
        <v>4</v>
      </c>
      <c r="IU21" s="17">
        <v>277.61</v>
      </c>
      <c r="IV21" s="15">
        <v>100</v>
      </c>
      <c r="IW21" s="15">
        <v>4</v>
      </c>
      <c r="IX21" s="17">
        <v>366.18</v>
      </c>
      <c r="IY21" s="15">
        <v>80</v>
      </c>
      <c r="IZ21" s="16"/>
      <c r="JA21" s="16">
        <v>-0.2419</v>
      </c>
      <c r="JB21" s="15">
        <v>4</v>
      </c>
      <c r="JC21" s="17">
        <v>213.68</v>
      </c>
      <c r="JD21" s="15">
        <v>143</v>
      </c>
      <c r="JE21" s="15"/>
      <c r="JF21" s="17"/>
      <c r="JG21" s="15"/>
      <c r="JH21" s="16"/>
      <c r="JI21" s="16"/>
      <c r="JJ21" s="15"/>
      <c r="JK21" s="17"/>
      <c r="JL21" s="15"/>
      <c r="JM21" s="15">
        <v>1544</v>
      </c>
      <c r="JN21" s="17">
        <v>46942.87</v>
      </c>
      <c r="JO21" s="15"/>
      <c r="JP21" s="16">
        <v>-1</v>
      </c>
      <c r="JQ21" s="16">
        <v>-1</v>
      </c>
      <c r="JR21" s="15"/>
      <c r="JS21" s="17"/>
      <c r="JT21" s="15"/>
      <c r="JU21" s="15">
        <v>752</v>
      </c>
      <c r="JV21" s="17">
        <v>35830.92</v>
      </c>
      <c r="JW21" s="15">
        <v>6173</v>
      </c>
      <c r="JX21" s="16">
        <v>-1</v>
      </c>
      <c r="JY21" s="16">
        <v>-1</v>
      </c>
      <c r="JZ21" s="15"/>
      <c r="KA21" s="17"/>
      <c r="KB21" s="15"/>
      <c r="KC21" s="15">
        <v>112</v>
      </c>
      <c r="KD21" s="17">
        <v>7729.37</v>
      </c>
      <c r="KE21" s="15">
        <v>1512</v>
      </c>
      <c r="KF21" s="16">
        <v>-1</v>
      </c>
      <c r="KG21" s="16">
        <v>-1</v>
      </c>
      <c r="KH21" s="15"/>
      <c r="KI21" s="17"/>
      <c r="KJ21" s="15"/>
      <c r="KK21" s="15">
        <v>7</v>
      </c>
      <c r="KL21" s="17">
        <v>463.49</v>
      </c>
      <c r="KM21" s="15"/>
      <c r="KN21" s="16">
        <v>-1</v>
      </c>
      <c r="KO21" s="16">
        <v>-1</v>
      </c>
      <c r="KP21" s="15"/>
      <c r="KQ21" s="17"/>
      <c r="KR21" s="15">
        <v>2735</v>
      </c>
      <c r="KS21" s="15"/>
      <c r="KT21" s="17"/>
      <c r="KU21" s="15">
        <v>1017</v>
      </c>
      <c r="KV21" s="16"/>
      <c r="KW21" s="16"/>
      <c r="KX21" s="15"/>
      <c r="KY21" s="17"/>
      <c r="KZ21" s="15">
        <v>4</v>
      </c>
      <c r="LA21" s="15"/>
      <c r="LB21" s="17"/>
      <c r="LC21" s="15"/>
      <c r="LD21" s="16"/>
      <c r="LE21" s="16"/>
      <c r="LF21" s="15"/>
      <c r="LG21" s="17"/>
      <c r="LH21" s="15"/>
      <c r="LI21" s="15"/>
      <c r="LJ21" s="17"/>
      <c r="LK21" s="15"/>
      <c r="LL21" s="16"/>
      <c r="LM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</mergeCells>
  <headerFooter/>
</worksheet>
</file>