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<sst xmlns="http://schemas.openxmlformats.org/spreadsheetml/2006/main" count="86" uniqueCount="86">
  <si>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</si>
  <si>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</si>
  <si>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</si>
  <si>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04/15/2024</t>
  </si>
  <si>
    <t>End Date:</t>
  </si>
  <si>
    <t>04/28/2024</t>
  </si>
  <si>
    <t>Report Run Date:</t>
  </si>
  <si>
    <t>04/29/2024</t>
  </si>
  <si>
    <t>Division</t>
  </si>
  <si>
    <t>Current And Future Inventory</t>
  </si>
  <si>
    <t>Current And History Sales Comparison</t>
  </si>
  <si>
    <t>TGTDVSFUR</t>
  </si>
  <si>
    <t>AMAZON</t>
  </si>
  <si>
    <t>KOHLDSN</t>
  </si>
  <si>
    <t>MACY02</t>
  </si>
  <si>
    <t>COSTCO01</t>
  </si>
  <si>
    <t>DESINC</t>
  </si>
  <si>
    <t>JCPENNEY01</t>
  </si>
  <si>
    <t>OVERSTOCK01</t>
  </si>
  <si>
    <t>WALMARTDS</t>
  </si>
  <si>
    <t>CHEWYDS</t>
  </si>
  <si>
    <t>HDDS</t>
  </si>
  <si>
    <t>OLLIIX</t>
  </si>
  <si>
    <t>CSNSTORES</t>
  </si>
  <si>
    <t>HOUZZ</t>
  </si>
  <si>
    <t>WM.COM</t>
  </si>
  <si>
    <t>ZULILY</t>
  </si>
  <si>
    <t>AAFESDS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</si>
  <si>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</si>
  <si>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</si>
  <si>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</si>
  <si>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</si>
  <si>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</si>
  <si>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</si>
  <si>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</si>
  <si>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</si>
  <si>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FINGERHUTDS</t>
  </si>
  <si>
    <t>HAYNEEDLEDS</t>
  </si>
  <si>
    <t>HSNDS</t>
  </si>
  <si>
    <t>KIRKLANDDS</t>
  </si>
  <si>
    <t>LAMPDS</t>
  </si>
  <si>
    <t>LOWESDS</t>
  </si>
  <si>
    <t>NEBFUR01</t>
  </si>
  <si>
    <t>NORDSTRACKDS</t>
  </si>
  <si>
    <t>NRTPORT</t>
  </si>
  <si>
    <t>ROOMECOM</t>
  </si>
  <si>
    <t>STEINDS</t>
  </si>
  <si>
    <t>TGTDVS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</si>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</sst>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173694</v>
      </c>
      <c r="C5" s="11">
        <f>=ROUNDDOWN(27.0834047994012,0)</f>
      </c>
      <c r="D5" s="11">
        <v>44472</v>
      </c>
      <c r="E5" s="12">
        <v>0.6104</v>
      </c>
      <c r="F5" s="11"/>
      <c r="G5" s="11">
        <f>=ROUNDDOWN({0},0)</f>
      </c>
      <c r="H5" s="11"/>
      <c r="I5" s="12"/>
      <c r="J5" s="11">
        <v>6633</v>
      </c>
      <c r="K5" s="13">
        <v>220326.01</v>
      </c>
      <c r="L5" s="11">
        <v>1833</v>
      </c>
      <c r="M5" s="14">
        <v>120.2</v>
      </c>
      <c r="N5" s="11">
        <v>8080</v>
      </c>
      <c r="O5" s="13">
        <v>257288.64</v>
      </c>
      <c r="P5" s="11">
        <v>1871</v>
      </c>
      <c r="Q5" s="14">
        <v>137.51</v>
      </c>
      <c r="R5" s="12">
        <v>-0.1791</v>
      </c>
      <c r="S5" s="12">
        <v>-0.1437</v>
      </c>
      <c r="T5" s="12">
        <v>-0.0203</v>
      </c>
      <c r="U5" s="12">
        <v>-0.1259</v>
      </c>
      <c r="V5" s="11"/>
      <c r="W5" s="13"/>
      <c r="X5" s="11"/>
      <c r="Y5" s="11"/>
      <c r="Z5" s="13"/>
      <c r="AA5" s="11"/>
      <c r="AB5" s="12"/>
      <c r="AC5" s="12"/>
      <c r="AD5" s="11">
        <v>1938</v>
      </c>
      <c r="AE5" s="13">
        <v>55775.14</v>
      </c>
      <c r="AF5" s="11">
        <v>1512</v>
      </c>
      <c r="AG5" s="11">
        <v>5631</v>
      </c>
      <c r="AH5" s="13">
        <v>175076.99</v>
      </c>
      <c r="AI5" s="11">
        <v>1417</v>
      </c>
      <c r="AJ5" s="12">
        <v>-0.6558</v>
      </c>
      <c r="AK5" s="12">
        <v>-0.6814</v>
      </c>
      <c r="AL5" s="11">
        <v>3162</v>
      </c>
      <c r="AM5" s="13">
        <v>88099.89</v>
      </c>
      <c r="AN5" s="11">
        <v>1584</v>
      </c>
      <c r="AO5" s="11">
        <v>658</v>
      </c>
      <c r="AP5" s="13">
        <v>21641.42</v>
      </c>
      <c r="AQ5" s="11">
        <v>1604</v>
      </c>
      <c r="AR5" s="12">
        <v>3.8055</v>
      </c>
      <c r="AS5" s="12">
        <v>3.0709</v>
      </c>
      <c r="AT5" s="11">
        <v>1191</v>
      </c>
      <c r="AU5" s="13">
        <v>60579.5</v>
      </c>
      <c r="AV5" s="11">
        <v>1424</v>
      </c>
      <c r="AW5" s="11">
        <v>2</v>
      </c>
      <c r="AX5" s="13">
        <v>83.5</v>
      </c>
      <c r="AY5" s="11">
        <v>1488</v>
      </c>
      <c r="AZ5" s="12">
        <v>594.5</v>
      </c>
      <c r="BA5" s="12">
        <v>724.503</v>
      </c>
      <c r="BB5" s="11"/>
      <c r="BC5" s="13"/>
      <c r="BD5" s="11"/>
      <c r="BE5" s="11"/>
      <c r="BF5" s="13"/>
      <c r="BG5" s="11"/>
      <c r="BH5" s="12"/>
      <c r="BI5" s="12"/>
      <c r="BJ5" s="11">
        <v>199</v>
      </c>
      <c r="BK5" s="13">
        <v>11665.99</v>
      </c>
      <c r="BL5" s="11">
        <v>1710</v>
      </c>
      <c r="BM5" s="11">
        <v>537</v>
      </c>
      <c r="BN5" s="13">
        <v>24356.47</v>
      </c>
      <c r="BO5" s="11">
        <v>1759</v>
      </c>
      <c r="BP5" s="12">
        <v>-0.6294</v>
      </c>
      <c r="BQ5" s="12">
        <v>-0.521</v>
      </c>
      <c r="BR5" s="11"/>
      <c r="BS5" s="13"/>
      <c r="BT5" s="11">
        <v>1478</v>
      </c>
      <c r="BU5" s="11"/>
      <c r="BV5" s="13"/>
      <c r="BW5" s="11">
        <v>1500</v>
      </c>
      <c r="BX5" s="12"/>
      <c r="BY5" s="12"/>
      <c r="BZ5" s="11"/>
      <c r="CA5" s="13"/>
      <c r="CB5" s="11">
        <v>1629</v>
      </c>
      <c r="CC5" s="11"/>
      <c r="CD5" s="13"/>
      <c r="CE5" s="11">
        <v>1611</v>
      </c>
      <c r="CF5" s="12"/>
      <c r="CG5" s="12"/>
      <c r="CH5" s="11">
        <v>143</v>
      </c>
      <c r="CI5" s="13">
        <v>4205.49</v>
      </c>
      <c r="CJ5" s="11">
        <v>313</v>
      </c>
      <c r="CK5" s="11">
        <v>193</v>
      </c>
      <c r="CL5" s="13">
        <v>6665.57</v>
      </c>
      <c r="CM5" s="11">
        <v>372</v>
      </c>
      <c r="CN5" s="12">
        <v>-0.2591</v>
      </c>
      <c r="CO5" s="12">
        <v>-0.3691</v>
      </c>
      <c r="CP5" s="11"/>
      <c r="CQ5" s="13"/>
      <c r="CR5" s="11"/>
      <c r="CS5" s="11"/>
      <c r="CT5" s="13"/>
      <c r="CU5" s="11"/>
      <c r="CV5" s="12"/>
      <c r="CW5" s="12"/>
      <c r="CX5" s="11"/>
      <c r="CY5" s="13"/>
      <c r="CZ5" s="11">
        <v>328</v>
      </c>
      <c r="DA5" s="11"/>
      <c r="DB5" s="13"/>
      <c r="DC5" s="11">
        <v>158</v>
      </c>
      <c r="DD5" s="12"/>
      <c r="DE5" s="12"/>
      <c r="DF5" s="11"/>
      <c r="DG5" s="13"/>
      <c r="DH5" s="11">
        <v>1501</v>
      </c>
      <c r="DI5" s="11">
        <v>64</v>
      </c>
      <c r="DJ5" s="13">
        <v>224.17</v>
      </c>
      <c r="DK5" s="11">
        <v>1644</v>
      </c>
      <c r="DL5" s="12"/>
      <c r="DM5" s="12"/>
      <c r="DN5" s="11"/>
      <c r="DO5" s="13"/>
      <c r="DP5" s="11">
        <v>1621</v>
      </c>
      <c r="DQ5" s="11"/>
      <c r="DR5" s="13"/>
      <c r="DS5" s="11">
        <v>1650</v>
      </c>
      <c r="DT5" s="12"/>
      <c r="DU5" s="12"/>
      <c r="DV5" s="11"/>
      <c r="DW5" s="13"/>
      <c r="DX5" s="11">
        <v>1252</v>
      </c>
      <c r="DY5" s="11">
        <v>5</v>
      </c>
      <c r="DZ5" s="13">
        <v>150.28</v>
      </c>
      <c r="EA5" s="11">
        <v>956</v>
      </c>
      <c r="EB5" s="12"/>
      <c r="EC5" s="12"/>
      <c r="ED5" s="11"/>
      <c r="EE5" s="13"/>
      <c r="EF5" s="11"/>
      <c r="EG5" s="11">
        <v>986</v>
      </c>
      <c r="EH5" s="13">
        <v>28964.24</v>
      </c>
      <c r="EI5" s="11"/>
      <c r="EJ5" s="12"/>
      <c r="EK5" s="12"/>
      <c r="EL5" s="11"/>
      <c r="EM5" s="13"/>
      <c r="EN5" s="11"/>
      <c r="EO5" s="11">
        <v>4</v>
      </c>
      <c r="EP5" s="13">
        <v>126</v>
      </c>
      <c r="EQ5" s="11">
        <v>1512</v>
      </c>
      <c r="ER5" s="12"/>
      <c r="ES5" s="12"/>
      <c r="ET5" s="11"/>
      <c r="EU5" s="13"/>
      <c r="EV5" s="11">
        <v>352</v>
      </c>
      <c r="EW5" s="11"/>
      <c r="EX5" s="13"/>
      <c r="EY5" s="11"/>
      <c r="EZ5" s="12"/>
      <c r="FA5" s="12"/>
      <c r="FB5" s="11"/>
      <c r="FC5" s="13"/>
      <c r="FD5" s="11">
        <v>258</v>
      </c>
      <c r="FE5" s="11"/>
      <c r="FF5" s="13"/>
      <c r="FG5" s="11">
        <v>186</v>
      </c>
      <c r="FH5" s="12"/>
      <c r="FI5" s="12"/>
      <c r="FJ5" s="11"/>
      <c r="FK5" s="13"/>
      <c r="FL5" s="11">
        <v>817</v>
      </c>
      <c r="FM5" s="11"/>
      <c r="FN5" s="13"/>
      <c r="FO5" s="11">
        <v>491</v>
      </c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/>
      <c r="GA5" s="13"/>
      <c r="GB5" s="11">
        <v>620</v>
      </c>
      <c r="GC5" s="11"/>
      <c r="GD5" s="13"/>
      <c r="GE5" s="11">
        <v>724</v>
      </c>
      <c r="GF5" s="12"/>
      <c r="GG5" s="12"/>
      <c r="GH5" s="11"/>
      <c r="GI5" s="13"/>
      <c r="GJ5" s="11">
        <v>206</v>
      </c>
      <c r="GK5" s="11"/>
      <c r="GL5" s="13"/>
      <c r="GM5" s="11">
        <v>198</v>
      </c>
      <c r="GN5" s="12"/>
      <c r="GO5" s="12"/>
      <c r="GP5" s="11"/>
      <c r="GQ5" s="13"/>
      <c r="GR5" s="11">
        <v>1458</v>
      </c>
      <c r="GS5" s="11"/>
      <c r="GT5" s="13"/>
      <c r="GU5" s="11">
        <v>1453</v>
      </c>
      <c r="GV5" s="12"/>
      <c r="GW5" s="12"/>
      <c r="GX5" s="11"/>
      <c r="GY5" s="13"/>
      <c r="GZ5" s="11">
        <v>6</v>
      </c>
      <c r="HA5" s="11"/>
      <c r="HB5" s="13"/>
      <c r="HC5" s="11">
        <v>4</v>
      </c>
      <c r="HD5" s="12"/>
      <c r="HE5" s="12"/>
      <c r="HF5" s="11"/>
      <c r="HG5" s="13"/>
      <c r="HH5" s="11">
        <v>622</v>
      </c>
      <c r="HI5" s="11"/>
      <c r="HJ5" s="13"/>
      <c r="HK5" s="11">
        <v>396</v>
      </c>
      <c r="HL5" s="12"/>
      <c r="HM5" s="12"/>
      <c r="HN5" s="11"/>
      <c r="HO5" s="13"/>
      <c r="HP5" s="11">
        <v>269</v>
      </c>
      <c r="HQ5" s="11"/>
      <c r="HR5" s="13"/>
      <c r="HS5" s="11">
        <v>204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529</v>
      </c>
      <c r="IG5" s="11"/>
      <c r="IH5" s="13"/>
      <c r="II5" s="11">
        <v>555</v>
      </c>
      <c r="IJ5" s="12"/>
      <c r="IK5" s="12"/>
      <c r="IL5" s="11"/>
      <c r="IM5" s="13"/>
      <c r="IN5" s="11">
        <v>101</v>
      </c>
      <c r="IO5" s="11"/>
      <c r="IP5" s="13"/>
      <c r="IQ5" s="11">
        <v>82</v>
      </c>
      <c r="IR5" s="12"/>
      <c r="IS5" s="12"/>
      <c r="IT5" s="11"/>
      <c r="IU5" s="13"/>
      <c r="IV5" s="11">
        <v>175</v>
      </c>
      <c r="IW5" s="11"/>
      <c r="IX5" s="13"/>
      <c r="IY5" s="11">
        <v>182</v>
      </c>
      <c r="IZ5" s="12"/>
      <c r="JA5" s="12"/>
      <c r="JB5" s="11"/>
      <c r="JC5" s="13"/>
      <c r="JD5" s="11">
        <v>56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>
        <v>282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1495</v>
      </c>
      <c r="KC5" s="11"/>
      <c r="KD5" s="13"/>
      <c r="KE5" s="11"/>
      <c r="KF5" s="12"/>
      <c r="KG5" s="12"/>
      <c r="KH5" s="11"/>
      <c r="KI5" s="13"/>
      <c r="KJ5" s="11">
        <v>383</v>
      </c>
      <c r="KK5" s="11"/>
      <c r="KL5" s="13"/>
      <c r="KM5" s="11">
        <v>419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1402</v>
      </c>
      <c r="LA5" s="11"/>
      <c r="LB5" s="13"/>
      <c r="LC5" s="11">
        <v>1485</v>
      </c>
      <c r="LD5" s="12"/>
      <c r="LE5" s="12"/>
      <c r="LF5" s="11"/>
      <c r="LG5" s="13"/>
      <c r="LH5" s="11">
        <v>220</v>
      </c>
      <c r="LI5" s="11"/>
      <c r="LJ5" s="13"/>
      <c r="LK5" s="11">
        <v>272</v>
      </c>
      <c r="LL5" s="12"/>
      <c r="LM5" s="12"/>
    </row>
    <row r="6">
      <c r="A6" s="10" t="s">
        <v>70</v>
      </c>
      <c r="B6" s="11">
        <v>376</v>
      </c>
      <c r="C6" s="11">
        <f>=ROUNDDOWN(81.7391304347826,0)</f>
      </c>
      <c r="D6" s="11"/>
      <c r="E6" s="12"/>
      <c r="F6" s="11"/>
      <c r="G6" s="11">
        <f>=ROUNDDOWN({0},0)</f>
      </c>
      <c r="H6" s="11"/>
      <c r="I6" s="12"/>
      <c r="J6" s="11">
        <v>7</v>
      </c>
      <c r="K6" s="13">
        <v>42</v>
      </c>
      <c r="L6" s="11">
        <v>415</v>
      </c>
      <c r="M6" s="14">
        <v>0.1</v>
      </c>
      <c r="N6" s="11">
        <v>20</v>
      </c>
      <c r="O6" s="13">
        <v>188</v>
      </c>
      <c r="P6" s="11">
        <v>439</v>
      </c>
      <c r="Q6" s="14">
        <v>0.43</v>
      </c>
      <c r="R6" s="12">
        <v>-0.65</v>
      </c>
      <c r="S6" s="12">
        <v>-0.7766</v>
      </c>
      <c r="T6" s="12">
        <v>-0.0547</v>
      </c>
      <c r="U6" s="12">
        <v>-0.7674</v>
      </c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>
        <v>188</v>
      </c>
      <c r="AG6" s="11"/>
      <c r="AH6" s="13"/>
      <c r="AI6" s="11">
        <v>208</v>
      </c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7</v>
      </c>
      <c r="AU6" s="13">
        <v>42</v>
      </c>
      <c r="AV6" s="11">
        <v>415</v>
      </c>
      <c r="AW6" s="11">
        <v>20</v>
      </c>
      <c r="AX6" s="13">
        <v>188</v>
      </c>
      <c r="AY6" s="11">
        <v>439</v>
      </c>
      <c r="AZ6" s="12">
        <v>-0.65</v>
      </c>
      <c r="BA6" s="12">
        <v>-0.7766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>
        <v>3</v>
      </c>
      <c r="BM6" s="11"/>
      <c r="BN6" s="13"/>
      <c r="BO6" s="11">
        <v>3</v>
      </c>
      <c r="BP6" s="12"/>
      <c r="BQ6" s="12"/>
      <c r="BR6" s="11"/>
      <c r="BS6" s="13"/>
      <c r="BT6" s="11">
        <v>24</v>
      </c>
      <c r="BU6" s="11"/>
      <c r="BV6" s="13"/>
      <c r="BW6" s="11"/>
      <c r="BX6" s="12"/>
      <c r="BY6" s="12"/>
      <c r="BZ6" s="11"/>
      <c r="CA6" s="13"/>
      <c r="CB6" s="11">
        <v>8</v>
      </c>
      <c r="CC6" s="11"/>
      <c r="CD6" s="13"/>
      <c r="CE6" s="11"/>
      <c r="CF6" s="12"/>
      <c r="CG6" s="12"/>
      <c r="CH6" s="11"/>
      <c r="CI6" s="13"/>
      <c r="CJ6" s="11">
        <v>3</v>
      </c>
      <c r="CK6" s="11"/>
      <c r="CL6" s="13"/>
      <c r="CM6" s="11">
        <v>4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8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67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953</v>
      </c>
      <c r="C7" s="11">
        <f>=ROUNDDOWN(21.5124153498871,0)</f>
      </c>
      <c r="D7" s="11"/>
      <c r="E7" s="12">
        <v>0.5714</v>
      </c>
      <c r="F7" s="11"/>
      <c r="G7" s="11">
        <f>=ROUNDDOWN({0},0)</f>
      </c>
      <c r="H7" s="11"/>
      <c r="I7" s="12"/>
      <c r="J7" s="11">
        <v>51</v>
      </c>
      <c r="K7" s="13">
        <v>1369.93</v>
      </c>
      <c r="L7" s="11">
        <v>130</v>
      </c>
      <c r="M7" s="14">
        <v>10.54</v>
      </c>
      <c r="N7" s="11">
        <v>34</v>
      </c>
      <c r="O7" s="13">
        <v>2140</v>
      </c>
      <c r="P7" s="11">
        <v>105</v>
      </c>
      <c r="Q7" s="14">
        <v>20.38</v>
      </c>
      <c r="R7" s="12">
        <v>0.5</v>
      </c>
      <c r="S7" s="12">
        <v>-0.3598</v>
      </c>
      <c r="T7" s="12">
        <v>0.2381</v>
      </c>
      <c r="U7" s="12">
        <v>-0.4828</v>
      </c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>
        <v>110</v>
      </c>
      <c r="AG7" s="11"/>
      <c r="AH7" s="13"/>
      <c r="AI7" s="11">
        <v>71</v>
      </c>
      <c r="AJ7" s="12"/>
      <c r="AK7" s="12"/>
      <c r="AL7" s="11">
        <v>41</v>
      </c>
      <c r="AM7" s="13">
        <v>881.76</v>
      </c>
      <c r="AN7" s="11">
        <v>82</v>
      </c>
      <c r="AO7" s="11">
        <v>23</v>
      </c>
      <c r="AP7" s="13">
        <v>520.76</v>
      </c>
      <c r="AQ7" s="11">
        <v>93</v>
      </c>
      <c r="AR7" s="12">
        <v>0.7826</v>
      </c>
      <c r="AS7" s="12">
        <v>0.6932</v>
      </c>
      <c r="AT7" s="11"/>
      <c r="AU7" s="13"/>
      <c r="AV7" s="11">
        <v>117</v>
      </c>
      <c r="AW7" s="11"/>
      <c r="AX7" s="13"/>
      <c r="AY7" s="11">
        <v>93</v>
      </c>
      <c r="AZ7" s="12"/>
      <c r="BA7" s="12"/>
      <c r="BB7" s="11"/>
      <c r="BC7" s="13"/>
      <c r="BD7" s="11"/>
      <c r="BE7" s="11"/>
      <c r="BF7" s="13"/>
      <c r="BG7" s="11"/>
      <c r="BH7" s="12"/>
      <c r="BI7" s="12"/>
      <c r="BJ7" s="11"/>
      <c r="BK7" s="13"/>
      <c r="BL7" s="11">
        <v>130</v>
      </c>
      <c r="BM7" s="11"/>
      <c r="BN7" s="13"/>
      <c r="BO7" s="11">
        <v>95</v>
      </c>
      <c r="BP7" s="12"/>
      <c r="BQ7" s="12"/>
      <c r="BR7" s="11"/>
      <c r="BS7" s="13"/>
      <c r="BT7" s="11">
        <v>42</v>
      </c>
      <c r="BU7" s="11"/>
      <c r="BV7" s="13"/>
      <c r="BW7" s="11">
        <v>41</v>
      </c>
      <c r="BX7" s="12"/>
      <c r="BY7" s="12"/>
      <c r="BZ7" s="11"/>
      <c r="CA7" s="13"/>
      <c r="CB7" s="11">
        <v>128</v>
      </c>
      <c r="CC7" s="11"/>
      <c r="CD7" s="13"/>
      <c r="CE7" s="11">
        <v>95</v>
      </c>
      <c r="CF7" s="12"/>
      <c r="CG7" s="12"/>
      <c r="CH7" s="11"/>
      <c r="CI7" s="13"/>
      <c r="CJ7" s="11"/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>
        <v>11</v>
      </c>
      <c r="DA7" s="11"/>
      <c r="DB7" s="13"/>
      <c r="DC7" s="11">
        <v>6</v>
      </c>
      <c r="DD7" s="12"/>
      <c r="DE7" s="12"/>
      <c r="DF7" s="11">
        <v>9</v>
      </c>
      <c r="DG7" s="13">
        <v>452.09</v>
      </c>
      <c r="DH7" s="11">
        <v>130</v>
      </c>
      <c r="DI7" s="11">
        <v>11</v>
      </c>
      <c r="DJ7" s="13">
        <v>1619.24</v>
      </c>
      <c r="DK7" s="11">
        <v>105</v>
      </c>
      <c r="DL7" s="12">
        <v>-0.1818</v>
      </c>
      <c r="DM7" s="12">
        <v>-0.7208</v>
      </c>
      <c r="DN7" s="11"/>
      <c r="DO7" s="13"/>
      <c r="DP7" s="11">
        <v>128</v>
      </c>
      <c r="DQ7" s="11"/>
      <c r="DR7" s="13"/>
      <c r="DS7" s="11">
        <v>95</v>
      </c>
      <c r="DT7" s="12"/>
      <c r="DU7" s="12"/>
      <c r="DV7" s="11">
        <v>1</v>
      </c>
      <c r="DW7" s="13">
        <v>36.08</v>
      </c>
      <c r="DX7" s="11">
        <v>95</v>
      </c>
      <c r="DY7" s="11"/>
      <c r="DZ7" s="13"/>
      <c r="EA7" s="11">
        <v>90</v>
      </c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>
        <v>95</v>
      </c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72</v>
      </c>
      <c r="FE7" s="11"/>
      <c r="FF7" s="13"/>
      <c r="FG7" s="11">
        <v>23</v>
      </c>
      <c r="FH7" s="12"/>
      <c r="FI7" s="12"/>
      <c r="FJ7" s="11"/>
      <c r="FK7" s="13"/>
      <c r="FL7" s="11">
        <v>78</v>
      </c>
      <c r="FM7" s="11"/>
      <c r="FN7" s="13"/>
      <c r="FO7" s="11">
        <v>86</v>
      </c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>
        <v>25</v>
      </c>
      <c r="GC7" s="11"/>
      <c r="GD7" s="13"/>
      <c r="GE7" s="11">
        <v>30</v>
      </c>
      <c r="GF7" s="12"/>
      <c r="GG7" s="12"/>
      <c r="GH7" s="11"/>
      <c r="GI7" s="13"/>
      <c r="GJ7" s="11">
        <v>4</v>
      </c>
      <c r="GK7" s="11"/>
      <c r="GL7" s="13"/>
      <c r="GM7" s="11">
        <v>6</v>
      </c>
      <c r="GN7" s="12"/>
      <c r="GO7" s="12"/>
      <c r="GP7" s="11"/>
      <c r="GQ7" s="13"/>
      <c r="GR7" s="11">
        <v>79</v>
      </c>
      <c r="GS7" s="11"/>
      <c r="GT7" s="13"/>
      <c r="GU7" s="11">
        <v>79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2</v>
      </c>
      <c r="IG7" s="11"/>
      <c r="IH7" s="13"/>
      <c r="II7" s="11">
        <v>2</v>
      </c>
      <c r="IJ7" s="12"/>
      <c r="IK7" s="12"/>
      <c r="IL7" s="11"/>
      <c r="IM7" s="13"/>
      <c r="IN7" s="11">
        <v>80</v>
      </c>
      <c r="IO7" s="11"/>
      <c r="IP7" s="13"/>
      <c r="IQ7" s="11">
        <v>82</v>
      </c>
      <c r="IR7" s="12"/>
      <c r="IS7" s="12"/>
      <c r="IT7" s="11"/>
      <c r="IU7" s="13"/>
      <c r="IV7" s="11">
        <v>99</v>
      </c>
      <c r="IW7" s="11"/>
      <c r="IX7" s="13"/>
      <c r="IY7" s="11">
        <v>90</v>
      </c>
      <c r="IZ7" s="12"/>
      <c r="JA7" s="12"/>
      <c r="JB7" s="11"/>
      <c r="JC7" s="13"/>
      <c r="JD7" s="11">
        <v>22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>
        <v>81</v>
      </c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>
        <v>127</v>
      </c>
      <c r="KC7" s="11"/>
      <c r="KD7" s="13"/>
      <c r="KE7" s="11"/>
      <c r="KF7" s="12"/>
      <c r="KG7" s="12"/>
      <c r="KH7" s="11"/>
      <c r="KI7" s="13"/>
      <c r="KJ7" s="11">
        <v>55</v>
      </c>
      <c r="KK7" s="11"/>
      <c r="KL7" s="13"/>
      <c r="KM7" s="11">
        <v>67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80</v>
      </c>
      <c r="LA7" s="11"/>
      <c r="LB7" s="13"/>
      <c r="LC7" s="11">
        <v>77</v>
      </c>
      <c r="LD7" s="12"/>
      <c r="LE7" s="12"/>
      <c r="LF7" s="11"/>
      <c r="LG7" s="13"/>
      <c r="LH7" s="11">
        <v>31</v>
      </c>
      <c r="LI7" s="11"/>
      <c r="LJ7" s="13"/>
      <c r="LK7" s="11">
        <v>28</v>
      </c>
      <c r="LL7" s="12"/>
      <c r="LM7" s="12"/>
    </row>
    <row r="8">
      <c r="A8" s="10" t="s">
        <v>72</v>
      </c>
      <c r="B8" s="11">
        <v>3997</v>
      </c>
      <c r="C8" s="11">
        <f>=ROUNDDOWN(27.1719918422842,0)</f>
      </c>
      <c r="D8" s="11">
        <v>470</v>
      </c>
      <c r="E8" s="12">
        <v>1</v>
      </c>
      <c r="F8" s="11"/>
      <c r="G8" s="11">
        <f>=ROUNDDOWN({0},0)</f>
      </c>
      <c r="H8" s="11"/>
      <c r="I8" s="12"/>
      <c r="J8" s="11">
        <v>265</v>
      </c>
      <c r="K8" s="13">
        <v>5307.66</v>
      </c>
      <c r="L8" s="11">
        <v>102</v>
      </c>
      <c r="M8" s="14">
        <v>52.04</v>
      </c>
      <c r="N8" s="11">
        <v>127</v>
      </c>
      <c r="O8" s="13">
        <v>2731.11</v>
      </c>
      <c r="P8" s="11">
        <v>96</v>
      </c>
      <c r="Q8" s="14">
        <v>28.45</v>
      </c>
      <c r="R8" s="12">
        <v>1.0866</v>
      </c>
      <c r="S8" s="12">
        <v>0.9434</v>
      </c>
      <c r="T8" s="12">
        <v>0.0625</v>
      </c>
      <c r="U8" s="12">
        <v>0.8292</v>
      </c>
      <c r="V8" s="11"/>
      <c r="W8" s="13"/>
      <c r="X8" s="11"/>
      <c r="Y8" s="11"/>
      <c r="Z8" s="13"/>
      <c r="AA8" s="11"/>
      <c r="AB8" s="12"/>
      <c r="AC8" s="12"/>
      <c r="AD8" s="11">
        <v>134</v>
      </c>
      <c r="AE8" s="13">
        <v>2114.19</v>
      </c>
      <c r="AF8" s="11">
        <v>99</v>
      </c>
      <c r="AG8" s="11">
        <v>127</v>
      </c>
      <c r="AH8" s="13">
        <v>2731.11</v>
      </c>
      <c r="AI8" s="11">
        <v>90</v>
      </c>
      <c r="AJ8" s="12">
        <v>0.0551</v>
      </c>
      <c r="AK8" s="12">
        <v>-0.2259</v>
      </c>
      <c r="AL8" s="11"/>
      <c r="AM8" s="13"/>
      <c r="AN8" s="11">
        <v>86</v>
      </c>
      <c r="AO8" s="11"/>
      <c r="AP8" s="13"/>
      <c r="AQ8" s="11">
        <v>81</v>
      </c>
      <c r="AR8" s="12"/>
      <c r="AS8" s="12"/>
      <c r="AT8" s="11"/>
      <c r="AU8" s="13"/>
      <c r="AV8" s="11">
        <v>86</v>
      </c>
      <c r="AW8" s="11"/>
      <c r="AX8" s="13"/>
      <c r="AY8" s="11">
        <v>81</v>
      </c>
      <c r="AZ8" s="12"/>
      <c r="BA8" s="12"/>
      <c r="BB8" s="11">
        <v>130</v>
      </c>
      <c r="BC8" s="13">
        <v>3156.48</v>
      </c>
      <c r="BD8" s="11"/>
      <c r="BE8" s="11"/>
      <c r="BF8" s="13"/>
      <c r="BG8" s="11"/>
      <c r="BH8" s="12"/>
      <c r="BI8" s="12"/>
      <c r="BJ8" s="11">
        <v>1</v>
      </c>
      <c r="BK8" s="13">
        <v>36.99</v>
      </c>
      <c r="BL8" s="11">
        <v>96</v>
      </c>
      <c r="BM8" s="11"/>
      <c r="BN8" s="13"/>
      <c r="BO8" s="11">
        <v>84</v>
      </c>
      <c r="BP8" s="12"/>
      <c r="BQ8" s="12"/>
      <c r="BR8" s="11"/>
      <c r="BS8" s="13"/>
      <c r="BT8" s="11">
        <v>86</v>
      </c>
      <c r="BU8" s="11"/>
      <c r="BV8" s="13"/>
      <c r="BW8" s="11">
        <v>81</v>
      </c>
      <c r="BX8" s="12"/>
      <c r="BY8" s="12"/>
      <c r="BZ8" s="11"/>
      <c r="CA8" s="13"/>
      <c r="CB8" s="11">
        <v>92</v>
      </c>
      <c r="CC8" s="11"/>
      <c r="CD8" s="13"/>
      <c r="CE8" s="11">
        <v>84</v>
      </c>
      <c r="CF8" s="12"/>
      <c r="CG8" s="12"/>
      <c r="CH8" s="11"/>
      <c r="CI8" s="13"/>
      <c r="CJ8" s="11">
        <v>39</v>
      </c>
      <c r="CK8" s="11"/>
      <c r="CL8" s="13"/>
      <c r="CM8" s="11">
        <v>38</v>
      </c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>
        <v>34</v>
      </c>
      <c r="DA8" s="11"/>
      <c r="DB8" s="13"/>
      <c r="DC8" s="11">
        <v>22</v>
      </c>
      <c r="DD8" s="12"/>
      <c r="DE8" s="12"/>
      <c r="DF8" s="11"/>
      <c r="DG8" s="13"/>
      <c r="DH8" s="11">
        <v>92</v>
      </c>
      <c r="DI8" s="11"/>
      <c r="DJ8" s="13"/>
      <c r="DK8" s="11">
        <v>84</v>
      </c>
      <c r="DL8" s="12"/>
      <c r="DM8" s="12"/>
      <c r="DN8" s="11"/>
      <c r="DO8" s="13"/>
      <c r="DP8" s="11">
        <v>89</v>
      </c>
      <c r="DQ8" s="11"/>
      <c r="DR8" s="13"/>
      <c r="DS8" s="11">
        <v>81</v>
      </c>
      <c r="DT8" s="12"/>
      <c r="DU8" s="12"/>
      <c r="DV8" s="11"/>
      <c r="DW8" s="13"/>
      <c r="DX8" s="11">
        <v>82</v>
      </c>
      <c r="DY8" s="11"/>
      <c r="DZ8" s="13"/>
      <c r="EA8" s="11">
        <v>53</v>
      </c>
      <c r="EB8" s="12"/>
      <c r="EC8" s="12"/>
      <c r="ED8" s="11"/>
      <c r="EE8" s="13"/>
      <c r="EF8" s="11"/>
      <c r="EG8" s="11"/>
      <c r="EH8" s="13"/>
      <c r="EI8" s="11"/>
      <c r="EJ8" s="12"/>
      <c r="EK8" s="12"/>
      <c r="EL8" s="11"/>
      <c r="EM8" s="13"/>
      <c r="EN8" s="11"/>
      <c r="EO8" s="11"/>
      <c r="EP8" s="13"/>
      <c r="EQ8" s="11">
        <v>81</v>
      </c>
      <c r="ER8" s="12"/>
      <c r="ES8" s="12"/>
      <c r="ET8" s="11"/>
      <c r="EU8" s="13"/>
      <c r="EV8" s="11">
        <v>38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>
        <v>39</v>
      </c>
      <c r="GC8" s="11"/>
      <c r="GD8" s="13"/>
      <c r="GE8" s="11">
        <v>37</v>
      </c>
      <c r="GF8" s="12"/>
      <c r="GG8" s="12"/>
      <c r="GH8" s="11"/>
      <c r="GI8" s="13"/>
      <c r="GJ8" s="11">
        <v>36</v>
      </c>
      <c r="GK8" s="11"/>
      <c r="GL8" s="13"/>
      <c r="GM8" s="11">
        <v>37</v>
      </c>
      <c r="GN8" s="12"/>
      <c r="GO8" s="12"/>
      <c r="GP8" s="11"/>
      <c r="GQ8" s="13"/>
      <c r="GR8" s="11">
        <v>80</v>
      </c>
      <c r="GS8" s="11"/>
      <c r="GT8" s="13"/>
      <c r="GU8" s="11">
        <v>72</v>
      </c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/>
      <c r="HG8" s="13"/>
      <c r="HH8" s="11">
        <v>73</v>
      </c>
      <c r="HI8" s="11"/>
      <c r="HJ8" s="13"/>
      <c r="HK8" s="11">
        <v>75</v>
      </c>
      <c r="HL8" s="12"/>
      <c r="HM8" s="12"/>
      <c r="HN8" s="11"/>
      <c r="HO8" s="13"/>
      <c r="HP8" s="11">
        <v>39</v>
      </c>
      <c r="HQ8" s="11"/>
      <c r="HR8" s="13"/>
      <c r="HS8" s="11">
        <v>40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7</v>
      </c>
      <c r="IG8" s="11"/>
      <c r="IH8" s="13"/>
      <c r="II8" s="11">
        <v>8</v>
      </c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>
        <v>37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92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91</v>
      </c>
      <c r="LA8" s="11"/>
      <c r="LB8" s="13"/>
      <c r="LC8" s="11">
        <v>66</v>
      </c>
      <c r="LD8" s="12"/>
      <c r="LE8" s="12"/>
      <c r="LF8" s="11"/>
      <c r="LG8" s="13"/>
      <c r="LH8" s="11">
        <v>10</v>
      </c>
      <c r="LI8" s="11"/>
      <c r="LJ8" s="13"/>
      <c r="LK8" s="11">
        <v>10</v>
      </c>
      <c r="LL8" s="12"/>
      <c r="LM8" s="12"/>
    </row>
    <row r="9">
      <c r="A9" s="10" t="s">
        <v>73</v>
      </c>
      <c r="B9" s="11">
        <v>18486</v>
      </c>
      <c r="C9" s="11">
        <f>=ROUNDDOWN(75.0243506493506,0)</f>
      </c>
      <c r="D9" s="11">
        <v>1692</v>
      </c>
      <c r="E9" s="12">
        <v>0.5366</v>
      </c>
      <c r="F9" s="11"/>
      <c r="G9" s="11">
        <f>=ROUNDDOWN({0},0)</f>
      </c>
      <c r="H9" s="11"/>
      <c r="I9" s="12"/>
      <c r="J9" s="11">
        <v>126</v>
      </c>
      <c r="K9" s="13">
        <v>2407.69</v>
      </c>
      <c r="L9" s="11">
        <v>179</v>
      </c>
      <c r="M9" s="14">
        <v>13.45</v>
      </c>
      <c r="N9" s="11">
        <v>369</v>
      </c>
      <c r="O9" s="13">
        <v>5290.59</v>
      </c>
      <c r="P9" s="11">
        <v>221</v>
      </c>
      <c r="Q9" s="14">
        <v>23.94</v>
      </c>
      <c r="R9" s="12">
        <v>-0.6585</v>
      </c>
      <c r="S9" s="12">
        <v>-0.5449</v>
      </c>
      <c r="T9" s="12">
        <v>-0.19</v>
      </c>
      <c r="U9" s="12">
        <v>-0.4382</v>
      </c>
      <c r="V9" s="11"/>
      <c r="W9" s="13"/>
      <c r="X9" s="11"/>
      <c r="Y9" s="11"/>
      <c r="Z9" s="13"/>
      <c r="AA9" s="11"/>
      <c r="AB9" s="12"/>
      <c r="AC9" s="12"/>
      <c r="AD9" s="11">
        <v>69</v>
      </c>
      <c r="AE9" s="13">
        <v>1125.19</v>
      </c>
      <c r="AF9" s="11">
        <v>173</v>
      </c>
      <c r="AG9" s="11">
        <v>207</v>
      </c>
      <c r="AH9" s="13">
        <v>3108.05</v>
      </c>
      <c r="AI9" s="11">
        <v>210</v>
      </c>
      <c r="AJ9" s="12">
        <v>-0.6667</v>
      </c>
      <c r="AK9" s="12">
        <v>-0.638</v>
      </c>
      <c r="AL9" s="11"/>
      <c r="AM9" s="13"/>
      <c r="AN9" s="11">
        <v>162</v>
      </c>
      <c r="AO9" s="11"/>
      <c r="AP9" s="13"/>
      <c r="AQ9" s="11">
        <v>199</v>
      </c>
      <c r="AR9" s="12"/>
      <c r="AS9" s="12"/>
      <c r="AT9" s="11"/>
      <c r="AU9" s="13"/>
      <c r="AV9" s="11">
        <v>150</v>
      </c>
      <c r="AW9" s="11"/>
      <c r="AX9" s="13"/>
      <c r="AY9" s="11">
        <v>169</v>
      </c>
      <c r="AZ9" s="12"/>
      <c r="BA9" s="12"/>
      <c r="BB9" s="11">
        <v>57</v>
      </c>
      <c r="BC9" s="13">
        <v>1282.5</v>
      </c>
      <c r="BD9" s="11"/>
      <c r="BE9" s="11"/>
      <c r="BF9" s="13"/>
      <c r="BG9" s="11"/>
      <c r="BH9" s="12"/>
      <c r="BI9" s="12"/>
      <c r="BJ9" s="11"/>
      <c r="BK9" s="13"/>
      <c r="BL9" s="11">
        <v>171</v>
      </c>
      <c r="BM9" s="11">
        <v>12</v>
      </c>
      <c r="BN9" s="13">
        <v>275.07</v>
      </c>
      <c r="BO9" s="11">
        <v>211</v>
      </c>
      <c r="BP9" s="12"/>
      <c r="BQ9" s="12"/>
      <c r="BR9" s="11"/>
      <c r="BS9" s="13"/>
      <c r="BT9" s="11">
        <v>151</v>
      </c>
      <c r="BU9" s="11">
        <v>148</v>
      </c>
      <c r="BV9" s="13">
        <v>1880.25</v>
      </c>
      <c r="BW9" s="11">
        <v>191</v>
      </c>
      <c r="BX9" s="12"/>
      <c r="BY9" s="12"/>
      <c r="BZ9" s="11"/>
      <c r="CA9" s="13"/>
      <c r="CB9" s="11">
        <v>162</v>
      </c>
      <c r="CC9" s="11"/>
      <c r="CD9" s="13"/>
      <c r="CE9" s="11">
        <v>200</v>
      </c>
      <c r="CF9" s="12"/>
      <c r="CG9" s="12"/>
      <c r="CH9" s="11"/>
      <c r="CI9" s="13"/>
      <c r="CJ9" s="11">
        <v>89</v>
      </c>
      <c r="CK9" s="11">
        <v>2</v>
      </c>
      <c r="CL9" s="13">
        <v>27.22</v>
      </c>
      <c r="CM9" s="11">
        <v>118</v>
      </c>
      <c r="CN9" s="12"/>
      <c r="CO9" s="12"/>
      <c r="CP9" s="11"/>
      <c r="CQ9" s="13"/>
      <c r="CR9" s="11"/>
      <c r="CS9" s="11"/>
      <c r="CT9" s="13"/>
      <c r="CU9" s="11"/>
      <c r="CV9" s="12"/>
      <c r="CW9" s="12"/>
      <c r="CX9" s="11"/>
      <c r="CY9" s="13"/>
      <c r="CZ9" s="11">
        <v>151</v>
      </c>
      <c r="DA9" s="11"/>
      <c r="DB9" s="13"/>
      <c r="DC9" s="11">
        <v>178</v>
      </c>
      <c r="DD9" s="12"/>
      <c r="DE9" s="12"/>
      <c r="DF9" s="11"/>
      <c r="DG9" s="13"/>
      <c r="DH9" s="11">
        <v>162</v>
      </c>
      <c r="DI9" s="11"/>
      <c r="DJ9" s="13"/>
      <c r="DK9" s="11">
        <v>200</v>
      </c>
      <c r="DL9" s="12"/>
      <c r="DM9" s="12"/>
      <c r="DN9" s="11"/>
      <c r="DO9" s="13"/>
      <c r="DP9" s="11">
        <v>162</v>
      </c>
      <c r="DQ9" s="11"/>
      <c r="DR9" s="13"/>
      <c r="DS9" s="11">
        <v>200</v>
      </c>
      <c r="DT9" s="12"/>
      <c r="DU9" s="12"/>
      <c r="DV9" s="11"/>
      <c r="DW9" s="13"/>
      <c r="DX9" s="11">
        <v>128</v>
      </c>
      <c r="DY9" s="11"/>
      <c r="DZ9" s="13"/>
      <c r="EA9" s="11">
        <v>34</v>
      </c>
      <c r="EB9" s="12"/>
      <c r="EC9" s="12"/>
      <c r="ED9" s="11"/>
      <c r="EE9" s="13"/>
      <c r="EF9" s="11"/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>
        <v>200</v>
      </c>
      <c r="ER9" s="12"/>
      <c r="ES9" s="12"/>
      <c r="ET9" s="11"/>
      <c r="EU9" s="13"/>
      <c r="EV9" s="11">
        <v>43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>
        <v>129</v>
      </c>
      <c r="FM9" s="11"/>
      <c r="FN9" s="13"/>
      <c r="FO9" s="11">
        <v>179</v>
      </c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>
        <v>71</v>
      </c>
      <c r="GC9" s="11"/>
      <c r="GD9" s="13"/>
      <c r="GE9" s="11">
        <v>87</v>
      </c>
      <c r="GF9" s="12"/>
      <c r="GG9" s="12"/>
      <c r="GH9" s="11"/>
      <c r="GI9" s="13"/>
      <c r="GJ9" s="11"/>
      <c r="GK9" s="11"/>
      <c r="GL9" s="13"/>
      <c r="GM9" s="11">
        <v>4</v>
      </c>
      <c r="GN9" s="12"/>
      <c r="GO9" s="12"/>
      <c r="GP9" s="11"/>
      <c r="GQ9" s="13"/>
      <c r="GR9" s="11">
        <v>13</v>
      </c>
      <c r="GS9" s="11"/>
      <c r="GT9" s="13"/>
      <c r="GU9" s="11">
        <v>173</v>
      </c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>
        <v>143</v>
      </c>
      <c r="HI9" s="11"/>
      <c r="HJ9" s="13"/>
      <c r="HK9" s="11">
        <v>174</v>
      </c>
      <c r="HL9" s="12"/>
      <c r="HM9" s="12"/>
      <c r="HN9" s="11"/>
      <c r="HO9" s="13"/>
      <c r="HP9" s="11">
        <v>37</v>
      </c>
      <c r="HQ9" s="11"/>
      <c r="HR9" s="13"/>
      <c r="HS9" s="11">
        <v>37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>
        <v>12</v>
      </c>
      <c r="IG9" s="11"/>
      <c r="IH9" s="13"/>
      <c r="II9" s="11">
        <v>16</v>
      </c>
      <c r="IJ9" s="12"/>
      <c r="IK9" s="12"/>
      <c r="IL9" s="11"/>
      <c r="IM9" s="13"/>
      <c r="IN9" s="11">
        <v>53</v>
      </c>
      <c r="IO9" s="11"/>
      <c r="IP9" s="13"/>
      <c r="IQ9" s="11">
        <v>46</v>
      </c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>
        <v>27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162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>
        <v>159</v>
      </c>
      <c r="LA9" s="11"/>
      <c r="LB9" s="13"/>
      <c r="LC9" s="11">
        <v>194</v>
      </c>
      <c r="LD9" s="12"/>
      <c r="LE9" s="12"/>
      <c r="LF9" s="11"/>
      <c r="LG9" s="13"/>
      <c r="LH9" s="11">
        <v>37</v>
      </c>
      <c r="LI9" s="11"/>
      <c r="LJ9" s="13"/>
      <c r="LK9" s="11">
        <v>39</v>
      </c>
      <c r="LL9" s="12"/>
      <c r="LM9" s="12"/>
    </row>
    <row r="10">
      <c r="A10" s="10" t="s">
        <v>74</v>
      </c>
      <c r="B10" s="11">
        <v>81845</v>
      </c>
      <c r="C10" s="11">
        <f>=ROUNDDOWN(22.9669435402402,0)</f>
      </c>
      <c r="D10" s="11">
        <v>40696</v>
      </c>
      <c r="E10" s="12">
        <v>0.5589</v>
      </c>
      <c r="F10" s="11"/>
      <c r="G10" s="11">
        <f>=ROUNDDOWN({0},0)</f>
      </c>
      <c r="H10" s="11"/>
      <c r="I10" s="12"/>
      <c r="J10" s="11">
        <v>1324</v>
      </c>
      <c r="K10" s="13">
        <v>56762.09</v>
      </c>
      <c r="L10" s="11">
        <v>513</v>
      </c>
      <c r="M10" s="14">
        <v>110.65</v>
      </c>
      <c r="N10" s="11">
        <v>1072</v>
      </c>
      <c r="O10" s="13">
        <v>54132.09</v>
      </c>
      <c r="P10" s="11">
        <v>453</v>
      </c>
      <c r="Q10" s="14">
        <v>119.5</v>
      </c>
      <c r="R10" s="12">
        <v>0.2351</v>
      </c>
      <c r="S10" s="12">
        <v>0.0486</v>
      </c>
      <c r="T10" s="12">
        <v>0.1325</v>
      </c>
      <c r="U10" s="12">
        <v>-0.0741</v>
      </c>
      <c r="V10" s="11"/>
      <c r="W10" s="13"/>
      <c r="X10" s="11"/>
      <c r="Y10" s="11"/>
      <c r="Z10" s="13"/>
      <c r="AA10" s="11"/>
      <c r="AB10" s="12"/>
      <c r="AC10" s="12"/>
      <c r="AD10" s="11">
        <v>982</v>
      </c>
      <c r="AE10" s="13">
        <v>38699.96</v>
      </c>
      <c r="AF10" s="11">
        <v>372</v>
      </c>
      <c r="AG10" s="11">
        <v>891</v>
      </c>
      <c r="AH10" s="13">
        <v>43587.41</v>
      </c>
      <c r="AI10" s="11">
        <v>353</v>
      </c>
      <c r="AJ10" s="12">
        <v>0.1021</v>
      </c>
      <c r="AK10" s="12">
        <v>-0.1121</v>
      </c>
      <c r="AL10" s="11">
        <v>2</v>
      </c>
      <c r="AM10" s="13">
        <v>26.75</v>
      </c>
      <c r="AN10" s="11">
        <v>329</v>
      </c>
      <c r="AO10" s="11"/>
      <c r="AP10" s="13"/>
      <c r="AQ10" s="11">
        <v>266</v>
      </c>
      <c r="AR10" s="12"/>
      <c r="AS10" s="12"/>
      <c r="AT10" s="11">
        <v>216</v>
      </c>
      <c r="AU10" s="13">
        <v>8004.8</v>
      </c>
      <c r="AV10" s="11">
        <v>316</v>
      </c>
      <c r="AW10" s="11">
        <v>18</v>
      </c>
      <c r="AX10" s="13">
        <v>747.45</v>
      </c>
      <c r="AY10" s="11">
        <v>260</v>
      </c>
      <c r="AZ10" s="12">
        <v>11</v>
      </c>
      <c r="BA10" s="12">
        <v>9.7095</v>
      </c>
      <c r="BB10" s="11">
        <v>112</v>
      </c>
      <c r="BC10" s="13">
        <v>9156.2</v>
      </c>
      <c r="BD10" s="11"/>
      <c r="BE10" s="11">
        <v>79</v>
      </c>
      <c r="BF10" s="13">
        <v>6433.65</v>
      </c>
      <c r="BG10" s="11"/>
      <c r="BH10" s="12">
        <v>0.4177</v>
      </c>
      <c r="BI10" s="12">
        <v>0.4232</v>
      </c>
      <c r="BJ10" s="11">
        <v>12</v>
      </c>
      <c r="BK10" s="13">
        <v>874.38</v>
      </c>
      <c r="BL10" s="11">
        <v>453</v>
      </c>
      <c r="BM10" s="11">
        <v>17</v>
      </c>
      <c r="BN10" s="13">
        <v>1214.96</v>
      </c>
      <c r="BO10" s="11">
        <v>373</v>
      </c>
      <c r="BP10" s="12">
        <v>-0.2941</v>
      </c>
      <c r="BQ10" s="12">
        <v>-0.2803</v>
      </c>
      <c r="BR10" s="11"/>
      <c r="BS10" s="13"/>
      <c r="BT10" s="11">
        <v>186</v>
      </c>
      <c r="BU10" s="11"/>
      <c r="BV10" s="13"/>
      <c r="BW10" s="11">
        <v>217</v>
      </c>
      <c r="BX10" s="12"/>
      <c r="BY10" s="12"/>
      <c r="BZ10" s="11"/>
      <c r="CA10" s="13"/>
      <c r="CB10" s="11">
        <v>328</v>
      </c>
      <c r="CC10" s="11"/>
      <c r="CD10" s="13"/>
      <c r="CE10" s="11">
        <v>265</v>
      </c>
      <c r="CF10" s="12"/>
      <c r="CG10" s="12"/>
      <c r="CH10" s="11"/>
      <c r="CI10" s="13"/>
      <c r="CJ10" s="11">
        <v>208</v>
      </c>
      <c r="CK10" s="11"/>
      <c r="CL10" s="13"/>
      <c r="CM10" s="11">
        <v>168</v>
      </c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>
        <v>161</v>
      </c>
      <c r="DA10" s="11"/>
      <c r="DB10" s="13"/>
      <c r="DC10" s="11">
        <v>127</v>
      </c>
      <c r="DD10" s="12"/>
      <c r="DE10" s="12"/>
      <c r="DF10" s="11"/>
      <c r="DG10" s="13"/>
      <c r="DH10" s="11">
        <v>328</v>
      </c>
      <c r="DI10" s="11"/>
      <c r="DJ10" s="13"/>
      <c r="DK10" s="11">
        <v>265</v>
      </c>
      <c r="DL10" s="12"/>
      <c r="DM10" s="12"/>
      <c r="DN10" s="11"/>
      <c r="DO10" s="13"/>
      <c r="DP10" s="11">
        <v>328</v>
      </c>
      <c r="DQ10" s="11"/>
      <c r="DR10" s="13"/>
      <c r="DS10" s="11">
        <v>265</v>
      </c>
      <c r="DT10" s="12"/>
      <c r="DU10" s="12"/>
      <c r="DV10" s="11"/>
      <c r="DW10" s="13"/>
      <c r="DX10" s="11">
        <v>271</v>
      </c>
      <c r="DY10" s="11"/>
      <c r="DZ10" s="13"/>
      <c r="EA10" s="11">
        <v>91</v>
      </c>
      <c r="EB10" s="12"/>
      <c r="EC10" s="12"/>
      <c r="ED10" s="11"/>
      <c r="EE10" s="13"/>
      <c r="EF10" s="11"/>
      <c r="EG10" s="11">
        <v>67</v>
      </c>
      <c r="EH10" s="13">
        <v>2148.62</v>
      </c>
      <c r="EI10" s="11"/>
      <c r="EJ10" s="12"/>
      <c r="EK10" s="12"/>
      <c r="EL10" s="11"/>
      <c r="EM10" s="13"/>
      <c r="EN10" s="11"/>
      <c r="EO10" s="11"/>
      <c r="EP10" s="13"/>
      <c r="EQ10" s="11">
        <v>265</v>
      </c>
      <c r="ER10" s="12"/>
      <c r="ES10" s="12"/>
      <c r="ET10" s="11"/>
      <c r="EU10" s="13"/>
      <c r="EV10" s="11">
        <v>52</v>
      </c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>
        <v>153</v>
      </c>
      <c r="FM10" s="11"/>
      <c r="FN10" s="13"/>
      <c r="FO10" s="11">
        <v>162</v>
      </c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/>
      <c r="GA10" s="13"/>
      <c r="GB10" s="11">
        <v>106</v>
      </c>
      <c r="GC10" s="11"/>
      <c r="GD10" s="13"/>
      <c r="GE10" s="11">
        <v>123</v>
      </c>
      <c r="GF10" s="12"/>
      <c r="GG10" s="12"/>
      <c r="GH10" s="11"/>
      <c r="GI10" s="13"/>
      <c r="GJ10" s="11">
        <v>12</v>
      </c>
      <c r="GK10" s="11"/>
      <c r="GL10" s="13"/>
      <c r="GM10" s="11">
        <v>9</v>
      </c>
      <c r="GN10" s="12"/>
      <c r="GO10" s="12"/>
      <c r="GP10" s="11"/>
      <c r="GQ10" s="13"/>
      <c r="GR10" s="11">
        <v>297</v>
      </c>
      <c r="GS10" s="11"/>
      <c r="GT10" s="13"/>
      <c r="GU10" s="11">
        <v>162</v>
      </c>
      <c r="GV10" s="12"/>
      <c r="GW10" s="12"/>
      <c r="GX10" s="11"/>
      <c r="GY10" s="13"/>
      <c r="GZ10" s="11">
        <v>83</v>
      </c>
      <c r="HA10" s="11"/>
      <c r="HB10" s="13"/>
      <c r="HC10" s="11">
        <v>66</v>
      </c>
      <c r="HD10" s="12"/>
      <c r="HE10" s="12"/>
      <c r="HF10" s="11"/>
      <c r="HG10" s="13"/>
      <c r="HH10" s="11">
        <v>263</v>
      </c>
      <c r="HI10" s="11"/>
      <c r="HJ10" s="13"/>
      <c r="HK10" s="11"/>
      <c r="HL10" s="12"/>
      <c r="HM10" s="12"/>
      <c r="HN10" s="11"/>
      <c r="HO10" s="13"/>
      <c r="HP10" s="11">
        <v>238</v>
      </c>
      <c r="HQ10" s="11"/>
      <c r="HR10" s="13"/>
      <c r="HS10" s="11">
        <v>202</v>
      </c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/>
      <c r="IE10" s="13"/>
      <c r="IF10" s="11">
        <v>135</v>
      </c>
      <c r="IG10" s="11"/>
      <c r="IH10" s="13"/>
      <c r="II10" s="11">
        <v>117</v>
      </c>
      <c r="IJ10" s="12"/>
      <c r="IK10" s="12"/>
      <c r="IL10" s="11"/>
      <c r="IM10" s="13"/>
      <c r="IN10" s="11">
        <v>13</v>
      </c>
      <c r="IO10" s="11"/>
      <c r="IP10" s="13"/>
      <c r="IQ10" s="11">
        <v>1</v>
      </c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>
        <v>65</v>
      </c>
      <c r="JP10" s="12"/>
      <c r="JQ10" s="12"/>
      <c r="JR10" s="11"/>
      <c r="JS10" s="13"/>
      <c r="JT10" s="11">
        <v>113</v>
      </c>
      <c r="JU10" s="11"/>
      <c r="JV10" s="13"/>
      <c r="JW10" s="11">
        <v>87</v>
      </c>
      <c r="JX10" s="12"/>
      <c r="JY10" s="12"/>
      <c r="JZ10" s="11"/>
      <c r="KA10" s="13"/>
      <c r="KB10" s="11">
        <v>69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252</v>
      </c>
      <c r="LA10" s="11"/>
      <c r="LB10" s="13"/>
      <c r="LC10" s="11">
        <v>220</v>
      </c>
      <c r="LD10" s="12"/>
      <c r="LE10" s="12"/>
      <c r="LF10" s="11"/>
      <c r="LG10" s="13"/>
      <c r="LH10" s="11">
        <v>11</v>
      </c>
      <c r="LI10" s="11"/>
      <c r="LJ10" s="13"/>
      <c r="LK10" s="11">
        <v>6</v>
      </c>
      <c r="LL10" s="12"/>
      <c r="LM10" s="12"/>
    </row>
    <row r="11">
      <c r="A11" s="10" t="s">
        <v>75</v>
      </c>
      <c r="B11" s="11"/>
      <c r="C11" s="11">
        <f>=ROUNDDOWN({0},0)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10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>
        <v>10</v>
      </c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21779</v>
      </c>
      <c r="C12" s="11">
        <f>=ROUNDDOWN(16.975058456742,0)</f>
      </c>
      <c r="D12" s="11">
        <v>22660</v>
      </c>
      <c r="E12" s="12">
        <v>0.4079</v>
      </c>
      <c r="F12" s="11"/>
      <c r="G12" s="11">
        <f>=ROUNDDOWN({0},0)</f>
      </c>
      <c r="H12" s="11">
        <v>84</v>
      </c>
      <c r="I12" s="12"/>
      <c r="J12" s="11">
        <v>2170</v>
      </c>
      <c r="K12" s="13">
        <v>280304.87</v>
      </c>
      <c r="L12" s="11">
        <v>378</v>
      </c>
      <c r="M12" s="14">
        <v>741.55</v>
      </c>
      <c r="N12" s="11"/>
      <c r="O12" s="13"/>
      <c r="P12" s="11">
        <v>414</v>
      </c>
      <c r="Q12" s="14"/>
      <c r="R12" s="12"/>
      <c r="S12" s="12"/>
      <c r="T12" s="12">
        <v>-0.087</v>
      </c>
      <c r="U12" s="12"/>
      <c r="V12" s="11">
        <v>2162</v>
      </c>
      <c r="W12" s="13">
        <v>275001.91</v>
      </c>
      <c r="X12" s="11"/>
      <c r="Y12" s="11"/>
      <c r="Z12" s="13"/>
      <c r="AA12" s="11"/>
      <c r="AB12" s="12"/>
      <c r="AC12" s="12"/>
      <c r="AD12" s="11"/>
      <c r="AE12" s="13"/>
      <c r="AF12" s="11">
        <v>118</v>
      </c>
      <c r="AG12" s="11"/>
      <c r="AH12" s="13"/>
      <c r="AI12" s="11">
        <v>103</v>
      </c>
      <c r="AJ12" s="12"/>
      <c r="AK12" s="12"/>
      <c r="AL12" s="11"/>
      <c r="AM12" s="13"/>
      <c r="AN12" s="11">
        <v>345</v>
      </c>
      <c r="AO12" s="11"/>
      <c r="AP12" s="13"/>
      <c r="AQ12" s="11">
        <v>400</v>
      </c>
      <c r="AR12" s="12"/>
      <c r="AS12" s="12"/>
      <c r="AT12" s="11"/>
      <c r="AU12" s="13"/>
      <c r="AV12" s="11">
        <v>311</v>
      </c>
      <c r="AW12" s="11"/>
      <c r="AX12" s="13"/>
      <c r="AY12" s="11">
        <v>293</v>
      </c>
      <c r="AZ12" s="12"/>
      <c r="BA12" s="12"/>
      <c r="BB12" s="11"/>
      <c r="BC12" s="13"/>
      <c r="BD12" s="11"/>
      <c r="BE12" s="11"/>
      <c r="BF12" s="13"/>
      <c r="BG12" s="11"/>
      <c r="BH12" s="12"/>
      <c r="BI12" s="12"/>
      <c r="BJ12" s="11"/>
      <c r="BK12" s="13"/>
      <c r="BL12" s="11">
        <v>313</v>
      </c>
      <c r="BM12" s="11"/>
      <c r="BN12" s="13"/>
      <c r="BO12" s="11">
        <v>334</v>
      </c>
      <c r="BP12" s="12"/>
      <c r="BQ12" s="12"/>
      <c r="BR12" s="11"/>
      <c r="BS12" s="13"/>
      <c r="BT12" s="11">
        <v>151</v>
      </c>
      <c r="BU12" s="11"/>
      <c r="BV12" s="13"/>
      <c r="BW12" s="11">
        <v>180</v>
      </c>
      <c r="BX12" s="12"/>
      <c r="BY12" s="12"/>
      <c r="BZ12" s="11">
        <v>8</v>
      </c>
      <c r="CA12" s="13">
        <v>5302.96</v>
      </c>
      <c r="CB12" s="11">
        <v>357</v>
      </c>
      <c r="CC12" s="11"/>
      <c r="CD12" s="13"/>
      <c r="CE12" s="11">
        <v>392</v>
      </c>
      <c r="CF12" s="12"/>
      <c r="CG12" s="12"/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/>
      <c r="CY12" s="13"/>
      <c r="CZ12" s="11">
        <v>141</v>
      </c>
      <c r="DA12" s="11"/>
      <c r="DB12" s="13"/>
      <c r="DC12" s="11">
        <v>97</v>
      </c>
      <c r="DD12" s="12"/>
      <c r="DE12" s="12"/>
      <c r="DF12" s="11"/>
      <c r="DG12" s="13"/>
      <c r="DH12" s="11">
        <v>378</v>
      </c>
      <c r="DI12" s="11"/>
      <c r="DJ12" s="13"/>
      <c r="DK12" s="11">
        <v>412</v>
      </c>
      <c r="DL12" s="12"/>
      <c r="DM12" s="12"/>
      <c r="DN12" s="11"/>
      <c r="DO12" s="13"/>
      <c r="DP12" s="11">
        <v>367</v>
      </c>
      <c r="DQ12" s="11"/>
      <c r="DR12" s="13"/>
      <c r="DS12" s="11">
        <v>406</v>
      </c>
      <c r="DT12" s="12"/>
      <c r="DU12" s="12"/>
      <c r="DV12" s="11"/>
      <c r="DW12" s="13"/>
      <c r="DX12" s="11">
        <v>346</v>
      </c>
      <c r="DY12" s="11"/>
      <c r="DZ12" s="13"/>
      <c r="EA12" s="11">
        <v>363</v>
      </c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>
        <v>373</v>
      </c>
      <c r="ER12" s="12"/>
      <c r="ES12" s="12"/>
      <c r="ET12" s="11"/>
      <c r="EU12" s="13"/>
      <c r="EV12" s="11">
        <v>17</v>
      </c>
      <c r="EW12" s="11"/>
      <c r="EX12" s="13"/>
      <c r="EY12" s="11"/>
      <c r="EZ12" s="12"/>
      <c r="FA12" s="12"/>
      <c r="FB12" s="11"/>
      <c r="FC12" s="13"/>
      <c r="FD12" s="11">
        <v>206</v>
      </c>
      <c r="FE12" s="11"/>
      <c r="FF12" s="13"/>
      <c r="FG12" s="11">
        <v>175</v>
      </c>
      <c r="FH12" s="12"/>
      <c r="FI12" s="12"/>
      <c r="FJ12" s="11"/>
      <c r="FK12" s="13"/>
      <c r="FL12" s="11">
        <v>166</v>
      </c>
      <c r="FM12" s="11"/>
      <c r="FN12" s="13"/>
      <c r="FO12" s="11">
        <v>272</v>
      </c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>
        <v>2</v>
      </c>
      <c r="GC12" s="11"/>
      <c r="GD12" s="13"/>
      <c r="GE12" s="11">
        <v>2</v>
      </c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/>
      <c r="GQ12" s="13"/>
      <c r="GR12" s="11">
        <v>132</v>
      </c>
      <c r="GS12" s="11"/>
      <c r="GT12" s="13"/>
      <c r="GU12" s="11">
        <v>151</v>
      </c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1</v>
      </c>
      <c r="HQ12" s="11"/>
      <c r="HR12" s="13"/>
      <c r="HS12" s="11">
        <v>1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134</v>
      </c>
      <c r="IO12" s="11"/>
      <c r="IP12" s="13"/>
      <c r="IQ12" s="11">
        <v>148</v>
      </c>
      <c r="IR12" s="12"/>
      <c r="IS12" s="12"/>
      <c r="IT12" s="11"/>
      <c r="IU12" s="13"/>
      <c r="IV12" s="11">
        <v>239</v>
      </c>
      <c r="IW12" s="11"/>
      <c r="IX12" s="13"/>
      <c r="IY12" s="11">
        <v>231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>
        <v>205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283</v>
      </c>
      <c r="KC12" s="11"/>
      <c r="KD12" s="13"/>
      <c r="KE12" s="11"/>
      <c r="KF12" s="12"/>
      <c r="KG12" s="12"/>
      <c r="KH12" s="11"/>
      <c r="KI12" s="13"/>
      <c r="KJ12" s="11">
        <v>161</v>
      </c>
      <c r="KK12" s="11"/>
      <c r="KL12" s="13"/>
      <c r="KM12" s="11">
        <v>187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272</v>
      </c>
      <c r="LA12" s="11"/>
      <c r="LB12" s="13"/>
      <c r="LC12" s="11">
        <v>275</v>
      </c>
      <c r="LD12" s="12"/>
      <c r="LE12" s="12"/>
      <c r="LF12" s="11"/>
      <c r="LG12" s="13"/>
      <c r="LH12" s="11">
        <v>131</v>
      </c>
      <c r="LI12" s="11"/>
      <c r="LJ12" s="13"/>
      <c r="LK12" s="11">
        <v>124</v>
      </c>
      <c r="LL12" s="12"/>
      <c r="LM12" s="12"/>
    </row>
    <row r="13">
      <c r="A13" s="10" t="s">
        <v>77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26</v>
      </c>
      <c r="M13" s="14"/>
      <c r="N13" s="11"/>
      <c r="O13" s="13"/>
      <c r="P13" s="11">
        <v>22</v>
      </c>
      <c r="Q13" s="14"/>
      <c r="R13" s="12"/>
      <c r="S13" s="12"/>
      <c r="T13" s="12">
        <v>0.1818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>
        <v>5</v>
      </c>
      <c r="AG13" s="11"/>
      <c r="AH13" s="13"/>
      <c r="AI13" s="11">
        <v>4</v>
      </c>
      <c r="AJ13" s="12"/>
      <c r="AK13" s="12"/>
      <c r="AL13" s="11"/>
      <c r="AM13" s="13"/>
      <c r="AN13" s="11">
        <v>23</v>
      </c>
      <c r="AO13" s="11"/>
      <c r="AP13" s="13"/>
      <c r="AQ13" s="11">
        <v>22</v>
      </c>
      <c r="AR13" s="12"/>
      <c r="AS13" s="12"/>
      <c r="AT13" s="11"/>
      <c r="AU13" s="13"/>
      <c r="AV13" s="11">
        <v>25</v>
      </c>
      <c r="AW13" s="11"/>
      <c r="AX13" s="13"/>
      <c r="AY13" s="11">
        <v>9</v>
      </c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>
        <v>26</v>
      </c>
      <c r="BM13" s="11"/>
      <c r="BN13" s="13"/>
      <c r="BO13" s="11">
        <v>22</v>
      </c>
      <c r="BP13" s="12"/>
      <c r="BQ13" s="12"/>
      <c r="BR13" s="11"/>
      <c r="BS13" s="13"/>
      <c r="BT13" s="11">
        <v>21</v>
      </c>
      <c r="BU13" s="11"/>
      <c r="BV13" s="13"/>
      <c r="BW13" s="11">
        <v>20</v>
      </c>
      <c r="BX13" s="12"/>
      <c r="BY13" s="12"/>
      <c r="BZ13" s="11"/>
      <c r="CA13" s="13"/>
      <c r="CB13" s="11">
        <v>25</v>
      </c>
      <c r="CC13" s="11"/>
      <c r="CD13" s="13"/>
      <c r="CE13" s="11">
        <v>22</v>
      </c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</v>
      </c>
      <c r="DA13" s="11"/>
      <c r="DB13" s="13"/>
      <c r="DC13" s="11"/>
      <c r="DD13" s="12"/>
      <c r="DE13" s="12"/>
      <c r="DF13" s="11"/>
      <c r="DG13" s="13"/>
      <c r="DH13" s="11">
        <v>26</v>
      </c>
      <c r="DI13" s="11"/>
      <c r="DJ13" s="13"/>
      <c r="DK13" s="11">
        <v>22</v>
      </c>
      <c r="DL13" s="12"/>
      <c r="DM13" s="12"/>
      <c r="DN13" s="11"/>
      <c r="DO13" s="13"/>
      <c r="DP13" s="11">
        <v>25</v>
      </c>
      <c r="DQ13" s="11"/>
      <c r="DR13" s="13"/>
      <c r="DS13" s="11">
        <v>22</v>
      </c>
      <c r="DT13" s="12"/>
      <c r="DU13" s="12"/>
      <c r="DV13" s="11"/>
      <c r="DW13" s="13"/>
      <c r="DX13" s="11">
        <v>22</v>
      </c>
      <c r="DY13" s="11"/>
      <c r="DZ13" s="13"/>
      <c r="EA13" s="11">
        <v>21</v>
      </c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>
        <v>22</v>
      </c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21</v>
      </c>
      <c r="FE13" s="11"/>
      <c r="FF13" s="13"/>
      <c r="FG13" s="11">
        <v>4</v>
      </c>
      <c r="FH13" s="12"/>
      <c r="FI13" s="12"/>
      <c r="FJ13" s="11"/>
      <c r="FK13" s="13"/>
      <c r="FL13" s="11">
        <v>1</v>
      </c>
      <c r="FM13" s="11"/>
      <c r="FN13" s="13"/>
      <c r="FO13" s="11">
        <v>1</v>
      </c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>
        <v>9</v>
      </c>
      <c r="IO13" s="11"/>
      <c r="IP13" s="13"/>
      <c r="IQ13" s="11">
        <v>8</v>
      </c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>
        <v>17</v>
      </c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>
        <v>24</v>
      </c>
      <c r="KC13" s="11"/>
      <c r="KD13" s="13"/>
      <c r="KE13" s="11"/>
      <c r="KF13" s="12"/>
      <c r="KG13" s="12"/>
      <c r="KH13" s="11"/>
      <c r="KI13" s="13"/>
      <c r="KJ13" s="11">
        <v>21</v>
      </c>
      <c r="KK13" s="11"/>
      <c r="KL13" s="13"/>
      <c r="KM13" s="11">
        <v>7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>
        <v>21</v>
      </c>
      <c r="LA13" s="11"/>
      <c r="LB13" s="13"/>
      <c r="LC13" s="11">
        <v>20</v>
      </c>
      <c r="LD13" s="12"/>
      <c r="LE13" s="12"/>
      <c r="LF13" s="11"/>
      <c r="LG13" s="13"/>
      <c r="LH13" s="11">
        <v>16</v>
      </c>
      <c r="LI13" s="11"/>
      <c r="LJ13" s="13"/>
      <c r="LK13" s="11">
        <v>11</v>
      </c>
      <c r="LL13" s="12"/>
      <c r="LM13" s="12"/>
    </row>
    <row r="14">
      <c r="A14" s="10" t="s">
        <v>78</v>
      </c>
      <c r="B14" s="11">
        <v>11064</v>
      </c>
      <c r="C14" s="11">
        <f>=ROUNDDOWN(45.60593569662,0)</f>
      </c>
      <c r="D14" s="11">
        <v>2340</v>
      </c>
      <c r="E14" s="12">
        <v>1</v>
      </c>
      <c r="F14" s="11"/>
      <c r="G14" s="11">
        <f>=ROUNDDOWN({0},0)</f>
      </c>
      <c r="H14" s="11"/>
      <c r="I14" s="12"/>
      <c r="J14" s="11">
        <v>220</v>
      </c>
      <c r="K14" s="13">
        <v>2380.5</v>
      </c>
      <c r="L14" s="11">
        <v>22</v>
      </c>
      <c r="M14" s="14">
        <v>108.2</v>
      </c>
      <c r="N14" s="11">
        <v>1141</v>
      </c>
      <c r="O14" s="13">
        <v>10840.03</v>
      </c>
      <c r="P14" s="11">
        <v>16</v>
      </c>
      <c r="Q14" s="14">
        <v>677.5</v>
      </c>
      <c r="R14" s="12">
        <v>-0.8072</v>
      </c>
      <c r="S14" s="12">
        <v>-0.7804</v>
      </c>
      <c r="T14" s="12">
        <v>0.375</v>
      </c>
      <c r="U14" s="12">
        <v>-0.8403</v>
      </c>
      <c r="V14" s="11"/>
      <c r="W14" s="13"/>
      <c r="X14" s="11"/>
      <c r="Y14" s="11"/>
      <c r="Z14" s="13"/>
      <c r="AA14" s="11"/>
      <c r="AB14" s="12"/>
      <c r="AC14" s="12"/>
      <c r="AD14" s="11">
        <v>220</v>
      </c>
      <c r="AE14" s="13">
        <v>2380.5</v>
      </c>
      <c r="AF14" s="11">
        <v>22</v>
      </c>
      <c r="AG14" s="11">
        <v>1141</v>
      </c>
      <c r="AH14" s="13">
        <v>10840.03</v>
      </c>
      <c r="AI14" s="11">
        <v>16</v>
      </c>
      <c r="AJ14" s="12">
        <v>-0.8072</v>
      </c>
      <c r="AK14" s="12">
        <v>-0.7804</v>
      </c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>
        <v>14</v>
      </c>
      <c r="BM14" s="11"/>
      <c r="BN14" s="13"/>
      <c r="BO14" s="11">
        <v>7</v>
      </c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>
        <v>11</v>
      </c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1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32818</v>
      </c>
      <c r="C15" s="11">
        <f>=ROUNDDOWN(50.5358792731752,0)</f>
      </c>
      <c r="D15" s="11">
        <v>6070</v>
      </c>
      <c r="E15" s="12">
        <v>0.9127</v>
      </c>
      <c r="F15" s="11"/>
      <c r="G15" s="11">
        <f>=ROUNDDOWN({0},0)</f>
      </c>
      <c r="H15" s="11"/>
      <c r="I15" s="12"/>
      <c r="J15" s="11">
        <v>1133</v>
      </c>
      <c r="K15" s="13">
        <v>38437.64</v>
      </c>
      <c r="L15" s="11">
        <v>82</v>
      </c>
      <c r="M15" s="14">
        <v>468.75</v>
      </c>
      <c r="N15" s="11">
        <v>1563</v>
      </c>
      <c r="O15" s="13">
        <v>69547.19</v>
      </c>
      <c r="P15" s="11">
        <v>65</v>
      </c>
      <c r="Q15" s="14">
        <v>1069.96</v>
      </c>
      <c r="R15" s="12">
        <v>-0.2751</v>
      </c>
      <c r="S15" s="12">
        <v>-0.4473</v>
      </c>
      <c r="T15" s="12">
        <v>0.2615</v>
      </c>
      <c r="U15" s="12">
        <v>-0.5619</v>
      </c>
      <c r="V15" s="11"/>
      <c r="W15" s="13"/>
      <c r="X15" s="11"/>
      <c r="Y15" s="11"/>
      <c r="Z15" s="13"/>
      <c r="AA15" s="11"/>
      <c r="AB15" s="12"/>
      <c r="AC15" s="12"/>
      <c r="AD15" s="11">
        <v>50</v>
      </c>
      <c r="AE15" s="13">
        <v>1428.12</v>
      </c>
      <c r="AF15" s="11">
        <v>82</v>
      </c>
      <c r="AG15" s="11">
        <v>49</v>
      </c>
      <c r="AH15" s="13">
        <v>1410.63</v>
      </c>
      <c r="AI15" s="11">
        <v>64</v>
      </c>
      <c r="AJ15" s="12">
        <v>0.0204</v>
      </c>
      <c r="AK15" s="12">
        <v>0.0124</v>
      </c>
      <c r="AL15" s="11"/>
      <c r="AM15" s="13"/>
      <c r="AN15" s="11">
        <v>39</v>
      </c>
      <c r="AO15" s="11"/>
      <c r="AP15" s="13"/>
      <c r="AQ15" s="11">
        <v>21</v>
      </c>
      <c r="AR15" s="12"/>
      <c r="AS15" s="12"/>
      <c r="AT15" s="11"/>
      <c r="AU15" s="13"/>
      <c r="AV15" s="11">
        <v>19</v>
      </c>
      <c r="AW15" s="11"/>
      <c r="AX15" s="13"/>
      <c r="AY15" s="11">
        <v>19</v>
      </c>
      <c r="AZ15" s="12"/>
      <c r="BA15" s="12"/>
      <c r="BB15" s="11">
        <v>981</v>
      </c>
      <c r="BC15" s="13">
        <v>34349.14</v>
      </c>
      <c r="BD15" s="11"/>
      <c r="BE15" s="11">
        <v>1511</v>
      </c>
      <c r="BF15" s="13">
        <v>68051.71</v>
      </c>
      <c r="BG15" s="11"/>
      <c r="BH15" s="12">
        <v>-0.3508</v>
      </c>
      <c r="BI15" s="12">
        <v>-0.4952</v>
      </c>
      <c r="BJ15" s="11"/>
      <c r="BK15" s="13"/>
      <c r="BL15" s="11">
        <v>77</v>
      </c>
      <c r="BM15" s="11"/>
      <c r="BN15" s="13"/>
      <c r="BO15" s="11">
        <v>59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>
        <v>24</v>
      </c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100</v>
      </c>
      <c r="CQ15" s="13">
        <v>2592.65</v>
      </c>
      <c r="CR15" s="11">
        <v>21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>
        <v>2</v>
      </c>
      <c r="DI15" s="11"/>
      <c r="DJ15" s="13"/>
      <c r="DK15" s="11">
        <v>16</v>
      </c>
      <c r="DL15" s="12"/>
      <c r="DM15" s="12"/>
      <c r="DN15" s="11">
        <v>2</v>
      </c>
      <c r="DO15" s="13">
        <v>67.73</v>
      </c>
      <c r="DP15" s="11">
        <v>82</v>
      </c>
      <c r="DQ15" s="11">
        <v>3</v>
      </c>
      <c r="DR15" s="13">
        <v>84.85</v>
      </c>
      <c r="DS15" s="11">
        <v>64</v>
      </c>
      <c r="DT15" s="12">
        <v>-0.3333</v>
      </c>
      <c r="DU15" s="12">
        <v>-0.2018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>
        <v>24</v>
      </c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2380</v>
      </c>
      <c r="C16" s="11">
        <f>=ROUNDDOWN(1081.81818181818,0)</f>
      </c>
      <c r="D16" s="11"/>
      <c r="E16" s="12">
        <v>0.8444</v>
      </c>
      <c r="F16" s="11"/>
      <c r="G16" s="11">
        <f>=ROUNDDOWN({0},0)</f>
      </c>
      <c r="H16" s="11"/>
      <c r="I16" s="12"/>
      <c r="J16" s="11">
        <v>5</v>
      </c>
      <c r="K16" s="13">
        <v>457.72</v>
      </c>
      <c r="L16" s="11"/>
      <c r="M16" s="14"/>
      <c r="N16" s="11">
        <v>18</v>
      </c>
      <c r="O16" s="13">
        <v>2061.77</v>
      </c>
      <c r="P16" s="11"/>
      <c r="Q16" s="14"/>
      <c r="R16" s="12">
        <v>-0.7222</v>
      </c>
      <c r="S16" s="12">
        <v>-0.778</v>
      </c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5</v>
      </c>
      <c r="CY16" s="13">
        <v>457.72</v>
      </c>
      <c r="CZ16" s="11"/>
      <c r="DA16" s="11">
        <v>18</v>
      </c>
      <c r="DB16" s="13">
        <v>2061.77</v>
      </c>
      <c r="DC16" s="11"/>
      <c r="DD16" s="12">
        <v>-0.7222</v>
      </c>
      <c r="DE16" s="12">
        <v>-0.778</v>
      </c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104234</v>
      </c>
      <c r="C17" s="11">
        <f>=ROUNDDOWN(34.2177138730221,0)</f>
      </c>
      <c r="D17" s="11">
        <v>52826</v>
      </c>
      <c r="E17" s="12">
        <v>0.6745</v>
      </c>
      <c r="F17" s="11"/>
      <c r="G17" s="11">
        <f>=ROUNDDOWN({0},0)</f>
      </c>
      <c r="H17" s="11"/>
      <c r="I17" s="12"/>
      <c r="J17" s="11">
        <v>3869</v>
      </c>
      <c r="K17" s="13">
        <v>73761.49</v>
      </c>
      <c r="L17" s="11">
        <v>726</v>
      </c>
      <c r="M17" s="14">
        <v>101.6</v>
      </c>
      <c r="N17" s="11">
        <v>3798</v>
      </c>
      <c r="O17" s="13">
        <v>75720.33</v>
      </c>
      <c r="P17" s="11">
        <v>692</v>
      </c>
      <c r="Q17" s="14">
        <v>109.42</v>
      </c>
      <c r="R17" s="12">
        <v>0.0187</v>
      </c>
      <c r="S17" s="12">
        <v>-0.0259</v>
      </c>
      <c r="T17" s="12">
        <v>0.0491</v>
      </c>
      <c r="U17" s="12">
        <v>-0.0715</v>
      </c>
      <c r="V17" s="11"/>
      <c r="W17" s="13"/>
      <c r="X17" s="11"/>
      <c r="Y17" s="11"/>
      <c r="Z17" s="13"/>
      <c r="AA17" s="11"/>
      <c r="AB17" s="12"/>
      <c r="AC17" s="12"/>
      <c r="AD17" s="11">
        <v>2847</v>
      </c>
      <c r="AE17" s="13">
        <v>48164.85</v>
      </c>
      <c r="AF17" s="11">
        <v>458</v>
      </c>
      <c r="AG17" s="11">
        <v>3083</v>
      </c>
      <c r="AH17" s="13">
        <v>58706.55</v>
      </c>
      <c r="AI17" s="11">
        <v>333</v>
      </c>
      <c r="AJ17" s="12">
        <v>-0.0765</v>
      </c>
      <c r="AK17" s="12">
        <v>-0.1796</v>
      </c>
      <c r="AL17" s="11">
        <v>580</v>
      </c>
      <c r="AM17" s="13">
        <v>11963.81</v>
      </c>
      <c r="AN17" s="11">
        <v>484</v>
      </c>
      <c r="AO17" s="11">
        <v>662</v>
      </c>
      <c r="AP17" s="13">
        <v>16093.26</v>
      </c>
      <c r="AQ17" s="11">
        <v>474</v>
      </c>
      <c r="AR17" s="12">
        <v>-0.1239</v>
      </c>
      <c r="AS17" s="12">
        <v>-0.2566</v>
      </c>
      <c r="AT17" s="11">
        <v>222</v>
      </c>
      <c r="AU17" s="13">
        <v>6527.9</v>
      </c>
      <c r="AV17" s="11">
        <v>466</v>
      </c>
      <c r="AW17" s="11"/>
      <c r="AX17" s="13"/>
      <c r="AY17" s="11">
        <v>451</v>
      </c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27</v>
      </c>
      <c r="BK17" s="13">
        <v>1213.73</v>
      </c>
      <c r="BL17" s="11">
        <v>557</v>
      </c>
      <c r="BM17" s="11">
        <v>16</v>
      </c>
      <c r="BN17" s="13">
        <v>526.11</v>
      </c>
      <c r="BO17" s="11">
        <v>550</v>
      </c>
      <c r="BP17" s="12">
        <v>0.6875</v>
      </c>
      <c r="BQ17" s="12">
        <v>1.307</v>
      </c>
      <c r="BR17" s="11">
        <v>193</v>
      </c>
      <c r="BS17" s="13">
        <v>5891.2</v>
      </c>
      <c r="BT17" s="11">
        <v>476</v>
      </c>
      <c r="BU17" s="11"/>
      <c r="BV17" s="13"/>
      <c r="BW17" s="11">
        <v>445</v>
      </c>
      <c r="BX17" s="12"/>
      <c r="BY17" s="12"/>
      <c r="BZ17" s="11"/>
      <c r="CA17" s="13"/>
      <c r="CB17" s="11">
        <v>484</v>
      </c>
      <c r="CC17" s="11"/>
      <c r="CD17" s="13"/>
      <c r="CE17" s="11">
        <v>454</v>
      </c>
      <c r="CF17" s="12"/>
      <c r="CG17" s="12"/>
      <c r="CH17" s="11"/>
      <c r="CI17" s="13"/>
      <c r="CJ17" s="11">
        <v>259</v>
      </c>
      <c r="CK17" s="11">
        <v>37</v>
      </c>
      <c r="CL17" s="13">
        <v>394.41</v>
      </c>
      <c r="CM17" s="11">
        <v>277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257</v>
      </c>
      <c r="DA17" s="11"/>
      <c r="DB17" s="13"/>
      <c r="DC17" s="11">
        <v>180</v>
      </c>
      <c r="DD17" s="12"/>
      <c r="DE17" s="12"/>
      <c r="DF17" s="11"/>
      <c r="DG17" s="13"/>
      <c r="DH17" s="11">
        <v>484</v>
      </c>
      <c r="DI17" s="11"/>
      <c r="DJ17" s="13"/>
      <c r="DK17" s="11">
        <v>474</v>
      </c>
      <c r="DL17" s="12"/>
      <c r="DM17" s="12"/>
      <c r="DN17" s="11"/>
      <c r="DO17" s="13"/>
      <c r="DP17" s="11">
        <v>484</v>
      </c>
      <c r="DQ17" s="11"/>
      <c r="DR17" s="13"/>
      <c r="DS17" s="11">
        <v>474</v>
      </c>
      <c r="DT17" s="12"/>
      <c r="DU17" s="12"/>
      <c r="DV17" s="11"/>
      <c r="DW17" s="13"/>
      <c r="DX17" s="11">
        <v>418</v>
      </c>
      <c r="DY17" s="11"/>
      <c r="DZ17" s="13"/>
      <c r="EA17" s="11">
        <v>226</v>
      </c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>
        <v>448</v>
      </c>
      <c r="ER17" s="12"/>
      <c r="ES17" s="12"/>
      <c r="ET17" s="11"/>
      <c r="EU17" s="13"/>
      <c r="EV17" s="11">
        <v>76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247</v>
      </c>
      <c r="GC17" s="11"/>
      <c r="GD17" s="13"/>
      <c r="GE17" s="11">
        <v>158</v>
      </c>
      <c r="GF17" s="12"/>
      <c r="GG17" s="12"/>
      <c r="GH17" s="11"/>
      <c r="GI17" s="13"/>
      <c r="GJ17" s="11">
        <v>12</v>
      </c>
      <c r="GK17" s="11"/>
      <c r="GL17" s="13"/>
      <c r="GM17" s="11">
        <v>12</v>
      </c>
      <c r="GN17" s="12"/>
      <c r="GO17" s="12"/>
      <c r="GP17" s="11"/>
      <c r="GQ17" s="13"/>
      <c r="GR17" s="11">
        <v>434</v>
      </c>
      <c r="GS17" s="11"/>
      <c r="GT17" s="13"/>
      <c r="GU17" s="11">
        <v>396</v>
      </c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>
        <v>254</v>
      </c>
      <c r="HI17" s="11"/>
      <c r="HJ17" s="13"/>
      <c r="HK17" s="11">
        <v>123</v>
      </c>
      <c r="HL17" s="12"/>
      <c r="HM17" s="12"/>
      <c r="HN17" s="11"/>
      <c r="HO17" s="13"/>
      <c r="HP17" s="11">
        <v>248</v>
      </c>
      <c r="HQ17" s="11"/>
      <c r="HR17" s="13"/>
      <c r="HS17" s="11">
        <v>76</v>
      </c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47</v>
      </c>
      <c r="IG17" s="11"/>
      <c r="IH17" s="13"/>
      <c r="II17" s="11">
        <v>41</v>
      </c>
      <c r="IJ17" s="12"/>
      <c r="IK17" s="12"/>
      <c r="IL17" s="11"/>
      <c r="IM17" s="13"/>
      <c r="IN17" s="11">
        <v>47</v>
      </c>
      <c r="IO17" s="11"/>
      <c r="IP17" s="13"/>
      <c r="IQ17" s="11">
        <v>11</v>
      </c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>
        <v>35</v>
      </c>
      <c r="JP17" s="12"/>
      <c r="JQ17" s="12"/>
      <c r="JR17" s="11"/>
      <c r="JS17" s="13"/>
      <c r="JT17" s="11">
        <v>107</v>
      </c>
      <c r="JU17" s="11"/>
      <c r="JV17" s="13"/>
      <c r="JW17" s="11">
        <v>111</v>
      </c>
      <c r="JX17" s="12"/>
      <c r="JY17" s="12"/>
      <c r="JZ17" s="11"/>
      <c r="KA17" s="13"/>
      <c r="KB17" s="11">
        <v>384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388</v>
      </c>
      <c r="LA17" s="11"/>
      <c r="LB17" s="13"/>
      <c r="LC17" s="11">
        <v>327</v>
      </c>
      <c r="LD17" s="12"/>
      <c r="LE17" s="12"/>
      <c r="LF17" s="11"/>
      <c r="LG17" s="13"/>
      <c r="LH17" s="11">
        <v>34</v>
      </c>
      <c r="LI17" s="11"/>
      <c r="LJ17" s="13"/>
      <c r="LK17" s="11">
        <v>33</v>
      </c>
      <c r="LL17" s="12"/>
      <c r="LM17" s="12"/>
    </row>
    <row r="18">
      <c r="A18" s="10" t="s">
        <v>82</v>
      </c>
      <c r="B18" s="11">
        <v>2251</v>
      </c>
      <c r="C18" s="11">
        <f>=ROUNDDOWN(64.4985673352435,0)</f>
      </c>
      <c r="D18" s="11"/>
      <c r="E18" s="12">
        <v>1</v>
      </c>
      <c r="F18" s="11"/>
      <c r="G18" s="11">
        <f>=ROUNDDOWN({0},0)</f>
      </c>
      <c r="H18" s="11"/>
      <c r="I18" s="12"/>
      <c r="J18" s="11">
        <v>12</v>
      </c>
      <c r="K18" s="13">
        <v>246.04</v>
      </c>
      <c r="L18" s="11">
        <v>55</v>
      </c>
      <c r="M18" s="14">
        <v>4.47</v>
      </c>
      <c r="N18" s="11">
        <v>171</v>
      </c>
      <c r="O18" s="13">
        <v>3479.94</v>
      </c>
      <c r="P18" s="11"/>
      <c r="Q18" s="14"/>
      <c r="R18" s="12">
        <v>-0.9298</v>
      </c>
      <c r="S18" s="12">
        <v>-0.9293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12</v>
      </c>
      <c r="AE18" s="13">
        <v>246.04</v>
      </c>
      <c r="AF18" s="11">
        <v>55</v>
      </c>
      <c r="AG18" s="11">
        <v>169</v>
      </c>
      <c r="AH18" s="13">
        <v>3441.96</v>
      </c>
      <c r="AI18" s="11"/>
      <c r="AJ18" s="12">
        <v>-0.929</v>
      </c>
      <c r="AK18" s="12">
        <v>-0.9285</v>
      </c>
      <c r="AL18" s="11"/>
      <c r="AM18" s="13"/>
      <c r="AN18" s="11">
        <v>52</v>
      </c>
      <c r="AO18" s="11"/>
      <c r="AP18" s="13"/>
      <c r="AQ18" s="11"/>
      <c r="AR18" s="12"/>
      <c r="AS18" s="12"/>
      <c r="AT18" s="11"/>
      <c r="AU18" s="13"/>
      <c r="AV18" s="11">
        <v>52</v>
      </c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>
        <v>52</v>
      </c>
      <c r="BM18" s="11">
        <v>2</v>
      </c>
      <c r="BN18" s="13">
        <v>37.98</v>
      </c>
      <c r="BO18" s="11"/>
      <c r="BP18" s="12"/>
      <c r="BQ18" s="12"/>
      <c r="BR18" s="11"/>
      <c r="BS18" s="13"/>
      <c r="BT18" s="11">
        <v>51</v>
      </c>
      <c r="BU18" s="11"/>
      <c r="BV18" s="13"/>
      <c r="BW18" s="11"/>
      <c r="BX18" s="12"/>
      <c r="BY18" s="12"/>
      <c r="BZ18" s="11"/>
      <c r="CA18" s="13"/>
      <c r="CB18" s="11">
        <v>52</v>
      </c>
      <c r="CC18" s="11"/>
      <c r="CD18" s="13"/>
      <c r="CE18" s="11"/>
      <c r="CF18" s="12"/>
      <c r="CG18" s="12"/>
      <c r="CH18" s="11"/>
      <c r="CI18" s="13"/>
      <c r="CJ18" s="11">
        <v>31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>
        <v>51</v>
      </c>
      <c r="DA18" s="11"/>
      <c r="DB18" s="13"/>
      <c r="DC18" s="11"/>
      <c r="DD18" s="12"/>
      <c r="DE18" s="12"/>
      <c r="DF18" s="11"/>
      <c r="DG18" s="13"/>
      <c r="DH18" s="11">
        <v>52</v>
      </c>
      <c r="DI18" s="11"/>
      <c r="DJ18" s="13"/>
      <c r="DK18" s="11"/>
      <c r="DL18" s="12"/>
      <c r="DM18" s="12"/>
      <c r="DN18" s="11"/>
      <c r="DO18" s="13"/>
      <c r="DP18" s="11">
        <v>52</v>
      </c>
      <c r="DQ18" s="11"/>
      <c r="DR18" s="13"/>
      <c r="DS18" s="11"/>
      <c r="DT18" s="12"/>
      <c r="DU18" s="12"/>
      <c r="DV18" s="11"/>
      <c r="DW18" s="13"/>
      <c r="DX18" s="11">
        <v>50</v>
      </c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>
        <v>28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>
        <v>5</v>
      </c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>
        <v>50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38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9</v>
      </c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52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52</v>
      </c>
      <c r="LA18" s="11"/>
      <c r="LB18" s="13"/>
      <c r="LC18" s="11"/>
      <c r="LD18" s="12"/>
      <c r="LE18" s="12"/>
      <c r="LF18" s="11"/>
      <c r="LG18" s="13"/>
      <c r="LH18" s="11">
        <v>46</v>
      </c>
      <c r="LI18" s="11"/>
      <c r="LJ18" s="13"/>
      <c r="LK18" s="11"/>
      <c r="LL18" s="12"/>
      <c r="LM18" s="12"/>
    </row>
    <row r="19">
      <c r="A19" s="10" t="s">
        <v>83</v>
      </c>
      <c r="B19" s="11">
        <v>8347</v>
      </c>
      <c r="C19" s="11">
        <f>=ROUNDDOWN(112.645074224022,0)</f>
      </c>
      <c r="D19" s="11"/>
      <c r="E19" s="12">
        <v>0.4918</v>
      </c>
      <c r="F19" s="11"/>
      <c r="G19" s="11">
        <f>=ROUNDDOWN({0},0)</f>
      </c>
      <c r="H19" s="11"/>
      <c r="I19" s="12"/>
      <c r="J19" s="11">
        <v>164</v>
      </c>
      <c r="K19" s="13">
        <v>4161.53</v>
      </c>
      <c r="L19" s="11">
        <v>396</v>
      </c>
      <c r="M19" s="14">
        <v>10.51</v>
      </c>
      <c r="N19" s="11">
        <v>139</v>
      </c>
      <c r="O19" s="13">
        <v>4110.97</v>
      </c>
      <c r="P19" s="11">
        <v>451</v>
      </c>
      <c r="Q19" s="14">
        <v>9.12</v>
      </c>
      <c r="R19" s="12">
        <v>0.1799</v>
      </c>
      <c r="S19" s="12">
        <v>0.0123</v>
      </c>
      <c r="T19" s="12">
        <v>-0.122</v>
      </c>
      <c r="U19" s="12">
        <v>0.1524</v>
      </c>
      <c r="V19" s="11"/>
      <c r="W19" s="13"/>
      <c r="X19" s="11"/>
      <c r="Y19" s="11"/>
      <c r="Z19" s="13"/>
      <c r="AA19" s="11"/>
      <c r="AB19" s="12"/>
      <c r="AC19" s="12"/>
      <c r="AD19" s="11">
        <v>4</v>
      </c>
      <c r="AE19" s="13">
        <v>120</v>
      </c>
      <c r="AF19" s="11">
        <v>388</v>
      </c>
      <c r="AG19" s="11">
        <v>22</v>
      </c>
      <c r="AH19" s="13">
        <v>565.31</v>
      </c>
      <c r="AI19" s="11">
        <v>409</v>
      </c>
      <c r="AJ19" s="12">
        <v>-0.8182</v>
      </c>
      <c r="AK19" s="12">
        <v>-0.7877</v>
      </c>
      <c r="AL19" s="11">
        <v>83</v>
      </c>
      <c r="AM19" s="13">
        <v>1638.35</v>
      </c>
      <c r="AN19" s="11">
        <v>389</v>
      </c>
      <c r="AO19" s="11">
        <v>8</v>
      </c>
      <c r="AP19" s="13">
        <v>161.6</v>
      </c>
      <c r="AQ19" s="11">
        <v>437</v>
      </c>
      <c r="AR19" s="12">
        <v>9.375</v>
      </c>
      <c r="AS19" s="12">
        <v>9.1383</v>
      </c>
      <c r="AT19" s="11"/>
      <c r="AU19" s="13"/>
      <c r="AV19" s="11">
        <v>1</v>
      </c>
      <c r="AW19" s="11"/>
      <c r="AX19" s="13"/>
      <c r="AY19" s="11">
        <v>428</v>
      </c>
      <c r="AZ19" s="12"/>
      <c r="BA19" s="12"/>
      <c r="BB19" s="11">
        <v>75</v>
      </c>
      <c r="BC19" s="13">
        <v>2374.2</v>
      </c>
      <c r="BD19" s="11"/>
      <c r="BE19" s="11">
        <v>105</v>
      </c>
      <c r="BF19" s="13">
        <v>3219.1</v>
      </c>
      <c r="BG19" s="11"/>
      <c r="BH19" s="12">
        <v>-0.2857</v>
      </c>
      <c r="BI19" s="12">
        <v>-0.2625</v>
      </c>
      <c r="BJ19" s="11"/>
      <c r="BK19" s="13"/>
      <c r="BL19" s="11">
        <v>396</v>
      </c>
      <c r="BM19" s="11">
        <v>4</v>
      </c>
      <c r="BN19" s="13">
        <v>164.96</v>
      </c>
      <c r="BO19" s="11">
        <v>445</v>
      </c>
      <c r="BP19" s="12"/>
      <c r="BQ19" s="12"/>
      <c r="BR19" s="11"/>
      <c r="BS19" s="13"/>
      <c r="BT19" s="11">
        <v>386</v>
      </c>
      <c r="BU19" s="11"/>
      <c r="BV19" s="13"/>
      <c r="BW19" s="11">
        <v>432</v>
      </c>
      <c r="BX19" s="12"/>
      <c r="BY19" s="12"/>
      <c r="BZ19" s="11"/>
      <c r="CA19" s="13"/>
      <c r="CB19" s="11">
        <v>345</v>
      </c>
      <c r="CC19" s="11"/>
      <c r="CD19" s="13"/>
      <c r="CE19" s="11">
        <v>378</v>
      </c>
      <c r="CF19" s="12"/>
      <c r="CG19" s="12"/>
      <c r="CH19" s="11">
        <v>2</v>
      </c>
      <c r="CI19" s="13">
        <v>28.98</v>
      </c>
      <c r="CJ19" s="11">
        <v>116</v>
      </c>
      <c r="CK19" s="11"/>
      <c r="CL19" s="13"/>
      <c r="CM19" s="11">
        <v>151</v>
      </c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>
        <v>196</v>
      </c>
      <c r="DA19" s="11"/>
      <c r="DB19" s="13"/>
      <c r="DC19" s="11">
        <v>150</v>
      </c>
      <c r="DD19" s="12"/>
      <c r="DE19" s="12"/>
      <c r="DF19" s="11"/>
      <c r="DG19" s="13"/>
      <c r="DH19" s="11">
        <v>389</v>
      </c>
      <c r="DI19" s="11"/>
      <c r="DJ19" s="13"/>
      <c r="DK19" s="11">
        <v>437</v>
      </c>
      <c r="DL19" s="12"/>
      <c r="DM19" s="12"/>
      <c r="DN19" s="11"/>
      <c r="DO19" s="13"/>
      <c r="DP19" s="11">
        <v>389</v>
      </c>
      <c r="DQ19" s="11"/>
      <c r="DR19" s="13"/>
      <c r="DS19" s="11">
        <v>437</v>
      </c>
      <c r="DT19" s="12"/>
      <c r="DU19" s="12"/>
      <c r="DV19" s="11"/>
      <c r="DW19" s="13"/>
      <c r="DX19" s="11">
        <v>200</v>
      </c>
      <c r="DY19" s="11"/>
      <c r="DZ19" s="13"/>
      <c r="EA19" s="11">
        <v>13</v>
      </c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>
        <v>337</v>
      </c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>
        <v>64</v>
      </c>
      <c r="FE19" s="11"/>
      <c r="FF19" s="13"/>
      <c r="FG19" s="11">
        <v>74</v>
      </c>
      <c r="FH19" s="12"/>
      <c r="FI19" s="12"/>
      <c r="FJ19" s="11"/>
      <c r="FK19" s="13"/>
      <c r="FL19" s="11">
        <v>128</v>
      </c>
      <c r="FM19" s="11"/>
      <c r="FN19" s="13"/>
      <c r="FO19" s="11">
        <v>294</v>
      </c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>
        <v>106</v>
      </c>
      <c r="GC19" s="11"/>
      <c r="GD19" s="13"/>
      <c r="GE19" s="11">
        <v>115</v>
      </c>
      <c r="GF19" s="12"/>
      <c r="GG19" s="12"/>
      <c r="GH19" s="11"/>
      <c r="GI19" s="13"/>
      <c r="GJ19" s="11">
        <v>133</v>
      </c>
      <c r="GK19" s="11"/>
      <c r="GL19" s="13"/>
      <c r="GM19" s="11">
        <v>105</v>
      </c>
      <c r="GN19" s="12"/>
      <c r="GO19" s="12"/>
      <c r="GP19" s="11"/>
      <c r="GQ19" s="13"/>
      <c r="GR19" s="11">
        <v>291</v>
      </c>
      <c r="GS19" s="11"/>
      <c r="GT19" s="13"/>
      <c r="GU19" s="11">
        <v>318</v>
      </c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>
        <v>127</v>
      </c>
      <c r="HI19" s="11"/>
      <c r="HJ19" s="13"/>
      <c r="HK19" s="11"/>
      <c r="HL19" s="12"/>
      <c r="HM19" s="12"/>
      <c r="HN19" s="11"/>
      <c r="HO19" s="13"/>
      <c r="HP19" s="11">
        <v>53</v>
      </c>
      <c r="HQ19" s="11"/>
      <c r="HR19" s="13"/>
      <c r="HS19" s="11">
        <v>55</v>
      </c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>
        <v>42</v>
      </c>
      <c r="IG19" s="11"/>
      <c r="IH19" s="13"/>
      <c r="II19" s="11">
        <v>46</v>
      </c>
      <c r="IJ19" s="12"/>
      <c r="IK19" s="12"/>
      <c r="IL19" s="11"/>
      <c r="IM19" s="13"/>
      <c r="IN19" s="11">
        <v>23</v>
      </c>
      <c r="IO19" s="11"/>
      <c r="IP19" s="13"/>
      <c r="IQ19" s="11">
        <v>18</v>
      </c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>
        <v>13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378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>
        <v>264</v>
      </c>
      <c r="LA19" s="11"/>
      <c r="LB19" s="13"/>
      <c r="LC19" s="11">
        <v>300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63887</v>
      </c>
      <c r="C20" s="11">
        <f>=ROUNDDOWN(47.8984855300645,0)</f>
      </c>
      <c r="D20" s="11">
        <v>31705</v>
      </c>
      <c r="E20" s="12">
        <v>0.7975</v>
      </c>
      <c r="F20" s="11"/>
      <c r="G20" s="11">
        <f>=ROUNDDOWN({0},0)</f>
      </c>
      <c r="H20" s="11"/>
      <c r="I20" s="12"/>
      <c r="J20" s="11">
        <v>1352</v>
      </c>
      <c r="K20" s="13">
        <v>36821.71</v>
      </c>
      <c r="L20" s="11">
        <v>353</v>
      </c>
      <c r="M20" s="14">
        <v>104.31</v>
      </c>
      <c r="N20" s="11">
        <v>2495</v>
      </c>
      <c r="O20" s="13">
        <v>81960.08</v>
      </c>
      <c r="P20" s="11">
        <v>410</v>
      </c>
      <c r="Q20" s="14">
        <v>199.9</v>
      </c>
      <c r="R20" s="12">
        <v>-0.4581</v>
      </c>
      <c r="S20" s="12">
        <v>-0.5507</v>
      </c>
      <c r="T20" s="12">
        <v>-0.139</v>
      </c>
      <c r="U20" s="12">
        <v>-0.4782</v>
      </c>
      <c r="V20" s="11"/>
      <c r="W20" s="13"/>
      <c r="X20" s="11"/>
      <c r="Y20" s="11"/>
      <c r="Z20" s="13"/>
      <c r="AA20" s="11"/>
      <c r="AB20" s="12"/>
      <c r="AC20" s="12"/>
      <c r="AD20" s="11">
        <v>1233</v>
      </c>
      <c r="AE20" s="13">
        <v>30851.31</v>
      </c>
      <c r="AF20" s="11">
        <v>317</v>
      </c>
      <c r="AG20" s="11">
        <v>1874</v>
      </c>
      <c r="AH20" s="13">
        <v>57271.25</v>
      </c>
      <c r="AI20" s="11">
        <v>323</v>
      </c>
      <c r="AJ20" s="12">
        <v>-0.342</v>
      </c>
      <c r="AK20" s="12">
        <v>-0.4613</v>
      </c>
      <c r="AL20" s="11"/>
      <c r="AM20" s="13"/>
      <c r="AN20" s="11">
        <v>259</v>
      </c>
      <c r="AO20" s="11"/>
      <c r="AP20" s="13"/>
      <c r="AQ20" s="11">
        <v>272</v>
      </c>
      <c r="AR20" s="12"/>
      <c r="AS20" s="12"/>
      <c r="AT20" s="11"/>
      <c r="AU20" s="13"/>
      <c r="AV20" s="11">
        <v>198</v>
      </c>
      <c r="AW20" s="11"/>
      <c r="AX20" s="13"/>
      <c r="AY20" s="11">
        <v>255</v>
      </c>
      <c r="AZ20" s="12"/>
      <c r="BA20" s="12"/>
      <c r="BB20" s="11"/>
      <c r="BC20" s="13"/>
      <c r="BD20" s="11"/>
      <c r="BE20" s="11"/>
      <c r="BF20" s="13"/>
      <c r="BG20" s="11"/>
      <c r="BH20" s="12"/>
      <c r="BI20" s="12"/>
      <c r="BJ20" s="11">
        <v>119</v>
      </c>
      <c r="BK20" s="13">
        <v>5970.4</v>
      </c>
      <c r="BL20" s="11">
        <v>318</v>
      </c>
      <c r="BM20" s="11">
        <v>568</v>
      </c>
      <c r="BN20" s="13">
        <v>22992.14</v>
      </c>
      <c r="BO20" s="11">
        <v>374</v>
      </c>
      <c r="BP20" s="12">
        <v>-0.7905</v>
      </c>
      <c r="BQ20" s="12">
        <v>-0.7403</v>
      </c>
      <c r="BR20" s="11"/>
      <c r="BS20" s="13"/>
      <c r="BT20" s="11">
        <v>242</v>
      </c>
      <c r="BU20" s="11"/>
      <c r="BV20" s="13"/>
      <c r="BW20" s="11">
        <v>253</v>
      </c>
      <c r="BX20" s="12"/>
      <c r="BY20" s="12"/>
      <c r="BZ20" s="11"/>
      <c r="CA20" s="13"/>
      <c r="CB20" s="11">
        <v>259</v>
      </c>
      <c r="CC20" s="11"/>
      <c r="CD20" s="13"/>
      <c r="CE20" s="11">
        <v>272</v>
      </c>
      <c r="CF20" s="12"/>
      <c r="CG20" s="12"/>
      <c r="CH20" s="11"/>
      <c r="CI20" s="13"/>
      <c r="CJ20" s="11">
        <v>35</v>
      </c>
      <c r="CK20" s="11">
        <v>53</v>
      </c>
      <c r="CL20" s="13">
        <v>1696.69</v>
      </c>
      <c r="CM20" s="11">
        <v>72</v>
      </c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/>
      <c r="CY20" s="13"/>
      <c r="CZ20" s="11">
        <v>226</v>
      </c>
      <c r="DA20" s="11"/>
      <c r="DB20" s="13"/>
      <c r="DC20" s="11">
        <v>190</v>
      </c>
      <c r="DD20" s="12"/>
      <c r="DE20" s="12"/>
      <c r="DF20" s="11"/>
      <c r="DG20" s="13"/>
      <c r="DH20" s="11">
        <v>259</v>
      </c>
      <c r="DI20" s="11"/>
      <c r="DJ20" s="13"/>
      <c r="DK20" s="11">
        <v>266</v>
      </c>
      <c r="DL20" s="12"/>
      <c r="DM20" s="12"/>
      <c r="DN20" s="11"/>
      <c r="DO20" s="13"/>
      <c r="DP20" s="11">
        <v>259</v>
      </c>
      <c r="DQ20" s="11"/>
      <c r="DR20" s="13"/>
      <c r="DS20" s="11">
        <v>272</v>
      </c>
      <c r="DT20" s="12"/>
      <c r="DU20" s="12"/>
      <c r="DV20" s="11"/>
      <c r="DW20" s="13"/>
      <c r="DX20" s="11">
        <v>169</v>
      </c>
      <c r="DY20" s="11"/>
      <c r="DZ20" s="13"/>
      <c r="EA20" s="11">
        <v>91</v>
      </c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>
        <v>264</v>
      </c>
      <c r="ER20" s="12"/>
      <c r="ES20" s="12"/>
      <c r="ET20" s="11"/>
      <c r="EU20" s="13"/>
      <c r="EV20" s="11">
        <v>71</v>
      </c>
      <c r="EW20" s="11"/>
      <c r="EX20" s="13"/>
      <c r="EY20" s="11"/>
      <c r="EZ20" s="12"/>
      <c r="FA20" s="12"/>
      <c r="FB20" s="11"/>
      <c r="FC20" s="13"/>
      <c r="FD20" s="11">
        <v>61</v>
      </c>
      <c r="FE20" s="11"/>
      <c r="FF20" s="13"/>
      <c r="FG20" s="11">
        <v>79</v>
      </c>
      <c r="FH20" s="12"/>
      <c r="FI20" s="12"/>
      <c r="FJ20" s="11"/>
      <c r="FK20" s="13"/>
      <c r="FL20" s="11">
        <v>145</v>
      </c>
      <c r="FM20" s="11"/>
      <c r="FN20" s="13"/>
      <c r="FO20" s="11">
        <v>192</v>
      </c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>
        <v>100</v>
      </c>
      <c r="GC20" s="11"/>
      <c r="GD20" s="13"/>
      <c r="GE20" s="11">
        <v>138</v>
      </c>
      <c r="GF20" s="12"/>
      <c r="GG20" s="12"/>
      <c r="GH20" s="11"/>
      <c r="GI20" s="13"/>
      <c r="GJ20" s="11">
        <v>89</v>
      </c>
      <c r="GK20" s="11"/>
      <c r="GL20" s="13"/>
      <c r="GM20" s="11">
        <v>26</v>
      </c>
      <c r="GN20" s="12"/>
      <c r="GO20" s="12"/>
      <c r="GP20" s="11"/>
      <c r="GQ20" s="13"/>
      <c r="GR20" s="11">
        <v>256</v>
      </c>
      <c r="GS20" s="11"/>
      <c r="GT20" s="13"/>
      <c r="GU20" s="11">
        <v>197</v>
      </c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>
        <v>140</v>
      </c>
      <c r="HI20" s="11"/>
      <c r="HJ20" s="13"/>
      <c r="HK20" s="11"/>
      <c r="HL20" s="12"/>
      <c r="HM20" s="12"/>
      <c r="HN20" s="11"/>
      <c r="HO20" s="13"/>
      <c r="HP20" s="11">
        <v>51</v>
      </c>
      <c r="HQ20" s="11"/>
      <c r="HR20" s="13"/>
      <c r="HS20" s="11">
        <v>59</v>
      </c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>
        <v>35</v>
      </c>
      <c r="IG20" s="11"/>
      <c r="IH20" s="13"/>
      <c r="II20" s="11">
        <v>40</v>
      </c>
      <c r="IJ20" s="12"/>
      <c r="IK20" s="12"/>
      <c r="IL20" s="11"/>
      <c r="IM20" s="13"/>
      <c r="IN20" s="11">
        <v>22</v>
      </c>
      <c r="IO20" s="11"/>
      <c r="IP20" s="13"/>
      <c r="IQ20" s="11">
        <v>4</v>
      </c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>
        <v>43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>
        <v>86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252</v>
      </c>
      <c r="KC20" s="11"/>
      <c r="KD20" s="13"/>
      <c r="KE20" s="11"/>
      <c r="KF20" s="12"/>
      <c r="KG20" s="12"/>
      <c r="KH20" s="11"/>
      <c r="KI20" s="13"/>
      <c r="KJ20" s="11">
        <v>53</v>
      </c>
      <c r="KK20" s="11"/>
      <c r="KL20" s="13"/>
      <c r="KM20" s="11">
        <v>43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245</v>
      </c>
      <c r="LA20" s="11"/>
      <c r="LB20" s="13"/>
      <c r="LC20" s="11">
        <v>257</v>
      </c>
      <c r="LD20" s="12"/>
      <c r="LE20" s="12"/>
      <c r="LF20" s="11"/>
      <c r="LG20" s="13"/>
      <c r="LH20" s="11">
        <v>4</v>
      </c>
      <c r="LI20" s="11"/>
      <c r="LJ20" s="13"/>
      <c r="LK20" s="11">
        <v>4</v>
      </c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17331</v>
      </c>
      <c r="K21" s="17">
        <v>722786.88</v>
      </c>
      <c r="L21" s="15">
        <v>5220</v>
      </c>
      <c r="M21" s="18">
        <v>138.46</v>
      </c>
      <c r="N21" s="15">
        <v>19027</v>
      </c>
      <c r="O21" s="17">
        <v>569490.74</v>
      </c>
      <c r="P21" s="15">
        <v>5255</v>
      </c>
      <c r="Q21" s="18">
        <v>108.37</v>
      </c>
      <c r="R21" s="16">
        <v>-0.0891</v>
      </c>
      <c r="S21" s="16">
        <v>0.2692</v>
      </c>
      <c r="T21" s="16">
        <v>-0.0067</v>
      </c>
      <c r="U21" s="16">
        <v>0.2777</v>
      </c>
      <c r="V21" s="15">
        <v>2162</v>
      </c>
      <c r="W21" s="17">
        <v>275001.91</v>
      </c>
      <c r="X21" s="15"/>
      <c r="Y21" s="15"/>
      <c r="Z21" s="17"/>
      <c r="AA21" s="15"/>
      <c r="AB21" s="16"/>
      <c r="AC21" s="16"/>
      <c r="AD21" s="15">
        <v>7489</v>
      </c>
      <c r="AE21" s="17">
        <v>180905.3</v>
      </c>
      <c r="AF21" s="15">
        <v>3899</v>
      </c>
      <c r="AG21" s="15">
        <v>13194</v>
      </c>
      <c r="AH21" s="17">
        <v>356739.29</v>
      </c>
      <c r="AI21" s="15">
        <v>3601</v>
      </c>
      <c r="AJ21" s="16">
        <v>-0.4324</v>
      </c>
      <c r="AK21" s="16">
        <v>-0.4929</v>
      </c>
      <c r="AL21" s="15">
        <v>3868</v>
      </c>
      <c r="AM21" s="17">
        <v>102610.56</v>
      </c>
      <c r="AN21" s="15">
        <v>3838</v>
      </c>
      <c r="AO21" s="15">
        <v>1351</v>
      </c>
      <c r="AP21" s="17">
        <v>38417.04</v>
      </c>
      <c r="AQ21" s="15">
        <v>3869</v>
      </c>
      <c r="AR21" s="16">
        <v>1.8631</v>
      </c>
      <c r="AS21" s="16">
        <v>1.671</v>
      </c>
      <c r="AT21" s="15">
        <v>1636</v>
      </c>
      <c r="AU21" s="17">
        <v>75154.2</v>
      </c>
      <c r="AV21" s="15">
        <v>3580</v>
      </c>
      <c r="AW21" s="15">
        <v>40</v>
      </c>
      <c r="AX21" s="17">
        <v>1018.95</v>
      </c>
      <c r="AY21" s="15">
        <v>3985</v>
      </c>
      <c r="AZ21" s="16">
        <v>39.9</v>
      </c>
      <c r="BA21" s="16">
        <v>72.7565</v>
      </c>
      <c r="BB21" s="15">
        <v>1355</v>
      </c>
      <c r="BC21" s="17">
        <v>50318.52</v>
      </c>
      <c r="BD21" s="15"/>
      <c r="BE21" s="15">
        <v>1695</v>
      </c>
      <c r="BF21" s="17">
        <v>77704.46</v>
      </c>
      <c r="BG21" s="15"/>
      <c r="BH21" s="16">
        <v>-0.2006</v>
      </c>
      <c r="BI21" s="16">
        <v>-0.3524</v>
      </c>
      <c r="BJ21" s="15">
        <v>358</v>
      </c>
      <c r="BK21" s="17">
        <v>19761.49</v>
      </c>
      <c r="BL21" s="15">
        <v>4316</v>
      </c>
      <c r="BM21" s="15">
        <v>1156</v>
      </c>
      <c r="BN21" s="17">
        <v>49567.69</v>
      </c>
      <c r="BO21" s="15">
        <v>4316</v>
      </c>
      <c r="BP21" s="16">
        <v>-0.6903</v>
      </c>
      <c r="BQ21" s="16">
        <v>-0.6013</v>
      </c>
      <c r="BR21" s="15">
        <v>193</v>
      </c>
      <c r="BS21" s="17">
        <v>5891.2</v>
      </c>
      <c r="BT21" s="15">
        <v>3294</v>
      </c>
      <c r="BU21" s="15">
        <v>148</v>
      </c>
      <c r="BV21" s="17">
        <v>1880.25</v>
      </c>
      <c r="BW21" s="15">
        <v>3360</v>
      </c>
      <c r="BX21" s="16">
        <v>0.3041</v>
      </c>
      <c r="BY21" s="16">
        <v>2.1332</v>
      </c>
      <c r="BZ21" s="15">
        <v>8</v>
      </c>
      <c r="CA21" s="17">
        <v>5302.96</v>
      </c>
      <c r="CB21" s="15">
        <v>3904</v>
      </c>
      <c r="CC21" s="15"/>
      <c r="CD21" s="17"/>
      <c r="CE21" s="15">
        <v>3773</v>
      </c>
      <c r="CF21" s="16"/>
      <c r="CG21" s="16"/>
      <c r="CH21" s="15">
        <v>145</v>
      </c>
      <c r="CI21" s="17">
        <v>4234.47</v>
      </c>
      <c r="CJ21" s="15">
        <v>1093</v>
      </c>
      <c r="CK21" s="15">
        <v>285</v>
      </c>
      <c r="CL21" s="17">
        <v>8783.89</v>
      </c>
      <c r="CM21" s="15">
        <v>1200</v>
      </c>
      <c r="CN21" s="16">
        <v>-0.4912</v>
      </c>
      <c r="CO21" s="16">
        <v>-0.5179</v>
      </c>
      <c r="CP21" s="15">
        <v>100</v>
      </c>
      <c r="CQ21" s="17">
        <v>2592.65</v>
      </c>
      <c r="CR21" s="15">
        <v>21</v>
      </c>
      <c r="CS21" s="15"/>
      <c r="CT21" s="17"/>
      <c r="CU21" s="15"/>
      <c r="CV21" s="16"/>
      <c r="CW21" s="16"/>
      <c r="CX21" s="15">
        <v>5</v>
      </c>
      <c r="CY21" s="17">
        <v>457.72</v>
      </c>
      <c r="CZ21" s="15">
        <v>1557</v>
      </c>
      <c r="DA21" s="15">
        <v>18</v>
      </c>
      <c r="DB21" s="17">
        <v>2061.77</v>
      </c>
      <c r="DC21" s="15">
        <v>1108</v>
      </c>
      <c r="DD21" s="16">
        <v>-0.7222</v>
      </c>
      <c r="DE21" s="16">
        <v>-0.778</v>
      </c>
      <c r="DF21" s="15">
        <v>9</v>
      </c>
      <c r="DG21" s="17">
        <v>452.09</v>
      </c>
      <c r="DH21" s="15">
        <v>3813</v>
      </c>
      <c r="DI21" s="15">
        <v>75</v>
      </c>
      <c r="DJ21" s="17">
        <v>1843.41</v>
      </c>
      <c r="DK21" s="15">
        <v>3925</v>
      </c>
      <c r="DL21" s="16">
        <v>-0.88</v>
      </c>
      <c r="DM21" s="16">
        <v>-0.7548</v>
      </c>
      <c r="DN21" s="15">
        <v>2</v>
      </c>
      <c r="DO21" s="17">
        <v>67.73</v>
      </c>
      <c r="DP21" s="15">
        <v>3994</v>
      </c>
      <c r="DQ21" s="15">
        <v>3</v>
      </c>
      <c r="DR21" s="17">
        <v>84.85</v>
      </c>
      <c r="DS21" s="15">
        <v>3966</v>
      </c>
      <c r="DT21" s="16">
        <v>-0.3333</v>
      </c>
      <c r="DU21" s="16">
        <v>-0.2018</v>
      </c>
      <c r="DV21" s="15">
        <v>1</v>
      </c>
      <c r="DW21" s="17">
        <v>36.08</v>
      </c>
      <c r="DX21" s="15">
        <v>3033</v>
      </c>
      <c r="DY21" s="15">
        <v>5</v>
      </c>
      <c r="DZ21" s="17">
        <v>150.28</v>
      </c>
      <c r="EA21" s="15">
        <v>1938</v>
      </c>
      <c r="EB21" s="16">
        <v>-0.8</v>
      </c>
      <c r="EC21" s="16">
        <v>-0.7599</v>
      </c>
      <c r="ED21" s="15"/>
      <c r="EE21" s="17"/>
      <c r="EF21" s="15"/>
      <c r="EG21" s="15">
        <v>1053</v>
      </c>
      <c r="EH21" s="17">
        <v>31112.86</v>
      </c>
      <c r="EI21" s="15"/>
      <c r="EJ21" s="16">
        <v>-1</v>
      </c>
      <c r="EK21" s="16">
        <v>-1</v>
      </c>
      <c r="EL21" s="15"/>
      <c r="EM21" s="17"/>
      <c r="EN21" s="15"/>
      <c r="EO21" s="15">
        <v>4</v>
      </c>
      <c r="EP21" s="17">
        <v>126</v>
      </c>
      <c r="EQ21" s="15">
        <v>3621</v>
      </c>
      <c r="ER21" s="16">
        <v>-1</v>
      </c>
      <c r="ES21" s="16">
        <v>-1</v>
      </c>
      <c r="ET21" s="15"/>
      <c r="EU21" s="17"/>
      <c r="EV21" s="15">
        <v>677</v>
      </c>
      <c r="EW21" s="15"/>
      <c r="EX21" s="17"/>
      <c r="EY21" s="15"/>
      <c r="EZ21" s="16"/>
      <c r="FA21" s="16"/>
      <c r="FB21" s="15"/>
      <c r="FC21" s="17"/>
      <c r="FD21" s="15">
        <v>682</v>
      </c>
      <c r="FE21" s="15"/>
      <c r="FF21" s="17"/>
      <c r="FG21" s="15">
        <v>541</v>
      </c>
      <c r="FH21" s="16"/>
      <c r="FI21" s="16"/>
      <c r="FJ21" s="15"/>
      <c r="FK21" s="17"/>
      <c r="FL21" s="15">
        <v>1617</v>
      </c>
      <c r="FM21" s="15"/>
      <c r="FN21" s="17"/>
      <c r="FO21" s="15">
        <v>1677</v>
      </c>
      <c r="FP21" s="16"/>
      <c r="FQ21" s="16"/>
      <c r="FR21" s="15"/>
      <c r="FS21" s="17"/>
      <c r="FT21" s="15"/>
      <c r="FU21" s="15"/>
      <c r="FV21" s="17"/>
      <c r="FW21" s="15"/>
      <c r="FX21" s="16"/>
      <c r="FY21" s="16"/>
      <c r="FZ21" s="15"/>
      <c r="GA21" s="17"/>
      <c r="GB21" s="15">
        <v>1321</v>
      </c>
      <c r="GC21" s="15"/>
      <c r="GD21" s="17"/>
      <c r="GE21" s="15">
        <v>1414</v>
      </c>
      <c r="GF21" s="16"/>
      <c r="GG21" s="16"/>
      <c r="GH21" s="15"/>
      <c r="GI21" s="17"/>
      <c r="GJ21" s="15">
        <v>492</v>
      </c>
      <c r="GK21" s="15"/>
      <c r="GL21" s="17"/>
      <c r="GM21" s="15">
        <v>397</v>
      </c>
      <c r="GN21" s="16"/>
      <c r="GO21" s="16"/>
      <c r="GP21" s="15"/>
      <c r="GQ21" s="17"/>
      <c r="GR21" s="15">
        <v>3090</v>
      </c>
      <c r="GS21" s="15"/>
      <c r="GT21" s="17"/>
      <c r="GU21" s="15">
        <v>3001</v>
      </c>
      <c r="GV21" s="16"/>
      <c r="GW21" s="16"/>
      <c r="GX21" s="15"/>
      <c r="GY21" s="17"/>
      <c r="GZ21" s="15">
        <v>89</v>
      </c>
      <c r="HA21" s="15"/>
      <c r="HB21" s="17"/>
      <c r="HC21" s="15">
        <v>70</v>
      </c>
      <c r="HD21" s="16"/>
      <c r="HE21" s="16"/>
      <c r="HF21" s="15"/>
      <c r="HG21" s="17"/>
      <c r="HH21" s="15">
        <v>1622</v>
      </c>
      <c r="HI21" s="15"/>
      <c r="HJ21" s="17"/>
      <c r="HK21" s="15">
        <v>768</v>
      </c>
      <c r="HL21" s="16"/>
      <c r="HM21" s="16"/>
      <c r="HN21" s="15"/>
      <c r="HO21" s="17"/>
      <c r="HP21" s="15">
        <v>974</v>
      </c>
      <c r="HQ21" s="15"/>
      <c r="HR21" s="17"/>
      <c r="HS21" s="15">
        <v>674</v>
      </c>
      <c r="HT21" s="16"/>
      <c r="HU21" s="16"/>
      <c r="HV21" s="15"/>
      <c r="HW21" s="17"/>
      <c r="HX21" s="15"/>
      <c r="HY21" s="15"/>
      <c r="HZ21" s="17"/>
      <c r="IA21" s="15"/>
      <c r="IB21" s="16"/>
      <c r="IC21" s="16"/>
      <c r="ID21" s="15"/>
      <c r="IE21" s="17"/>
      <c r="IF21" s="15">
        <v>809</v>
      </c>
      <c r="IG21" s="15"/>
      <c r="IH21" s="17"/>
      <c r="II21" s="15">
        <v>825</v>
      </c>
      <c r="IJ21" s="16"/>
      <c r="IK21" s="16"/>
      <c r="IL21" s="15"/>
      <c r="IM21" s="17"/>
      <c r="IN21" s="15">
        <v>491</v>
      </c>
      <c r="IO21" s="15"/>
      <c r="IP21" s="17"/>
      <c r="IQ21" s="15">
        <v>400</v>
      </c>
      <c r="IR21" s="16"/>
      <c r="IS21" s="16"/>
      <c r="IT21" s="15"/>
      <c r="IU21" s="17"/>
      <c r="IV21" s="15">
        <v>513</v>
      </c>
      <c r="IW21" s="15"/>
      <c r="IX21" s="17"/>
      <c r="IY21" s="15">
        <v>503</v>
      </c>
      <c r="IZ21" s="16"/>
      <c r="JA21" s="16"/>
      <c r="JB21" s="15"/>
      <c r="JC21" s="17"/>
      <c r="JD21" s="15">
        <v>121</v>
      </c>
      <c r="JE21" s="15"/>
      <c r="JF21" s="17"/>
      <c r="JG21" s="15"/>
      <c r="JH21" s="16"/>
      <c r="JI21" s="16"/>
      <c r="JJ21" s="15"/>
      <c r="JK21" s="17"/>
      <c r="JL21" s="15"/>
      <c r="JM21" s="15"/>
      <c r="JN21" s="17"/>
      <c r="JO21" s="15">
        <v>848</v>
      </c>
      <c r="JP21" s="16"/>
      <c r="JQ21" s="16"/>
      <c r="JR21" s="15"/>
      <c r="JS21" s="17"/>
      <c r="JT21" s="15">
        <v>220</v>
      </c>
      <c r="JU21" s="15"/>
      <c r="JV21" s="17"/>
      <c r="JW21" s="15">
        <v>198</v>
      </c>
      <c r="JX21" s="16"/>
      <c r="JY21" s="16"/>
      <c r="JZ21" s="15"/>
      <c r="KA21" s="17"/>
      <c r="KB21" s="15">
        <v>3386</v>
      </c>
      <c r="KC21" s="15"/>
      <c r="KD21" s="17"/>
      <c r="KE21" s="15"/>
      <c r="KF21" s="16"/>
      <c r="KG21" s="16"/>
      <c r="KH21" s="15"/>
      <c r="KI21" s="17"/>
      <c r="KJ21" s="15">
        <v>673</v>
      </c>
      <c r="KK21" s="15"/>
      <c r="KL21" s="17"/>
      <c r="KM21" s="15">
        <v>723</v>
      </c>
      <c r="KN21" s="16"/>
      <c r="KO21" s="16"/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3226</v>
      </c>
      <c r="LA21" s="15"/>
      <c r="LB21" s="17"/>
      <c r="LC21" s="15">
        <v>3221</v>
      </c>
      <c r="LD21" s="16"/>
      <c r="LE21" s="16"/>
      <c r="LF21" s="15"/>
      <c r="LG21" s="17"/>
      <c r="LH21" s="15">
        <v>540</v>
      </c>
      <c r="LI21" s="15"/>
      <c r="LJ21" s="17"/>
      <c r="LK21" s="15">
        <v>527</v>
      </c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