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<sst xmlns="http://schemas.openxmlformats.org/spreadsheetml/2006/main" count="140" uniqueCount="140">
  <si>
    <t>Date Type:</t>
  </si>
  <si>
    <t>Shipped Date</t>
  </si>
  <si>
    <t>Start Date:</t>
  </si>
  <si>
    <t>03/29/2024</t>
  </si>
  <si>
    <t>End Date:</t>
  </si>
  <si>
    <t>04/11/2024</t>
  </si>
  <si>
    <t>Report Run Date:</t>
  </si>
  <si>
    <t>04/25/2024</t>
  </si>
  <si>
    <t>Division</t>
  </si>
  <si>
    <t>Brand</t>
  </si>
  <si>
    <t>Current And Future Inventory</t>
  </si>
  <si>
    <t>Current And History Sales Comparison</t>
  </si>
  <si>
    <t>KOHLDSN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</si>
  <si>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</si>
  <si>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</si>
  <si>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</si>
  <si>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</si>
  <si>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</si>
  <si>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</si>
  <si>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</si>
  <si>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</si>
  <si>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</si>
  <si>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</si>
  <si>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</si>
  <si>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</si>
  <si>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</si>
  <si>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</si>
  <si>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</si>
  <si>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</si>
  <si>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</si>
  <si>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</si>
  <si>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</si>
  <si>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</si>
  <si>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</si>
  <si>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</si>
  <si>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</si>
  <si>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</si>
  <si>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</si>
  <si>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</si>
  <si>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</si>
  <si>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</si>
  <si>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</si>
  <si>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</si>
  <si>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</si>
  <si>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</si>
  <si>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</si>
  <si>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</si>
  <si>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</si>
  <si>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</si>
  <si>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</si>
  <si>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</si>
  <si>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</si>
  <si>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04/07/2024</t>
  </si>
  <si>
    <t>04/22/2024</t>
  </si>
  <si>
    <t>04/23/2024</t>
  </si>
  <si>
    <t>04/24/2024</t>
  </si>
  <si>
    <t>04/26/2024</t>
  </si>
  <si>
    <t>05/04/2024</t>
  </si>
  <si>
    <t>05/06/2024</t>
  </si>
  <si>
    <t>05/07/2024</t>
  </si>
  <si>
    <t>05/08/2024</t>
  </si>
  <si>
    <t>05/11/2024</t>
  </si>
  <si>
    <t>05/12/2024</t>
  </si>
  <si>
    <t>05/13/2024</t>
  </si>
  <si>
    <t>05/14/2024</t>
  </si>
  <si>
    <t>05/18/2024</t>
  </si>
  <si>
    <t>05/19/2024</t>
  </si>
  <si>
    <t>05/23/2024</t>
  </si>
  <si>
    <t>05/24/2024</t>
  </si>
  <si>
    <t>05/25/2024</t>
  </si>
  <si>
    <t>05/28/2024</t>
  </si>
  <si>
    <t>05/29/2024</t>
  </si>
  <si>
    <t>05/31/2024</t>
  </si>
  <si>
    <t>06/02/2024</t>
  </si>
  <si>
    <t>06/03/2024</t>
  </si>
  <si>
    <t>06/04/2024</t>
  </si>
  <si>
    <t>06/07/2024</t>
  </si>
  <si>
    <t>06/08/2024</t>
  </si>
  <si>
    <t>06/09/2024</t>
  </si>
  <si>
    <t>06/10/2024</t>
  </si>
  <si>
    <t>06/11/2024</t>
  </si>
  <si>
    <t>06/12/2024</t>
  </si>
  <si>
    <t>06/14/2024</t>
  </si>
  <si>
    <t>06/15/2024</t>
  </si>
  <si>
    <t>06/16/2024</t>
  </si>
  <si>
    <t>06/17/2024</t>
  </si>
  <si>
    <t>06/18/2024</t>
  </si>
  <si>
    <t>06/19/2024</t>
  </si>
  <si>
    <t>06/21/2024</t>
  </si>
  <si>
    <t>06/23/2024</t>
  </si>
  <si>
    <t>06/24/2024</t>
  </si>
  <si>
    <t>06/25/2024</t>
  </si>
  <si>
    <t>06/26/2024</t>
  </si>
  <si>
    <t>06/27/2024</t>
  </si>
  <si>
    <t>06/28/2024</t>
  </si>
  <si>
    <t>06/29/2024</t>
  </si>
  <si>
    <t>06/30/2024</t>
  </si>
  <si>
    <t>07/03/2024</t>
  </si>
  <si>
    <t>07/04/2024</t>
  </si>
  <si>
    <t>07/05/2024</t>
  </si>
  <si>
    <t>07/09/2024</t>
  </si>
  <si>
    <t>07/10/2024</t>
  </si>
  <si>
    <t>07/12/2024</t>
  </si>
  <si>
    <t>07/14/2024</t>
  </si>
  <si>
    <t>07/16/2024</t>
  </si>
  <si>
    <t>07/17/2024</t>
  </si>
  <si>
    <t>07/18/2024</t>
  </si>
  <si>
    <t>07/19/2024</t>
  </si>
  <si>
    <t>07/22/2024</t>
  </si>
  <si>
    <t>07/24/2024</t>
  </si>
  <si>
    <t>07/25/2024</t>
  </si>
  <si>
    <t>07/26/2024</t>
  </si>
  <si>
    <t>07/28/2024</t>
  </si>
  <si>
    <t>07/30/2024</t>
  </si>
  <si>
    <t>07/31/2024</t>
  </si>
  <si>
    <t>08/04/2024</t>
  </si>
  <si>
    <t>08/07/2024</t>
  </si>
  <si>
    <t>08/10/2024</t>
  </si>
  <si>
    <t>08/14/2024</t>
  </si>
  <si>
    <t>08/20/2024</t>
  </si>
  <si>
    <t>08/21/2024</t>
  </si>
  <si>
    <t>08/22/2024</t>
  </si>
  <si>
    <t>08/24/2024</t>
  </si>
  <si>
    <t>08/28/2024</t>
  </si>
  <si>
    <t>09/01/2024</t>
  </si>
  <si>
    <t>09/04/2024</t>
  </si>
  <si>
    <t>ADUL</t>
  </si>
  <si>
    <t>Beautyrest</t>
  </si>
  <si>
    <t>Croscill Casual</t>
  </si>
  <si>
    <t>Croscill Classics</t>
  </si>
  <si>
    <t>Croscill Home</t>
  </si>
  <si>
    <t>Hampton Hill</t>
  </si>
  <si>
    <t>Harbor House</t>
  </si>
  <si>
    <t>INK+IVY</t>
  </si>
  <si>
    <t>Madison Park Signature</t>
  </si>
  <si>
    <t>N Natori</t>
  </si>
  <si>
    <t>Woolrich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</si>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</sst>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R16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3" t="s">
        <v>13</v>
      </c>
      <c r="AF2" s="5" t="s">
        <v>13</v>
      </c>
      <c r="AG2" s="5" t="s">
        <v>13</v>
      </c>
      <c r="AH2" s="5" t="s">
        <v>13</v>
      </c>
      <c r="AI2" s="5" t="s">
        <v>13</v>
      </c>
      <c r="AJ2" s="5" t="s">
        <v>13</v>
      </c>
      <c r="AK2" s="5" t="s">
        <v>13</v>
      </c>
      <c r="AL2" s="5" t="s">
        <v>13</v>
      </c>
      <c r="AM2" s="5" t="s">
        <v>13</v>
      </c>
      <c r="AN2" s="5" t="s">
        <v>13</v>
      </c>
      <c r="AO2" s="5" t="s">
        <v>13</v>
      </c>
      <c r="AP2" s="5" t="s">
        <v>13</v>
      </c>
      <c r="AQ2" s="5" t="s">
        <v>13</v>
      </c>
      <c r="AR2" s="5" t="s">
        <v>13</v>
      </c>
      <c r="AS2" s="5" t="s">
        <v>13</v>
      </c>
      <c r="AT2" s="6" t="s">
        <v>13</v>
      </c>
      <c r="AU2" s="3" t="s">
        <v>14</v>
      </c>
      <c r="AV2" s="5" t="s">
        <v>14</v>
      </c>
      <c r="AW2" s="5" t="s">
        <v>14</v>
      </c>
      <c r="AX2" s="5" t="s">
        <v>14</v>
      </c>
      <c r="AY2" s="5" t="s">
        <v>14</v>
      </c>
      <c r="AZ2" s="5" t="s">
        <v>14</v>
      </c>
      <c r="BA2" s="5" t="s">
        <v>14</v>
      </c>
      <c r="BB2" s="5" t="s">
        <v>14</v>
      </c>
      <c r="BC2" s="5" t="s">
        <v>14</v>
      </c>
      <c r="BD2" s="5" t="s">
        <v>14</v>
      </c>
      <c r="BE2" s="5" t="s">
        <v>14</v>
      </c>
      <c r="BF2" s="5" t="s">
        <v>14</v>
      </c>
      <c r="BG2" s="5" t="s">
        <v>14</v>
      </c>
      <c r="BH2" s="5" t="s">
        <v>14</v>
      </c>
      <c r="BI2" s="5" t="s">
        <v>14</v>
      </c>
      <c r="BJ2" s="5" t="s">
        <v>14</v>
      </c>
      <c r="BK2" s="5" t="s">
        <v>14</v>
      </c>
      <c r="BL2" s="5" t="s">
        <v>14</v>
      </c>
      <c r="BM2" s="5" t="s">
        <v>14</v>
      </c>
      <c r="BN2" s="5" t="s">
        <v>14</v>
      </c>
      <c r="BO2" s="5" t="s">
        <v>14</v>
      </c>
      <c r="BP2" s="5" t="s">
        <v>14</v>
      </c>
      <c r="BQ2" s="5" t="s">
        <v>14</v>
      </c>
      <c r="BR2" s="5" t="s">
        <v>14</v>
      </c>
      <c r="BS2" s="5" t="s">
        <v>14</v>
      </c>
      <c r="BT2" s="5" t="s">
        <v>14</v>
      </c>
      <c r="BU2" s="5" t="s">
        <v>14</v>
      </c>
      <c r="BV2" s="5" t="s">
        <v>14</v>
      </c>
      <c r="BW2" s="5" t="s">
        <v>14</v>
      </c>
      <c r="BX2" s="5" t="s">
        <v>14</v>
      </c>
      <c r="BY2" s="5" t="s">
        <v>14</v>
      </c>
      <c r="BZ2" s="5" t="s">
        <v>14</v>
      </c>
      <c r="CA2" s="5" t="s">
        <v>14</v>
      </c>
      <c r="CB2" s="5" t="s">
        <v>14</v>
      </c>
      <c r="CC2" s="5" t="s">
        <v>14</v>
      </c>
      <c r="CD2" s="5" t="s">
        <v>14</v>
      </c>
      <c r="CE2" s="5" t="s">
        <v>14</v>
      </c>
      <c r="CF2" s="5" t="s">
        <v>14</v>
      </c>
      <c r="CG2" s="5" t="s">
        <v>14</v>
      </c>
      <c r="CH2" s="5" t="s">
        <v>14</v>
      </c>
      <c r="CI2" s="5" t="s">
        <v>14</v>
      </c>
      <c r="CJ2" s="5" t="s">
        <v>14</v>
      </c>
      <c r="CK2" s="5" t="s">
        <v>14</v>
      </c>
      <c r="CL2" s="5" t="s">
        <v>14</v>
      </c>
      <c r="CM2" s="5" t="s">
        <v>14</v>
      </c>
      <c r="CN2" s="5" t="s">
        <v>14</v>
      </c>
      <c r="CO2" s="5" t="s">
        <v>14</v>
      </c>
      <c r="CP2" s="5" t="s">
        <v>14</v>
      </c>
      <c r="CQ2" s="5" t="s">
        <v>14</v>
      </c>
      <c r="CR2" s="5" t="s">
        <v>14</v>
      </c>
      <c r="CS2" s="5" t="s">
        <v>14</v>
      </c>
      <c r="CT2" s="5" t="s">
        <v>14</v>
      </c>
      <c r="CU2" s="5" t="s">
        <v>14</v>
      </c>
      <c r="CV2" s="5" t="s">
        <v>14</v>
      </c>
      <c r="CW2" s="5" t="s">
        <v>14</v>
      </c>
      <c r="CX2" s="5" t="s">
        <v>14</v>
      </c>
      <c r="CY2" s="5" t="s">
        <v>14</v>
      </c>
      <c r="CZ2" s="5" t="s">
        <v>14</v>
      </c>
      <c r="DA2" s="5" t="s">
        <v>14</v>
      </c>
      <c r="DB2" s="5" t="s">
        <v>14</v>
      </c>
      <c r="DC2" s="5" t="s">
        <v>14</v>
      </c>
      <c r="DD2" s="5" t="s">
        <v>14</v>
      </c>
      <c r="DE2" s="5" t="s">
        <v>14</v>
      </c>
      <c r="DF2" s="5" t="s">
        <v>14</v>
      </c>
      <c r="DG2" s="5" t="s">
        <v>14</v>
      </c>
      <c r="DH2" s="5" t="s">
        <v>14</v>
      </c>
      <c r="DI2" s="5" t="s">
        <v>14</v>
      </c>
      <c r="DJ2" s="5" t="s">
        <v>14</v>
      </c>
      <c r="DK2" s="5" t="s">
        <v>14</v>
      </c>
      <c r="DL2" s="5" t="s">
        <v>14</v>
      </c>
      <c r="DM2" s="5" t="s">
        <v>14</v>
      </c>
      <c r="DN2" s="5" t="s">
        <v>14</v>
      </c>
      <c r="DO2" s="5" t="s">
        <v>14</v>
      </c>
      <c r="DP2" s="5" t="s">
        <v>14</v>
      </c>
      <c r="DQ2" s="6" t="s">
        <v>14</v>
      </c>
      <c r="DR2" s="2" t="s">
        <v>15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16</v>
      </c>
      <c r="L3" s="4" t="s">
        <v>16</v>
      </c>
      <c r="M3" s="4" t="s">
        <v>16</v>
      </c>
      <c r="N3" s="4" t="s">
        <v>16</v>
      </c>
      <c r="O3" s="4" t="s">
        <v>17</v>
      </c>
      <c r="P3" s="4" t="s">
        <v>17</v>
      </c>
      <c r="Q3" s="4" t="s">
        <v>17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21</v>
      </c>
      <c r="W3" s="4" t="s">
        <v>16</v>
      </c>
      <c r="X3" s="4" t="s">
        <v>16</v>
      </c>
      <c r="Y3" s="4" t="s">
        <v>16</v>
      </c>
      <c r="Z3" s="4" t="s">
        <v>17</v>
      </c>
      <c r="AA3" s="4" t="s">
        <v>17</v>
      </c>
      <c r="AB3" s="4" t="s">
        <v>17</v>
      </c>
      <c r="AC3" s="4" t="s">
        <v>18</v>
      </c>
      <c r="AD3" s="4" t="s">
        <v>19</v>
      </c>
      <c r="AE3" s="4" t="s">
        <v>13</v>
      </c>
      <c r="AF3" s="4" t="s">
        <v>13</v>
      </c>
      <c r="AG3" s="4" t="s">
        <v>13</v>
      </c>
      <c r="AH3" s="4" t="s">
        <v>13</v>
      </c>
      <c r="AI3" s="4" t="s">
        <v>13</v>
      </c>
      <c r="AJ3" s="4" t="s">
        <v>13</v>
      </c>
      <c r="AK3" s="4" t="s">
        <v>13</v>
      </c>
      <c r="AL3" s="4" t="s">
        <v>13</v>
      </c>
      <c r="AM3" s="4" t="s">
        <v>13</v>
      </c>
      <c r="AN3" s="4" t="s">
        <v>13</v>
      </c>
      <c r="AO3" s="4" t="s">
        <v>13</v>
      </c>
      <c r="AP3" s="4" t="s">
        <v>13</v>
      </c>
      <c r="AQ3" s="4" t="s">
        <v>13</v>
      </c>
      <c r="AR3" s="4" t="s">
        <v>13</v>
      </c>
      <c r="AS3" s="4" t="s">
        <v>13</v>
      </c>
      <c r="AT3" s="4" t="s">
        <v>13</v>
      </c>
      <c r="AU3" s="4" t="s">
        <v>14</v>
      </c>
      <c r="AV3" s="4" t="s">
        <v>14</v>
      </c>
      <c r="AW3" s="4" t="s">
        <v>14</v>
      </c>
      <c r="AX3" s="4" t="s">
        <v>14</v>
      </c>
      <c r="AY3" s="4" t="s">
        <v>14</v>
      </c>
      <c r="AZ3" s="4" t="s">
        <v>14</v>
      </c>
      <c r="BA3" s="4" t="s">
        <v>14</v>
      </c>
      <c r="BB3" s="4" t="s">
        <v>14</v>
      </c>
      <c r="BC3" s="4" t="s">
        <v>14</v>
      </c>
      <c r="BD3" s="4" t="s">
        <v>14</v>
      </c>
      <c r="BE3" s="4" t="s">
        <v>14</v>
      </c>
      <c r="BF3" s="4" t="s">
        <v>14</v>
      </c>
      <c r="BG3" s="4" t="s">
        <v>14</v>
      </c>
      <c r="BH3" s="4" t="s">
        <v>14</v>
      </c>
      <c r="BI3" s="4" t="s">
        <v>14</v>
      </c>
      <c r="BJ3" s="4" t="s">
        <v>14</v>
      </c>
      <c r="BK3" s="4" t="s">
        <v>14</v>
      </c>
      <c r="BL3" s="4" t="s">
        <v>14</v>
      </c>
      <c r="BM3" s="4" t="s">
        <v>14</v>
      </c>
      <c r="BN3" s="4" t="s">
        <v>14</v>
      </c>
      <c r="BO3" s="4" t="s">
        <v>14</v>
      </c>
      <c r="BP3" s="4" t="s">
        <v>14</v>
      </c>
      <c r="BQ3" s="4" t="s">
        <v>14</v>
      </c>
      <c r="BR3" s="4" t="s">
        <v>14</v>
      </c>
      <c r="BS3" s="4" t="s">
        <v>14</v>
      </c>
      <c r="BT3" s="4" t="s">
        <v>14</v>
      </c>
      <c r="BU3" s="4" t="s">
        <v>14</v>
      </c>
      <c r="BV3" s="4" t="s">
        <v>14</v>
      </c>
      <c r="BW3" s="4" t="s">
        <v>14</v>
      </c>
      <c r="BX3" s="4" t="s">
        <v>14</v>
      </c>
      <c r="BY3" s="4" t="s">
        <v>14</v>
      </c>
      <c r="BZ3" s="4" t="s">
        <v>14</v>
      </c>
      <c r="CA3" s="4" t="s">
        <v>14</v>
      </c>
      <c r="CB3" s="4" t="s">
        <v>14</v>
      </c>
      <c r="CC3" s="4" t="s">
        <v>14</v>
      </c>
      <c r="CD3" s="4" t="s">
        <v>14</v>
      </c>
      <c r="CE3" s="4" t="s">
        <v>14</v>
      </c>
      <c r="CF3" s="4" t="s">
        <v>14</v>
      </c>
      <c r="CG3" s="4" t="s">
        <v>14</v>
      </c>
      <c r="CH3" s="4" t="s">
        <v>14</v>
      </c>
      <c r="CI3" s="4" t="s">
        <v>14</v>
      </c>
      <c r="CJ3" s="4" t="s">
        <v>14</v>
      </c>
      <c r="CK3" s="4" t="s">
        <v>14</v>
      </c>
      <c r="CL3" s="4" t="s">
        <v>14</v>
      </c>
      <c r="CM3" s="4" t="s">
        <v>14</v>
      </c>
      <c r="CN3" s="4" t="s">
        <v>14</v>
      </c>
      <c r="CO3" s="4" t="s">
        <v>14</v>
      </c>
      <c r="CP3" s="4" t="s">
        <v>14</v>
      </c>
      <c r="CQ3" s="4" t="s">
        <v>14</v>
      </c>
      <c r="CR3" s="4" t="s">
        <v>14</v>
      </c>
      <c r="CS3" s="4" t="s">
        <v>14</v>
      </c>
      <c r="CT3" s="4" t="s">
        <v>14</v>
      </c>
      <c r="CU3" s="4" t="s">
        <v>14</v>
      </c>
      <c r="CV3" s="4" t="s">
        <v>14</v>
      </c>
      <c r="CW3" s="4" t="s">
        <v>14</v>
      </c>
      <c r="CX3" s="4" t="s">
        <v>14</v>
      </c>
      <c r="CY3" s="4" t="s">
        <v>14</v>
      </c>
      <c r="CZ3" s="4" t="s">
        <v>14</v>
      </c>
      <c r="DA3" s="4" t="s">
        <v>14</v>
      </c>
      <c r="DB3" s="4" t="s">
        <v>14</v>
      </c>
      <c r="DC3" s="4" t="s">
        <v>14</v>
      </c>
      <c r="DD3" s="4" t="s">
        <v>14</v>
      </c>
      <c r="DE3" s="4" t="s">
        <v>14</v>
      </c>
      <c r="DF3" s="4" t="s">
        <v>14</v>
      </c>
      <c r="DG3" s="4" t="s">
        <v>14</v>
      </c>
      <c r="DH3" s="4" t="s">
        <v>14</v>
      </c>
      <c r="DI3" s="4" t="s">
        <v>14</v>
      </c>
      <c r="DJ3" s="4" t="s">
        <v>14</v>
      </c>
      <c r="DK3" s="4" t="s">
        <v>14</v>
      </c>
      <c r="DL3" s="4" t="s">
        <v>14</v>
      </c>
      <c r="DM3" s="4" t="s">
        <v>14</v>
      </c>
      <c r="DN3" s="4" t="s">
        <v>14</v>
      </c>
      <c r="DO3" s="4" t="s">
        <v>14</v>
      </c>
      <c r="DP3" s="4" t="s">
        <v>14</v>
      </c>
      <c r="DQ3" s="4" t="s">
        <v>14</v>
      </c>
      <c r="DR3" s="4" t="s">
        <v>15</v>
      </c>
    </row>
    <row r="4">
      <c r="A4" s="4" t="s">
        <v>8</v>
      </c>
      <c r="B4" s="4" t="s">
        <v>9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33</v>
      </c>
      <c r="O4" s="4" t="s">
        <v>30</v>
      </c>
      <c r="P4" s="4" t="s">
        <v>31</v>
      </c>
      <c r="Q4" s="4" t="s">
        <v>32</v>
      </c>
      <c r="R4" s="4" t="s">
        <v>33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34</v>
      </c>
      <c r="X4" s="4" t="s">
        <v>35</v>
      </c>
      <c r="Y4" s="4" t="s">
        <v>32</v>
      </c>
      <c r="Z4" s="4" t="s">
        <v>34</v>
      </c>
      <c r="AA4" s="4" t="s">
        <v>35</v>
      </c>
      <c r="AB4" s="4" t="s">
        <v>32</v>
      </c>
      <c r="AC4" s="4" t="s">
        <v>18</v>
      </c>
      <c r="AD4" s="4" t="s">
        <v>19</v>
      </c>
      <c r="AE4" s="4" t="s">
        <v>36</v>
      </c>
      <c r="AF4" s="4" t="s">
        <v>37</v>
      </c>
      <c r="AG4" s="4" t="s">
        <v>38</v>
      </c>
      <c r="AH4" s="4" t="s">
        <v>39</v>
      </c>
      <c r="AI4" s="4" t="s">
        <v>40</v>
      </c>
      <c r="AJ4" s="4" t="s">
        <v>41</v>
      </c>
      <c r="AK4" s="4" t="s">
        <v>42</v>
      </c>
      <c r="AL4" s="4" t="s">
        <v>43</v>
      </c>
      <c r="AM4" s="4" t="s">
        <v>44</v>
      </c>
      <c r="AN4" s="4" t="s">
        <v>45</v>
      </c>
      <c r="AO4" s="4" t="s">
        <v>46</v>
      </c>
      <c r="AP4" s="4" t="s">
        <v>47</v>
      </c>
      <c r="AQ4" s="4" t="s">
        <v>48</v>
      </c>
      <c r="AR4" s="4" t="s">
        <v>49</v>
      </c>
      <c r="AS4" s="4" t="s">
        <v>50</v>
      </c>
      <c r="AT4" s="4" t="s">
        <v>51</v>
      </c>
      <c r="AU4" s="4" t="s">
        <v>52</v>
      </c>
      <c r="AV4" s="4" t="s">
        <v>53</v>
      </c>
      <c r="AW4" s="4" t="s">
        <v>54</v>
      </c>
      <c r="AX4" s="4" t="s">
        <v>55</v>
      </c>
      <c r="AY4" s="4" t="s">
        <v>7</v>
      </c>
      <c r="AZ4" s="4" t="s">
        <v>56</v>
      </c>
      <c r="BA4" s="4" t="s">
        <v>57</v>
      </c>
      <c r="BB4" s="4" t="s">
        <v>58</v>
      </c>
      <c r="BC4" s="4" t="s">
        <v>59</v>
      </c>
      <c r="BD4" s="4" t="s">
        <v>60</v>
      </c>
      <c r="BE4" s="4" t="s">
        <v>61</v>
      </c>
      <c r="BF4" s="4" t="s">
        <v>62</v>
      </c>
      <c r="BG4" s="4" t="s">
        <v>63</v>
      </c>
      <c r="BH4" s="4" t="s">
        <v>64</v>
      </c>
      <c r="BI4" s="4" t="s">
        <v>65</v>
      </c>
      <c r="BJ4" s="4" t="s">
        <v>66</v>
      </c>
      <c r="BK4" s="4" t="s">
        <v>67</v>
      </c>
      <c r="BL4" s="4" t="s">
        <v>68</v>
      </c>
      <c r="BM4" s="4" t="s">
        <v>69</v>
      </c>
      <c r="BN4" s="4" t="s">
        <v>70</v>
      </c>
      <c r="BO4" s="4" t="s">
        <v>71</v>
      </c>
      <c r="BP4" s="4" t="s">
        <v>72</v>
      </c>
      <c r="BQ4" s="4" t="s">
        <v>73</v>
      </c>
      <c r="BR4" s="4" t="s">
        <v>74</v>
      </c>
      <c r="BS4" s="4" t="s">
        <v>75</v>
      </c>
      <c r="BT4" s="4" t="s">
        <v>76</v>
      </c>
      <c r="BU4" s="4" t="s">
        <v>77</v>
      </c>
      <c r="BV4" s="4" t="s">
        <v>78</v>
      </c>
      <c r="BW4" s="4" t="s">
        <v>79</v>
      </c>
      <c r="BX4" s="4" t="s">
        <v>80</v>
      </c>
      <c r="BY4" s="4" t="s">
        <v>81</v>
      </c>
      <c r="BZ4" s="4" t="s">
        <v>82</v>
      </c>
      <c r="CA4" s="4" t="s">
        <v>83</v>
      </c>
      <c r="CB4" s="4" t="s">
        <v>84</v>
      </c>
      <c r="CC4" s="4" t="s">
        <v>85</v>
      </c>
      <c r="CD4" s="4" t="s">
        <v>86</v>
      </c>
      <c r="CE4" s="4" t="s">
        <v>87</v>
      </c>
      <c r="CF4" s="4" t="s">
        <v>88</v>
      </c>
      <c r="CG4" s="4" t="s">
        <v>89</v>
      </c>
      <c r="CH4" s="4" t="s">
        <v>90</v>
      </c>
      <c r="CI4" s="4" t="s">
        <v>91</v>
      </c>
      <c r="CJ4" s="4" t="s">
        <v>92</v>
      </c>
      <c r="CK4" s="4" t="s">
        <v>93</v>
      </c>
      <c r="CL4" s="4" t="s">
        <v>94</v>
      </c>
      <c r="CM4" s="4" t="s">
        <v>95</v>
      </c>
      <c r="CN4" s="4" t="s">
        <v>96</v>
      </c>
      <c r="CO4" s="4" t="s">
        <v>97</v>
      </c>
      <c r="CP4" s="4" t="s">
        <v>98</v>
      </c>
      <c r="CQ4" s="4" t="s">
        <v>99</v>
      </c>
      <c r="CR4" s="4" t="s">
        <v>100</v>
      </c>
      <c r="CS4" s="4" t="s">
        <v>101</v>
      </c>
      <c r="CT4" s="4" t="s">
        <v>102</v>
      </c>
      <c r="CU4" s="4" t="s">
        <v>103</v>
      </c>
      <c r="CV4" s="4" t="s">
        <v>104</v>
      </c>
      <c r="CW4" s="4" t="s">
        <v>105</v>
      </c>
      <c r="CX4" s="4" t="s">
        <v>106</v>
      </c>
      <c r="CY4" s="4" t="s">
        <v>107</v>
      </c>
      <c r="CZ4" s="4" t="s">
        <v>108</v>
      </c>
      <c r="DA4" s="4" t="s">
        <v>109</v>
      </c>
      <c r="DB4" s="4" t="s">
        <v>110</v>
      </c>
      <c r="DC4" s="4" t="s">
        <v>111</v>
      </c>
      <c r="DD4" s="4" t="s">
        <v>112</v>
      </c>
      <c r="DE4" s="4" t="s">
        <v>113</v>
      </c>
      <c r="DF4" s="4" t="s">
        <v>114</v>
      </c>
      <c r="DG4" s="4" t="s">
        <v>115</v>
      </c>
      <c r="DH4" s="4" t="s">
        <v>116</v>
      </c>
      <c r="DI4" s="4" t="s">
        <v>117</v>
      </c>
      <c r="DJ4" s="4" t="s">
        <v>118</v>
      </c>
      <c r="DK4" s="4" t="s">
        <v>119</v>
      </c>
      <c r="DL4" s="4" t="s">
        <v>120</v>
      </c>
      <c r="DM4" s="4" t="s">
        <v>121</v>
      </c>
      <c r="DN4" s="4" t="s">
        <v>122</v>
      </c>
      <c r="DO4" s="4" t="s">
        <v>123</v>
      </c>
      <c r="DP4" s="4" t="s">
        <v>124</v>
      </c>
      <c r="DQ4" s="4" t="s">
        <v>125</v>
      </c>
      <c r="DR4" s="4" t="s">
        <v>63</v>
      </c>
    </row>
    <row r="5">
      <c r="A5" s="10" t="s">
        <v>126</v>
      </c>
      <c r="B5" s="10" t="s">
        <v>127</v>
      </c>
      <c r="C5" s="11">
        <v>3911</v>
      </c>
      <c r="D5" s="11">
        <f>=ROUNDDOWN(17.2671081677704,0)</f>
      </c>
      <c r="E5" s="11">
        <v>1600</v>
      </c>
      <c r="F5" s="12"/>
      <c r="G5" s="11"/>
      <c r="H5" s="11">
        <f>=ROUNDDOWN({0},0)</f>
      </c>
      <c r="I5" s="11"/>
      <c r="J5" s="12"/>
      <c r="K5" s="11">
        <v>22</v>
      </c>
      <c r="L5" s="13">
        <v>1073.04</v>
      </c>
      <c r="M5" s="11">
        <v>36</v>
      </c>
      <c r="N5" s="14">
        <v>29.81</v>
      </c>
      <c r="O5" s="11">
        <v>33</v>
      </c>
      <c r="P5" s="13">
        <v>1612.16</v>
      </c>
      <c r="Q5" s="11">
        <v>39</v>
      </c>
      <c r="R5" s="14">
        <v>41.34</v>
      </c>
      <c r="S5" s="12">
        <v>-0.3333</v>
      </c>
      <c r="T5" s="12">
        <v>-0.3344</v>
      </c>
      <c r="U5" s="12">
        <v>-0.0769</v>
      </c>
      <c r="V5" s="12">
        <v>-0.2789</v>
      </c>
      <c r="W5" s="11">
        <v>22</v>
      </c>
      <c r="X5" s="13">
        <v>1073.04</v>
      </c>
      <c r="Y5" s="11">
        <v>36</v>
      </c>
      <c r="Z5" s="11">
        <v>33</v>
      </c>
      <c r="AA5" s="13">
        <v>1612.16</v>
      </c>
      <c r="AB5" s="11">
        <v>36</v>
      </c>
      <c r="AC5" s="12">
        <v>-0.3333</v>
      </c>
      <c r="AD5" s="12">
        <v>-0.3344</v>
      </c>
      <c r="AE5" s="11">
        <v>3910</v>
      </c>
      <c r="AF5" s="11">
        <v>1</v>
      </c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>
        <v>310</v>
      </c>
      <c r="BJ5" s="11"/>
      <c r="BK5" s="11"/>
      <c r="BL5" s="11"/>
      <c r="BM5" s="11"/>
      <c r="BN5" s="11"/>
      <c r="BO5" s="11"/>
      <c r="BP5" s="11"/>
      <c r="BQ5" s="11"/>
      <c r="BR5" s="11"/>
      <c r="BS5" s="11">
        <v>800</v>
      </c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>
        <v>490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</row>
    <row r="6">
      <c r="A6" s="10" t="s">
        <v>126</v>
      </c>
      <c r="B6" s="10" t="s">
        <v>128</v>
      </c>
      <c r="C6" s="11">
        <v>1468</v>
      </c>
      <c r="D6" s="11">
        <f>=ROUNDDOWN(58.72,0)</f>
      </c>
      <c r="E6" s="11"/>
      <c r="F6" s="12"/>
      <c r="G6" s="11"/>
      <c r="H6" s="11">
        <f>=ROUNDDOWN({0},0)</f>
      </c>
      <c r="I6" s="11"/>
      <c r="J6" s="12"/>
      <c r="K6" s="11"/>
      <c r="L6" s="13"/>
      <c r="M6" s="11">
        <v>13</v>
      </c>
      <c r="N6" s="14"/>
      <c r="O6" s="11"/>
      <c r="P6" s="13"/>
      <c r="Q6" s="11">
        <v>13</v>
      </c>
      <c r="R6" s="14"/>
      <c r="S6" s="12"/>
      <c r="T6" s="12"/>
      <c r="U6" s="12"/>
      <c r="V6" s="12"/>
      <c r="W6" s="11"/>
      <c r="X6" s="13"/>
      <c r="Y6" s="11"/>
      <c r="Z6" s="11"/>
      <c r="AA6" s="13"/>
      <c r="AB6" s="11"/>
      <c r="AC6" s="12"/>
      <c r="AD6" s="12"/>
      <c r="AE6" s="11">
        <v>1468</v>
      </c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</row>
    <row r="7">
      <c r="A7" s="10" t="s">
        <v>126</v>
      </c>
      <c r="B7" s="10" t="s">
        <v>129</v>
      </c>
      <c r="C7" s="11">
        <v>3824</v>
      </c>
      <c r="D7" s="11">
        <f>=ROUNDDOWN(27.5107913669065,0)</f>
      </c>
      <c r="E7" s="11">
        <v>4060</v>
      </c>
      <c r="F7" s="12">
        <v>0.7908</v>
      </c>
      <c r="G7" s="11"/>
      <c r="H7" s="11">
        <f>=ROUNDDOWN({0},0)</f>
      </c>
      <c r="I7" s="11"/>
      <c r="J7" s="12"/>
      <c r="K7" s="11"/>
      <c r="L7" s="13"/>
      <c r="M7" s="11">
        <v>42</v>
      </c>
      <c r="N7" s="14"/>
      <c r="O7" s="11">
        <v>3</v>
      </c>
      <c r="P7" s="13">
        <v>540.52</v>
      </c>
      <c r="Q7" s="11">
        <v>42</v>
      </c>
      <c r="R7" s="14">
        <v>12.87</v>
      </c>
      <c r="S7" s="12"/>
      <c r="T7" s="12"/>
      <c r="U7" s="12"/>
      <c r="V7" s="12"/>
      <c r="W7" s="11"/>
      <c r="X7" s="13"/>
      <c r="Y7" s="11">
        <v>28</v>
      </c>
      <c r="Z7" s="11">
        <v>3</v>
      </c>
      <c r="AA7" s="13">
        <v>540.52</v>
      </c>
      <c r="AB7" s="11">
        <v>28</v>
      </c>
      <c r="AC7" s="12"/>
      <c r="AD7" s="12"/>
      <c r="AE7" s="11">
        <v>3824</v>
      </c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>
        <v>838</v>
      </c>
      <c r="CE7" s="11">
        <v>480</v>
      </c>
      <c r="CF7" s="11"/>
      <c r="CG7" s="11"/>
      <c r="CH7" s="11"/>
      <c r="CI7" s="11"/>
      <c r="CJ7" s="11"/>
      <c r="CK7" s="11"/>
      <c r="CL7" s="11"/>
      <c r="CM7" s="11"/>
      <c r="CN7" s="11"/>
      <c r="CO7" s="11">
        <v>600</v>
      </c>
      <c r="CP7" s="11"/>
      <c r="CQ7" s="11">
        <v>740</v>
      </c>
      <c r="CR7" s="11"/>
      <c r="CS7" s="11">
        <v>502</v>
      </c>
      <c r="CT7" s="11">
        <v>500</v>
      </c>
      <c r="CU7" s="11"/>
      <c r="CV7" s="11"/>
      <c r="CW7" s="11"/>
      <c r="CX7" s="11"/>
      <c r="CY7" s="11"/>
      <c r="CZ7" s="11"/>
      <c r="DA7" s="11">
        <v>400</v>
      </c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</row>
    <row r="8">
      <c r="A8" s="10" t="s">
        <v>126</v>
      </c>
      <c r="B8" s="10" t="s">
        <v>130</v>
      </c>
      <c r="C8" s="11">
        <v>1579</v>
      </c>
      <c r="D8" s="11">
        <f>=ROUNDDOWN(63.16,0)</f>
      </c>
      <c r="E8" s="11">
        <v>105</v>
      </c>
      <c r="F8" s="12">
        <v>1</v>
      </c>
      <c r="G8" s="11"/>
      <c r="H8" s="11">
        <f>=ROUNDDOWN({0},0)</f>
      </c>
      <c r="I8" s="11"/>
      <c r="J8" s="12"/>
      <c r="K8" s="11"/>
      <c r="L8" s="13"/>
      <c r="M8" s="11">
        <v>16</v>
      </c>
      <c r="N8" s="14"/>
      <c r="O8" s="11"/>
      <c r="P8" s="13"/>
      <c r="Q8" s="11">
        <v>16</v>
      </c>
      <c r="R8" s="14"/>
      <c r="S8" s="12"/>
      <c r="T8" s="12"/>
      <c r="U8" s="12"/>
      <c r="V8" s="12"/>
      <c r="W8" s="11"/>
      <c r="X8" s="13"/>
      <c r="Y8" s="11"/>
      <c r="Z8" s="11"/>
      <c r="AA8" s="13"/>
      <c r="AB8" s="11"/>
      <c r="AC8" s="12"/>
      <c r="AD8" s="12"/>
      <c r="AE8" s="11">
        <v>1579</v>
      </c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>
        <v>105</v>
      </c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</row>
    <row r="9">
      <c r="A9" s="10" t="s">
        <v>126</v>
      </c>
      <c r="B9" s="10" t="s">
        <v>131</v>
      </c>
      <c r="C9" s="11">
        <v>1352</v>
      </c>
      <c r="D9" s="11">
        <f>=ROUNDDOWN(29.1379310344828,0)</f>
      </c>
      <c r="E9" s="11">
        <v>550</v>
      </c>
      <c r="F9" s="12">
        <v>1</v>
      </c>
      <c r="G9" s="11"/>
      <c r="H9" s="11">
        <f>=ROUNDDOWN({0},0)</f>
      </c>
      <c r="I9" s="11"/>
      <c r="J9" s="12"/>
      <c r="K9" s="11"/>
      <c r="L9" s="13"/>
      <c r="M9" s="11">
        <v>11</v>
      </c>
      <c r="N9" s="14"/>
      <c r="O9" s="11">
        <v>6</v>
      </c>
      <c r="P9" s="13">
        <v>227.89</v>
      </c>
      <c r="Q9" s="11">
        <v>11</v>
      </c>
      <c r="R9" s="14">
        <v>20.72</v>
      </c>
      <c r="S9" s="12"/>
      <c r="T9" s="12"/>
      <c r="U9" s="12"/>
      <c r="V9" s="12"/>
      <c r="W9" s="11"/>
      <c r="X9" s="13"/>
      <c r="Y9" s="11">
        <v>11</v>
      </c>
      <c r="Z9" s="11">
        <v>6</v>
      </c>
      <c r="AA9" s="13">
        <v>227.89</v>
      </c>
      <c r="AB9" s="11">
        <v>11</v>
      </c>
      <c r="AC9" s="12"/>
      <c r="AD9" s="12"/>
      <c r="AE9" s="11">
        <v>1352</v>
      </c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>
        <v>160</v>
      </c>
      <c r="BJ9" s="11"/>
      <c r="BK9" s="11"/>
      <c r="BL9" s="11"/>
      <c r="BM9" s="11"/>
      <c r="BN9" s="11"/>
      <c r="BO9" s="11">
        <v>320</v>
      </c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>
        <v>70</v>
      </c>
      <c r="DK9" s="11"/>
      <c r="DL9" s="11"/>
      <c r="DM9" s="11"/>
      <c r="DN9" s="11"/>
      <c r="DO9" s="11"/>
      <c r="DP9" s="11"/>
      <c r="DQ9" s="11"/>
      <c r="DR9" s="11"/>
    </row>
    <row r="10">
      <c r="A10" s="10" t="s">
        <v>126</v>
      </c>
      <c r="B10" s="10" t="s">
        <v>132</v>
      </c>
      <c r="C10" s="11">
        <v>9008</v>
      </c>
      <c r="D10" s="11">
        <f>=ROUNDDOWN(17.1810032424185,0)</f>
      </c>
      <c r="E10" s="11">
        <v>14010</v>
      </c>
      <c r="F10" s="12">
        <v>0.896</v>
      </c>
      <c r="G10" s="11"/>
      <c r="H10" s="11">
        <f>=ROUNDDOWN({0},0)</f>
      </c>
      <c r="I10" s="11"/>
      <c r="J10" s="12"/>
      <c r="K10" s="11">
        <v>34</v>
      </c>
      <c r="L10" s="13">
        <v>3280.34</v>
      </c>
      <c r="M10" s="11">
        <v>109</v>
      </c>
      <c r="N10" s="14">
        <v>30.09</v>
      </c>
      <c r="O10" s="11">
        <v>83</v>
      </c>
      <c r="P10" s="13">
        <v>7803.13</v>
      </c>
      <c r="Q10" s="11">
        <v>115</v>
      </c>
      <c r="R10" s="14">
        <v>67.85</v>
      </c>
      <c r="S10" s="12">
        <v>-0.5904</v>
      </c>
      <c r="T10" s="12">
        <v>-0.5796</v>
      </c>
      <c r="U10" s="12">
        <v>-0.0522</v>
      </c>
      <c r="V10" s="12">
        <v>-0.5565</v>
      </c>
      <c r="W10" s="11">
        <v>34</v>
      </c>
      <c r="X10" s="13">
        <v>3280.34</v>
      </c>
      <c r="Y10" s="11">
        <v>106</v>
      </c>
      <c r="Z10" s="11">
        <v>83</v>
      </c>
      <c r="AA10" s="13">
        <v>7803.13</v>
      </c>
      <c r="AB10" s="11">
        <v>112</v>
      </c>
      <c r="AC10" s="12">
        <v>-0.5904</v>
      </c>
      <c r="AD10" s="12">
        <v>-0.5796</v>
      </c>
      <c r="AE10" s="11">
        <v>9008</v>
      </c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>
        <v>470</v>
      </c>
      <c r="AV10" s="11">
        <v>178</v>
      </c>
      <c r="AW10" s="11">
        <v>105</v>
      </c>
      <c r="AX10" s="11"/>
      <c r="AY10" s="11">
        <v>943</v>
      </c>
      <c r="AZ10" s="11">
        <v>479</v>
      </c>
      <c r="BA10" s="11">
        <v>260</v>
      </c>
      <c r="BB10" s="11">
        <v>146</v>
      </c>
      <c r="BC10" s="11">
        <v>220</v>
      </c>
      <c r="BD10" s="11"/>
      <c r="BE10" s="11"/>
      <c r="BF10" s="11"/>
      <c r="BG10" s="11"/>
      <c r="BH10" s="11"/>
      <c r="BI10" s="11">
        <v>280</v>
      </c>
      <c r="BJ10" s="11">
        <v>65</v>
      </c>
      <c r="BK10" s="11">
        <v>378</v>
      </c>
      <c r="BL10" s="11">
        <v>115</v>
      </c>
      <c r="BM10" s="11">
        <v>817</v>
      </c>
      <c r="BN10" s="11">
        <v>311</v>
      </c>
      <c r="BO10" s="11"/>
      <c r="BP10" s="11"/>
      <c r="BQ10" s="11">
        <v>50</v>
      </c>
      <c r="BR10" s="11"/>
      <c r="BS10" s="11"/>
      <c r="BT10" s="11"/>
      <c r="BU10" s="11">
        <v>163</v>
      </c>
      <c r="BV10" s="11"/>
      <c r="BW10" s="11">
        <v>1902</v>
      </c>
      <c r="BX10" s="11"/>
      <c r="BY10" s="11"/>
      <c r="BZ10" s="11">
        <v>60</v>
      </c>
      <c r="CA10" s="11"/>
      <c r="CB10" s="11"/>
      <c r="CC10" s="11"/>
      <c r="CD10" s="11"/>
      <c r="CE10" s="11">
        <v>807</v>
      </c>
      <c r="CF10" s="11"/>
      <c r="CG10" s="11"/>
      <c r="CH10" s="11"/>
      <c r="CI10" s="11"/>
      <c r="CJ10" s="11"/>
      <c r="CK10" s="11"/>
      <c r="CL10" s="11">
        <v>235</v>
      </c>
      <c r="CM10" s="11">
        <v>230</v>
      </c>
      <c r="CN10" s="11">
        <v>240</v>
      </c>
      <c r="CO10" s="11"/>
      <c r="CP10" s="11"/>
      <c r="CQ10" s="11">
        <v>798</v>
      </c>
      <c r="CR10" s="11"/>
      <c r="CS10" s="11">
        <v>150</v>
      </c>
      <c r="CT10" s="11">
        <v>330</v>
      </c>
      <c r="CU10" s="11">
        <v>500</v>
      </c>
      <c r="CV10" s="11"/>
      <c r="CW10" s="11">
        <v>459</v>
      </c>
      <c r="CX10" s="11"/>
      <c r="CY10" s="11"/>
      <c r="CZ10" s="11"/>
      <c r="DA10" s="11">
        <v>900</v>
      </c>
      <c r="DB10" s="11">
        <v>35</v>
      </c>
      <c r="DC10" s="11"/>
      <c r="DD10" s="11"/>
      <c r="DE10" s="11"/>
      <c r="DF10" s="11">
        <v>200</v>
      </c>
      <c r="DG10" s="11"/>
      <c r="DH10" s="11">
        <v>200</v>
      </c>
      <c r="DI10" s="11"/>
      <c r="DJ10" s="11"/>
      <c r="DK10" s="11"/>
      <c r="DL10" s="11">
        <v>438</v>
      </c>
      <c r="DM10" s="11"/>
      <c r="DN10" s="11">
        <v>881</v>
      </c>
      <c r="DO10" s="11">
        <v>220</v>
      </c>
      <c r="DP10" s="11"/>
      <c r="DQ10" s="11">
        <v>445</v>
      </c>
      <c r="DR10" s="11"/>
    </row>
    <row r="11">
      <c r="A11" s="10" t="s">
        <v>126</v>
      </c>
      <c r="B11" s="10" t="s">
        <v>133</v>
      </c>
      <c r="C11" s="11">
        <v>65985</v>
      </c>
      <c r="D11" s="11">
        <f>=ROUNDDOWN(34.5073737056793,0)</f>
      </c>
      <c r="E11" s="11">
        <v>29795</v>
      </c>
      <c r="F11" s="12">
        <v>0.8905</v>
      </c>
      <c r="G11" s="11"/>
      <c r="H11" s="11">
        <f>=ROUNDDOWN({0},0)</f>
      </c>
      <c r="I11" s="11"/>
      <c r="J11" s="12"/>
      <c r="K11" s="11">
        <v>136</v>
      </c>
      <c r="L11" s="13">
        <v>8468.9</v>
      </c>
      <c r="M11" s="11">
        <v>183</v>
      </c>
      <c r="N11" s="14">
        <v>46.28</v>
      </c>
      <c r="O11" s="11">
        <v>409</v>
      </c>
      <c r="P11" s="13">
        <v>24874.48</v>
      </c>
      <c r="Q11" s="11">
        <v>177</v>
      </c>
      <c r="R11" s="14">
        <v>140.53</v>
      </c>
      <c r="S11" s="12">
        <v>-0.6675</v>
      </c>
      <c r="T11" s="12">
        <v>-0.6595</v>
      </c>
      <c r="U11" s="12">
        <v>0.0339</v>
      </c>
      <c r="V11" s="12">
        <v>-0.6707</v>
      </c>
      <c r="W11" s="11">
        <v>136</v>
      </c>
      <c r="X11" s="13">
        <v>8468.9</v>
      </c>
      <c r="Y11" s="11">
        <v>175</v>
      </c>
      <c r="Z11" s="11">
        <v>409</v>
      </c>
      <c r="AA11" s="13">
        <v>24874.48</v>
      </c>
      <c r="AB11" s="11">
        <v>169</v>
      </c>
      <c r="AC11" s="12">
        <v>-0.6675</v>
      </c>
      <c r="AD11" s="12">
        <v>-0.6595</v>
      </c>
      <c r="AE11" s="11">
        <v>44619</v>
      </c>
      <c r="AF11" s="11">
        <v>11380</v>
      </c>
      <c r="AG11" s="11"/>
      <c r="AH11" s="11"/>
      <c r="AI11" s="11">
        <v>9986</v>
      </c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>
        <v>1934</v>
      </c>
      <c r="AZ11" s="11"/>
      <c r="BA11" s="11">
        <v>370</v>
      </c>
      <c r="BB11" s="11">
        <v>89</v>
      </c>
      <c r="BC11" s="11">
        <v>438</v>
      </c>
      <c r="BD11" s="11">
        <v>315</v>
      </c>
      <c r="BE11" s="11">
        <v>500</v>
      </c>
      <c r="BF11" s="11"/>
      <c r="BG11" s="11">
        <v>120</v>
      </c>
      <c r="BH11" s="11"/>
      <c r="BI11" s="11">
        <v>1450</v>
      </c>
      <c r="BJ11" s="11">
        <v>796</v>
      </c>
      <c r="BK11" s="11">
        <v>690</v>
      </c>
      <c r="BL11" s="11"/>
      <c r="BM11" s="11">
        <v>380</v>
      </c>
      <c r="BN11" s="11"/>
      <c r="BO11" s="11"/>
      <c r="BP11" s="11">
        <v>818</v>
      </c>
      <c r="BQ11" s="11">
        <v>1200</v>
      </c>
      <c r="BR11" s="11"/>
      <c r="BS11" s="11"/>
      <c r="BT11" s="11"/>
      <c r="BU11" s="11">
        <v>315</v>
      </c>
      <c r="BV11" s="11"/>
      <c r="BW11" s="11"/>
      <c r="BX11" s="11">
        <v>600</v>
      </c>
      <c r="BY11" s="11">
        <v>400</v>
      </c>
      <c r="BZ11" s="11">
        <v>2318</v>
      </c>
      <c r="CA11" s="11">
        <v>560</v>
      </c>
      <c r="CB11" s="11"/>
      <c r="CC11" s="11">
        <v>270</v>
      </c>
      <c r="CD11" s="11"/>
      <c r="CE11" s="11"/>
      <c r="CF11" s="11">
        <v>454</v>
      </c>
      <c r="CG11" s="11">
        <v>960</v>
      </c>
      <c r="CH11" s="11"/>
      <c r="CI11" s="11"/>
      <c r="CJ11" s="11">
        <v>1670</v>
      </c>
      <c r="CK11" s="11">
        <v>438</v>
      </c>
      <c r="CL11" s="11">
        <v>75</v>
      </c>
      <c r="CM11" s="11"/>
      <c r="CN11" s="11">
        <v>70</v>
      </c>
      <c r="CO11" s="11">
        <v>1330</v>
      </c>
      <c r="CP11" s="11">
        <v>170</v>
      </c>
      <c r="CQ11" s="11">
        <v>235</v>
      </c>
      <c r="CR11" s="11">
        <v>480</v>
      </c>
      <c r="CS11" s="11">
        <v>1900</v>
      </c>
      <c r="CT11" s="11"/>
      <c r="CU11" s="11"/>
      <c r="CV11" s="11">
        <v>850</v>
      </c>
      <c r="CW11" s="11">
        <v>220</v>
      </c>
      <c r="CX11" s="11"/>
      <c r="CY11" s="11"/>
      <c r="CZ11" s="11"/>
      <c r="DA11" s="11">
        <v>800</v>
      </c>
      <c r="DB11" s="11"/>
      <c r="DC11" s="11"/>
      <c r="DD11" s="11">
        <v>800</v>
      </c>
      <c r="DE11" s="11">
        <v>600</v>
      </c>
      <c r="DF11" s="11">
        <v>725</v>
      </c>
      <c r="DG11" s="11"/>
      <c r="DH11" s="11"/>
      <c r="DI11" s="11"/>
      <c r="DJ11" s="11">
        <v>1090</v>
      </c>
      <c r="DK11" s="11">
        <v>100</v>
      </c>
      <c r="DL11" s="11">
        <v>300</v>
      </c>
      <c r="DM11" s="11">
        <v>450</v>
      </c>
      <c r="DN11" s="11"/>
      <c r="DO11" s="11">
        <v>965</v>
      </c>
      <c r="DP11" s="11">
        <v>300</v>
      </c>
      <c r="DQ11" s="11">
        <v>1250</v>
      </c>
      <c r="DR11" s="11"/>
    </row>
    <row r="12">
      <c r="A12" s="10" t="s">
        <v>126</v>
      </c>
      <c r="B12" s="10" t="s">
        <v>134</v>
      </c>
      <c r="C12" s="11">
        <v>7735</v>
      </c>
      <c r="D12" s="11">
        <f>=ROUNDDOWN(13.9520202020202,0)</f>
      </c>
      <c r="E12" s="11">
        <v>14570</v>
      </c>
      <c r="F12" s="12">
        <v>0.7411</v>
      </c>
      <c r="G12" s="11"/>
      <c r="H12" s="11">
        <f>=ROUNDDOWN({0},0)</f>
      </c>
      <c r="I12" s="11">
        <v>350</v>
      </c>
      <c r="J12" s="12"/>
      <c r="K12" s="11">
        <v>18</v>
      </c>
      <c r="L12" s="13">
        <v>2814.22</v>
      </c>
      <c r="M12" s="11">
        <v>41</v>
      </c>
      <c r="N12" s="14">
        <v>68.64</v>
      </c>
      <c r="O12" s="11">
        <v>80</v>
      </c>
      <c r="P12" s="13">
        <v>13882.39</v>
      </c>
      <c r="Q12" s="11">
        <v>39</v>
      </c>
      <c r="R12" s="14">
        <v>355.96</v>
      </c>
      <c r="S12" s="12">
        <v>-0.775</v>
      </c>
      <c r="T12" s="12">
        <v>-0.7973</v>
      </c>
      <c r="U12" s="12">
        <v>0.0513</v>
      </c>
      <c r="V12" s="12">
        <v>-0.8072</v>
      </c>
      <c r="W12" s="11">
        <v>18</v>
      </c>
      <c r="X12" s="13">
        <v>2814.22</v>
      </c>
      <c r="Y12" s="11">
        <v>39</v>
      </c>
      <c r="Z12" s="11">
        <v>80</v>
      </c>
      <c r="AA12" s="13">
        <v>13882.39</v>
      </c>
      <c r="AB12" s="11">
        <v>37</v>
      </c>
      <c r="AC12" s="12">
        <v>-0.775</v>
      </c>
      <c r="AD12" s="12">
        <v>-0.7973</v>
      </c>
      <c r="AE12" s="11">
        <v>6975</v>
      </c>
      <c r="AF12" s="11"/>
      <c r="AG12" s="11"/>
      <c r="AH12" s="11"/>
      <c r="AI12" s="11">
        <v>760</v>
      </c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>
        <v>760</v>
      </c>
      <c r="AZ12" s="11"/>
      <c r="BA12" s="11"/>
      <c r="BB12" s="11"/>
      <c r="BC12" s="11"/>
      <c r="BD12" s="11"/>
      <c r="BE12" s="11">
        <v>440</v>
      </c>
      <c r="BF12" s="11">
        <v>170</v>
      </c>
      <c r="BG12" s="11"/>
      <c r="BH12" s="11"/>
      <c r="BI12" s="11">
        <v>170</v>
      </c>
      <c r="BJ12" s="11"/>
      <c r="BK12" s="11"/>
      <c r="BL12" s="11"/>
      <c r="BM12" s="11">
        <v>1060</v>
      </c>
      <c r="BN12" s="11"/>
      <c r="BO12" s="11">
        <v>230</v>
      </c>
      <c r="BP12" s="11">
        <v>509</v>
      </c>
      <c r="BQ12" s="11">
        <v>210</v>
      </c>
      <c r="BR12" s="11">
        <v>160</v>
      </c>
      <c r="BS12" s="11">
        <v>170</v>
      </c>
      <c r="BT12" s="11"/>
      <c r="BU12" s="11"/>
      <c r="BV12" s="11">
        <v>200</v>
      </c>
      <c r="BW12" s="11">
        <v>30</v>
      </c>
      <c r="BX12" s="11"/>
      <c r="BY12" s="11">
        <v>150</v>
      </c>
      <c r="BZ12" s="11"/>
      <c r="CA12" s="11"/>
      <c r="CB12" s="11">
        <v>150</v>
      </c>
      <c r="CC12" s="11"/>
      <c r="CD12" s="11"/>
      <c r="CE12" s="11"/>
      <c r="CF12" s="11">
        <v>360</v>
      </c>
      <c r="CG12" s="11"/>
      <c r="CH12" s="11"/>
      <c r="CI12" s="11"/>
      <c r="CJ12" s="11">
        <v>1359</v>
      </c>
      <c r="CK12" s="11"/>
      <c r="CL12" s="11"/>
      <c r="CM12" s="11">
        <v>190</v>
      </c>
      <c r="CN12" s="11"/>
      <c r="CO12" s="11">
        <v>180</v>
      </c>
      <c r="CP12" s="11"/>
      <c r="CQ12" s="11"/>
      <c r="CR12" s="11"/>
      <c r="CS12" s="11">
        <v>2400</v>
      </c>
      <c r="CT12" s="11"/>
      <c r="CU12" s="11"/>
      <c r="CV12" s="11"/>
      <c r="CW12" s="11"/>
      <c r="CX12" s="11">
        <v>290</v>
      </c>
      <c r="CY12" s="11">
        <v>150</v>
      </c>
      <c r="CZ12" s="11">
        <v>242</v>
      </c>
      <c r="DA12" s="11">
        <v>980</v>
      </c>
      <c r="DB12" s="11"/>
      <c r="DC12" s="11">
        <v>80</v>
      </c>
      <c r="DD12" s="11"/>
      <c r="DE12" s="11"/>
      <c r="DF12" s="11">
        <v>650</v>
      </c>
      <c r="DG12" s="11">
        <v>200</v>
      </c>
      <c r="DH12" s="11">
        <v>1000</v>
      </c>
      <c r="DI12" s="11"/>
      <c r="DJ12" s="11">
        <v>220</v>
      </c>
      <c r="DK12" s="11"/>
      <c r="DL12" s="11">
        <v>1460</v>
      </c>
      <c r="DM12" s="11"/>
      <c r="DN12" s="11"/>
      <c r="DO12" s="11"/>
      <c r="DP12" s="11"/>
      <c r="DQ12" s="11">
        <v>400</v>
      </c>
      <c r="DR12" s="11">
        <v>350</v>
      </c>
    </row>
    <row r="13">
      <c r="A13" s="10" t="s">
        <v>126</v>
      </c>
      <c r="B13" s="10" t="s">
        <v>135</v>
      </c>
      <c r="C13" s="11">
        <v>3365</v>
      </c>
      <c r="D13" s="11">
        <f>=ROUNDDOWN(22.3291307232913,0)</f>
      </c>
      <c r="E13" s="11">
        <v>3973</v>
      </c>
      <c r="F13" s="12">
        <v>0.9688</v>
      </c>
      <c r="G13" s="11"/>
      <c r="H13" s="11">
        <f>=ROUNDDOWN({0},0)</f>
      </c>
      <c r="I13" s="11"/>
      <c r="J13" s="12"/>
      <c r="K13" s="11">
        <v>17</v>
      </c>
      <c r="L13" s="13">
        <v>1204.08</v>
      </c>
      <c r="M13" s="11">
        <v>38</v>
      </c>
      <c r="N13" s="14">
        <v>31.69</v>
      </c>
      <c r="O13" s="11">
        <v>31</v>
      </c>
      <c r="P13" s="13">
        <v>2466.12</v>
      </c>
      <c r="Q13" s="11">
        <v>37</v>
      </c>
      <c r="R13" s="14">
        <v>66.65</v>
      </c>
      <c r="S13" s="12">
        <v>-0.4516</v>
      </c>
      <c r="T13" s="12">
        <v>-0.5118</v>
      </c>
      <c r="U13" s="12">
        <v>0.027</v>
      </c>
      <c r="V13" s="12">
        <v>-0.5245</v>
      </c>
      <c r="W13" s="11">
        <v>17</v>
      </c>
      <c r="X13" s="13">
        <v>1204.08</v>
      </c>
      <c r="Y13" s="11">
        <v>38</v>
      </c>
      <c r="Z13" s="11">
        <v>31</v>
      </c>
      <c r="AA13" s="13">
        <v>2466.12</v>
      </c>
      <c r="AB13" s="11">
        <v>37</v>
      </c>
      <c r="AC13" s="12">
        <v>-0.4516</v>
      </c>
      <c r="AD13" s="12">
        <v>-0.5118</v>
      </c>
      <c r="AE13" s="11">
        <v>3365</v>
      </c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>
        <v>195</v>
      </c>
      <c r="AW13" s="11"/>
      <c r="AX13" s="11"/>
      <c r="AY13" s="11">
        <v>647</v>
      </c>
      <c r="AZ13" s="11"/>
      <c r="BA13" s="11"/>
      <c r="BB13" s="11"/>
      <c r="BC13" s="11"/>
      <c r="BD13" s="11"/>
      <c r="BE13" s="11">
        <v>152</v>
      </c>
      <c r="BF13" s="11"/>
      <c r="BG13" s="11"/>
      <c r="BH13" s="11"/>
      <c r="BI13" s="11"/>
      <c r="BJ13" s="11"/>
      <c r="BK13" s="11"/>
      <c r="BL13" s="11"/>
      <c r="BM13" s="11">
        <v>105</v>
      </c>
      <c r="BN13" s="11"/>
      <c r="BO13" s="11">
        <v>290</v>
      </c>
      <c r="BP13" s="11"/>
      <c r="BQ13" s="11"/>
      <c r="BR13" s="11"/>
      <c r="BS13" s="11"/>
      <c r="BT13" s="11"/>
      <c r="BU13" s="11"/>
      <c r="BV13" s="11">
        <v>320</v>
      </c>
      <c r="BW13" s="11"/>
      <c r="BX13" s="11"/>
      <c r="BY13" s="11"/>
      <c r="BZ13" s="11"/>
      <c r="CA13" s="11"/>
      <c r="CB13" s="11"/>
      <c r="CC13" s="11"/>
      <c r="CD13" s="11"/>
      <c r="CE13" s="11"/>
      <c r="CF13" s="11">
        <v>475</v>
      </c>
      <c r="CG13" s="11"/>
      <c r="CH13" s="11"/>
      <c r="CI13" s="11"/>
      <c r="CJ13" s="11"/>
      <c r="CK13" s="11"/>
      <c r="CL13" s="11"/>
      <c r="CM13" s="11">
        <v>125</v>
      </c>
      <c r="CN13" s="11"/>
      <c r="CO13" s="11">
        <v>394</v>
      </c>
      <c r="CP13" s="11"/>
      <c r="CQ13" s="11"/>
      <c r="CR13" s="11"/>
      <c r="CS13" s="11">
        <v>80</v>
      </c>
      <c r="CT13" s="11"/>
      <c r="CU13" s="11"/>
      <c r="CV13" s="11"/>
      <c r="CW13" s="11">
        <v>305</v>
      </c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>
        <v>205</v>
      </c>
      <c r="DI13" s="11">
        <v>220</v>
      </c>
      <c r="DJ13" s="11"/>
      <c r="DK13" s="11"/>
      <c r="DL13" s="11">
        <v>215</v>
      </c>
      <c r="DM13" s="11"/>
      <c r="DN13" s="11"/>
      <c r="DO13" s="11">
        <v>245</v>
      </c>
      <c r="DP13" s="11"/>
      <c r="DQ13" s="11"/>
      <c r="DR13" s="11"/>
    </row>
    <row r="14">
      <c r="A14" s="10" t="s">
        <v>126</v>
      </c>
      <c r="B14" s="10" t="s">
        <v>136</v>
      </c>
      <c r="C14" s="11">
        <v>17750</v>
      </c>
      <c r="D14" s="11">
        <f>=ROUNDDOWN(23.0250356725905,0)</f>
      </c>
      <c r="E14" s="11">
        <v>25782</v>
      </c>
      <c r="F14" s="12">
        <v>0.9707</v>
      </c>
      <c r="G14" s="11"/>
      <c r="H14" s="11">
        <f>=ROUNDDOWN({0},0)</f>
      </c>
      <c r="I14" s="11"/>
      <c r="J14" s="12"/>
      <c r="K14" s="11">
        <v>74</v>
      </c>
      <c r="L14" s="13">
        <v>4326.03</v>
      </c>
      <c r="M14" s="11">
        <v>72</v>
      </c>
      <c r="N14" s="14">
        <v>60.08</v>
      </c>
      <c r="O14" s="11">
        <v>207</v>
      </c>
      <c r="P14" s="13">
        <v>11070.15</v>
      </c>
      <c r="Q14" s="11">
        <v>72</v>
      </c>
      <c r="R14" s="14">
        <v>153.75</v>
      </c>
      <c r="S14" s="12">
        <v>-0.6425</v>
      </c>
      <c r="T14" s="12">
        <v>-0.6092</v>
      </c>
      <c r="U14" s="12"/>
      <c r="V14" s="12">
        <v>-0.6092</v>
      </c>
      <c r="W14" s="11">
        <v>74</v>
      </c>
      <c r="X14" s="13">
        <v>4326.03</v>
      </c>
      <c r="Y14" s="11">
        <v>64</v>
      </c>
      <c r="Z14" s="11">
        <v>207</v>
      </c>
      <c r="AA14" s="13">
        <v>11070.15</v>
      </c>
      <c r="AB14" s="11">
        <v>64</v>
      </c>
      <c r="AC14" s="12">
        <v>-0.6425</v>
      </c>
      <c r="AD14" s="12">
        <v>-0.6092</v>
      </c>
      <c r="AE14" s="11">
        <v>16906</v>
      </c>
      <c r="AF14" s="11">
        <v>49</v>
      </c>
      <c r="AG14" s="11"/>
      <c r="AH14" s="11"/>
      <c r="AI14" s="11">
        <v>792</v>
      </c>
      <c r="AJ14" s="11"/>
      <c r="AK14" s="11"/>
      <c r="AL14" s="11">
        <v>3</v>
      </c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>
        <v>30</v>
      </c>
      <c r="AY14" s="11">
        <v>2110</v>
      </c>
      <c r="AZ14" s="11"/>
      <c r="BA14" s="11"/>
      <c r="BB14" s="11"/>
      <c r="BC14" s="11"/>
      <c r="BD14" s="11">
        <v>1020</v>
      </c>
      <c r="BE14" s="11">
        <v>500</v>
      </c>
      <c r="BF14" s="11"/>
      <c r="BG14" s="11"/>
      <c r="BH14" s="11">
        <v>300</v>
      </c>
      <c r="BI14" s="11">
        <v>410</v>
      </c>
      <c r="BJ14" s="11">
        <v>400</v>
      </c>
      <c r="BK14" s="11"/>
      <c r="BL14" s="11"/>
      <c r="BM14" s="11">
        <v>90</v>
      </c>
      <c r="BN14" s="11"/>
      <c r="BO14" s="11"/>
      <c r="BP14" s="11"/>
      <c r="BQ14" s="11"/>
      <c r="BR14" s="11"/>
      <c r="BS14" s="11">
        <v>360</v>
      </c>
      <c r="BT14" s="11">
        <v>310</v>
      </c>
      <c r="BU14" s="11">
        <v>602</v>
      </c>
      <c r="BV14" s="11"/>
      <c r="BW14" s="11">
        <v>140</v>
      </c>
      <c r="BX14" s="11"/>
      <c r="BY14" s="11"/>
      <c r="BZ14" s="11"/>
      <c r="CA14" s="11"/>
      <c r="CB14" s="11"/>
      <c r="CC14" s="11"/>
      <c r="CD14" s="11"/>
      <c r="CE14" s="11">
        <v>3470</v>
      </c>
      <c r="CF14" s="11">
        <v>1970</v>
      </c>
      <c r="CG14" s="11"/>
      <c r="CH14" s="11">
        <v>684</v>
      </c>
      <c r="CI14" s="11"/>
      <c r="CJ14" s="11"/>
      <c r="CK14" s="11"/>
      <c r="CL14" s="11">
        <v>276</v>
      </c>
      <c r="CM14" s="11">
        <v>270</v>
      </c>
      <c r="CN14" s="11"/>
      <c r="CO14" s="11">
        <v>410</v>
      </c>
      <c r="CP14" s="11"/>
      <c r="CQ14" s="11">
        <v>320</v>
      </c>
      <c r="CR14" s="11"/>
      <c r="CS14" s="11">
        <v>840</v>
      </c>
      <c r="CT14" s="11">
        <v>140</v>
      </c>
      <c r="CU14" s="11"/>
      <c r="CV14" s="11"/>
      <c r="CW14" s="11">
        <v>630</v>
      </c>
      <c r="CX14" s="11"/>
      <c r="CY14" s="11"/>
      <c r="CZ14" s="11"/>
      <c r="DA14" s="11">
        <v>830</v>
      </c>
      <c r="DB14" s="11"/>
      <c r="DC14" s="11"/>
      <c r="DD14" s="11"/>
      <c r="DE14" s="11"/>
      <c r="DF14" s="11">
        <v>1020</v>
      </c>
      <c r="DG14" s="11"/>
      <c r="DH14" s="11">
        <v>1490</v>
      </c>
      <c r="DI14" s="11"/>
      <c r="DJ14" s="11">
        <v>520</v>
      </c>
      <c r="DK14" s="11">
        <v>480</v>
      </c>
      <c r="DL14" s="11">
        <v>1520</v>
      </c>
      <c r="DM14" s="11"/>
      <c r="DN14" s="11"/>
      <c r="DO14" s="11">
        <v>1340</v>
      </c>
      <c r="DP14" s="11"/>
      <c r="DQ14" s="11">
        <v>3300</v>
      </c>
      <c r="DR14" s="11"/>
    </row>
    <row r="15">
      <c r="A15" s="10" t="s">
        <v>137</v>
      </c>
      <c r="B15" s="10" t="s">
        <v>138</v>
      </c>
      <c r="C15" s="11">
        <v>115977</v>
      </c>
      <c r="D15" s="11">
        <f>=ROUNDDOWN({0},0)</f>
      </c>
      <c r="E15" s="11">
        <v>94445</v>
      </c>
      <c r="F15" s="12"/>
      <c r="G15" s="11"/>
      <c r="H15" s="11">
        <f>=ROUNDDOWN({0},0)</f>
      </c>
      <c r="I15" s="11">
        <v>350</v>
      </c>
      <c r="J15" s="12"/>
      <c r="K15" s="11">
        <v>301</v>
      </c>
      <c r="L15" s="13">
        <v>21166.61</v>
      </c>
      <c r="M15" s="11">
        <v>561</v>
      </c>
      <c r="N15" s="14">
        <v>37.73</v>
      </c>
      <c r="O15" s="11">
        <v>852</v>
      </c>
      <c r="P15" s="13">
        <v>62476.84</v>
      </c>
      <c r="Q15" s="11">
        <v>561</v>
      </c>
      <c r="R15" s="14">
        <v>111.37</v>
      </c>
      <c r="S15" s="12">
        <v>-0.6467</v>
      </c>
      <c r="T15" s="12">
        <v>-0.6612</v>
      </c>
      <c r="U15" s="12"/>
      <c r="V15" s="12">
        <v>-0.6612</v>
      </c>
      <c r="W15" s="11">
        <v>301</v>
      </c>
      <c r="X15" s="13">
        <v>21166.61</v>
      </c>
      <c r="Y15" s="11">
        <v>497</v>
      </c>
      <c r="Z15" s="11">
        <v>852</v>
      </c>
      <c r="AA15" s="13">
        <v>62476.84</v>
      </c>
      <c r="AB15" s="11">
        <v>494</v>
      </c>
      <c r="AC15" s="12">
        <v>-0.6467</v>
      </c>
      <c r="AD15" s="12">
        <v>-0.6612</v>
      </c>
      <c r="AE15" s="11">
        <v>93006</v>
      </c>
      <c r="AF15" s="11">
        <v>11430</v>
      </c>
      <c r="AG15" s="11"/>
      <c r="AH15" s="11"/>
      <c r="AI15" s="11">
        <v>11538</v>
      </c>
      <c r="AJ15" s="11"/>
      <c r="AK15" s="11"/>
      <c r="AL15" s="11">
        <v>3</v>
      </c>
      <c r="AM15" s="11"/>
      <c r="AN15" s="11"/>
      <c r="AO15" s="11"/>
      <c r="AP15" s="11"/>
      <c r="AQ15" s="11"/>
      <c r="AR15" s="11"/>
      <c r="AS15" s="11"/>
      <c r="AT15" s="11"/>
      <c r="AU15" s="11">
        <v>470</v>
      </c>
      <c r="AV15" s="11">
        <v>373</v>
      </c>
      <c r="AW15" s="11">
        <v>105</v>
      </c>
      <c r="AX15" s="11">
        <v>30</v>
      </c>
      <c r="AY15" s="11">
        <v>6394</v>
      </c>
      <c r="AZ15" s="11">
        <v>479</v>
      </c>
      <c r="BA15" s="11">
        <v>630</v>
      </c>
      <c r="BB15" s="11">
        <v>235</v>
      </c>
      <c r="BC15" s="11">
        <v>658</v>
      </c>
      <c r="BD15" s="11">
        <v>1335</v>
      </c>
      <c r="BE15" s="11">
        <v>1592</v>
      </c>
      <c r="BF15" s="11">
        <v>170</v>
      </c>
      <c r="BG15" s="11">
        <v>120</v>
      </c>
      <c r="BH15" s="11">
        <v>300</v>
      </c>
      <c r="BI15" s="11">
        <v>2780</v>
      </c>
      <c r="BJ15" s="11">
        <v>1261</v>
      </c>
      <c r="BK15" s="11">
        <v>1068</v>
      </c>
      <c r="BL15" s="11">
        <v>115</v>
      </c>
      <c r="BM15" s="11">
        <v>2452</v>
      </c>
      <c r="BN15" s="11">
        <v>311</v>
      </c>
      <c r="BO15" s="11">
        <v>840</v>
      </c>
      <c r="BP15" s="11">
        <v>1327</v>
      </c>
      <c r="BQ15" s="11">
        <v>1460</v>
      </c>
      <c r="BR15" s="11">
        <v>160</v>
      </c>
      <c r="BS15" s="11">
        <v>1330</v>
      </c>
      <c r="BT15" s="11">
        <v>310</v>
      </c>
      <c r="BU15" s="11">
        <v>1080</v>
      </c>
      <c r="BV15" s="11">
        <v>520</v>
      </c>
      <c r="BW15" s="11">
        <v>2072</v>
      </c>
      <c r="BX15" s="11">
        <v>600</v>
      </c>
      <c r="BY15" s="11">
        <v>550</v>
      </c>
      <c r="BZ15" s="11">
        <v>2378</v>
      </c>
      <c r="CA15" s="11">
        <v>560</v>
      </c>
      <c r="CB15" s="11">
        <v>150</v>
      </c>
      <c r="CC15" s="11">
        <v>270</v>
      </c>
      <c r="CD15" s="11">
        <v>838</v>
      </c>
      <c r="CE15" s="11">
        <v>4757</v>
      </c>
      <c r="CF15" s="11">
        <v>3259</v>
      </c>
      <c r="CG15" s="11">
        <v>960</v>
      </c>
      <c r="CH15" s="11">
        <v>684</v>
      </c>
      <c r="CI15" s="11">
        <v>490</v>
      </c>
      <c r="CJ15" s="11">
        <v>3029</v>
      </c>
      <c r="CK15" s="11">
        <v>438</v>
      </c>
      <c r="CL15" s="11">
        <v>586</v>
      </c>
      <c r="CM15" s="11">
        <v>815</v>
      </c>
      <c r="CN15" s="11">
        <v>310</v>
      </c>
      <c r="CO15" s="11">
        <v>2914</v>
      </c>
      <c r="CP15" s="11">
        <v>170</v>
      </c>
      <c r="CQ15" s="11">
        <v>2093</v>
      </c>
      <c r="CR15" s="11">
        <v>480</v>
      </c>
      <c r="CS15" s="11">
        <v>5872</v>
      </c>
      <c r="CT15" s="11">
        <v>970</v>
      </c>
      <c r="CU15" s="11">
        <v>500</v>
      </c>
      <c r="CV15" s="11">
        <v>850</v>
      </c>
      <c r="CW15" s="11">
        <v>1614</v>
      </c>
      <c r="CX15" s="11">
        <v>290</v>
      </c>
      <c r="CY15" s="11">
        <v>150</v>
      </c>
      <c r="CZ15" s="11">
        <v>242</v>
      </c>
      <c r="DA15" s="11">
        <v>4015</v>
      </c>
      <c r="DB15" s="11">
        <v>35</v>
      </c>
      <c r="DC15" s="11">
        <v>80</v>
      </c>
      <c r="DD15" s="11">
        <v>800</v>
      </c>
      <c r="DE15" s="11">
        <v>600</v>
      </c>
      <c r="DF15" s="11">
        <v>2595</v>
      </c>
      <c r="DG15" s="11">
        <v>200</v>
      </c>
      <c r="DH15" s="11">
        <v>2895</v>
      </c>
      <c r="DI15" s="11">
        <v>220</v>
      </c>
      <c r="DJ15" s="11">
        <v>1900</v>
      </c>
      <c r="DK15" s="11">
        <v>580</v>
      </c>
      <c r="DL15" s="11">
        <v>3933</v>
      </c>
      <c r="DM15" s="11">
        <v>450</v>
      </c>
      <c r="DN15" s="11">
        <v>881</v>
      </c>
      <c r="DO15" s="11">
        <v>2770</v>
      </c>
      <c r="DP15" s="11">
        <v>300</v>
      </c>
      <c r="DQ15" s="11">
        <v>5395</v>
      </c>
      <c r="DR15" s="11">
        <v>350</v>
      </c>
    </row>
    <row r="16">
      <c r="A16" s="20" t="s">
        <v>139</v>
      </c>
      <c r="B16" s="15" t="s">
        <v>138</v>
      </c>
      <c r="C16" s="16">
        <v>115977</v>
      </c>
      <c r="D16" s="16">
        <f>=ROUNDDOWN({0},0)</f>
      </c>
      <c r="E16" s="16">
        <v>94445</v>
      </c>
      <c r="F16" s="17"/>
      <c r="G16" s="16"/>
      <c r="H16" s="16">
        <f>=ROUNDDOWN({0},0)</f>
      </c>
      <c r="I16" s="16">
        <v>350</v>
      </c>
      <c r="J16" s="17"/>
      <c r="K16" s="16">
        <v>301</v>
      </c>
      <c r="L16" s="18">
        <v>21166.61</v>
      </c>
      <c r="M16" s="16">
        <v>561</v>
      </c>
      <c r="N16" s="19">
        <v>37.73</v>
      </c>
      <c r="O16" s="16">
        <v>852</v>
      </c>
      <c r="P16" s="18">
        <v>62476.84</v>
      </c>
      <c r="Q16" s="16">
        <v>561</v>
      </c>
      <c r="R16" s="19">
        <v>111.37</v>
      </c>
      <c r="S16" s="17">
        <v>-0.6467</v>
      </c>
      <c r="T16" s="17">
        <v>-0.6612</v>
      </c>
      <c r="U16" s="17"/>
      <c r="V16" s="17">
        <v>-0.6612</v>
      </c>
      <c r="W16" s="16">
        <v>301</v>
      </c>
      <c r="X16" s="18">
        <v>21166.61</v>
      </c>
      <c r="Y16" s="16">
        <v>497</v>
      </c>
      <c r="Z16" s="16">
        <v>852</v>
      </c>
      <c r="AA16" s="18">
        <v>62476.84</v>
      </c>
      <c r="AB16" s="16">
        <v>494</v>
      </c>
      <c r="AC16" s="17">
        <v>-0.6467</v>
      </c>
      <c r="AD16" s="17">
        <v>-0.6612</v>
      </c>
      <c r="AE16" s="16">
        <v>93006</v>
      </c>
      <c r="AF16" s="16">
        <v>11430</v>
      </c>
      <c r="AG16" s="16"/>
      <c r="AH16" s="16"/>
      <c r="AI16" s="16">
        <v>11538</v>
      </c>
      <c r="AJ16" s="16"/>
      <c r="AK16" s="16"/>
      <c r="AL16" s="16">
        <v>3</v>
      </c>
      <c r="AM16" s="16"/>
      <c r="AN16" s="16"/>
      <c r="AO16" s="16"/>
      <c r="AP16" s="16"/>
      <c r="AQ16" s="16"/>
      <c r="AR16" s="16"/>
      <c r="AS16" s="16"/>
      <c r="AT16" s="16"/>
      <c r="AU16" s="16">
        <v>470</v>
      </c>
      <c r="AV16" s="16">
        <v>373</v>
      </c>
      <c r="AW16" s="16">
        <v>105</v>
      </c>
      <c r="AX16" s="16">
        <v>30</v>
      </c>
      <c r="AY16" s="16">
        <v>6394</v>
      </c>
      <c r="AZ16" s="16">
        <v>479</v>
      </c>
      <c r="BA16" s="16">
        <v>630</v>
      </c>
      <c r="BB16" s="16">
        <v>235</v>
      </c>
      <c r="BC16" s="16">
        <v>658</v>
      </c>
      <c r="BD16" s="16">
        <v>1335</v>
      </c>
      <c r="BE16" s="16">
        <v>1592</v>
      </c>
      <c r="BF16" s="16">
        <v>170</v>
      </c>
      <c r="BG16" s="16">
        <v>120</v>
      </c>
      <c r="BH16" s="16">
        <v>300</v>
      </c>
      <c r="BI16" s="16">
        <v>2780</v>
      </c>
      <c r="BJ16" s="16">
        <v>1261</v>
      </c>
      <c r="BK16" s="16">
        <v>1068</v>
      </c>
      <c r="BL16" s="16">
        <v>115</v>
      </c>
      <c r="BM16" s="16">
        <v>2452</v>
      </c>
      <c r="BN16" s="16">
        <v>311</v>
      </c>
      <c r="BO16" s="16">
        <v>840</v>
      </c>
      <c r="BP16" s="16">
        <v>1327</v>
      </c>
      <c r="BQ16" s="16">
        <v>1460</v>
      </c>
      <c r="BR16" s="16">
        <v>160</v>
      </c>
      <c r="BS16" s="16">
        <v>1330</v>
      </c>
      <c r="BT16" s="16">
        <v>310</v>
      </c>
      <c r="BU16" s="16">
        <v>1080</v>
      </c>
      <c r="BV16" s="16">
        <v>520</v>
      </c>
      <c r="BW16" s="16">
        <v>2072</v>
      </c>
      <c r="BX16" s="16">
        <v>600</v>
      </c>
      <c r="BY16" s="16">
        <v>550</v>
      </c>
      <c r="BZ16" s="16">
        <v>2378</v>
      </c>
      <c r="CA16" s="16">
        <v>560</v>
      </c>
      <c r="CB16" s="16">
        <v>150</v>
      </c>
      <c r="CC16" s="16">
        <v>270</v>
      </c>
      <c r="CD16" s="16">
        <v>838</v>
      </c>
      <c r="CE16" s="16">
        <v>4757</v>
      </c>
      <c r="CF16" s="16">
        <v>3259</v>
      </c>
      <c r="CG16" s="16">
        <v>960</v>
      </c>
      <c r="CH16" s="16">
        <v>684</v>
      </c>
      <c r="CI16" s="16">
        <v>490</v>
      </c>
      <c r="CJ16" s="16">
        <v>3029</v>
      </c>
      <c r="CK16" s="16">
        <v>438</v>
      </c>
      <c r="CL16" s="16">
        <v>586</v>
      </c>
      <c r="CM16" s="16">
        <v>815</v>
      </c>
      <c r="CN16" s="16">
        <v>310</v>
      </c>
      <c r="CO16" s="16">
        <v>2914</v>
      </c>
      <c r="CP16" s="16">
        <v>170</v>
      </c>
      <c r="CQ16" s="16">
        <v>2093</v>
      </c>
      <c r="CR16" s="16">
        <v>480</v>
      </c>
      <c r="CS16" s="16">
        <v>5872</v>
      </c>
      <c r="CT16" s="16">
        <v>970</v>
      </c>
      <c r="CU16" s="16">
        <v>500</v>
      </c>
      <c r="CV16" s="16">
        <v>850</v>
      </c>
      <c r="CW16" s="16">
        <v>1614</v>
      </c>
      <c r="CX16" s="16">
        <v>290</v>
      </c>
      <c r="CY16" s="16">
        <v>150</v>
      </c>
      <c r="CZ16" s="16">
        <v>242</v>
      </c>
      <c r="DA16" s="16">
        <v>4015</v>
      </c>
      <c r="DB16" s="16">
        <v>35</v>
      </c>
      <c r="DC16" s="16">
        <v>80</v>
      </c>
      <c r="DD16" s="16">
        <v>800</v>
      </c>
      <c r="DE16" s="16">
        <v>600</v>
      </c>
      <c r="DF16" s="16">
        <v>2595</v>
      </c>
      <c r="DG16" s="16">
        <v>200</v>
      </c>
      <c r="DH16" s="16">
        <v>2895</v>
      </c>
      <c r="DI16" s="16">
        <v>220</v>
      </c>
      <c r="DJ16" s="16">
        <v>1900</v>
      </c>
      <c r="DK16" s="16">
        <v>580</v>
      </c>
      <c r="DL16" s="16">
        <v>3933</v>
      </c>
      <c r="DM16" s="16">
        <v>450</v>
      </c>
      <c r="DN16" s="16">
        <v>881</v>
      </c>
      <c r="DO16" s="16">
        <v>2770</v>
      </c>
      <c r="DP16" s="16">
        <v>300</v>
      </c>
      <c r="DQ16" s="16">
        <v>5395</v>
      </c>
      <c r="DR16" s="16">
        <v>350</v>
      </c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T3"/>
    <mergeCell ref="AU2:DQ3"/>
    <mergeCell ref="DR2:DR3"/>
  </mergeCells>
  <headerFooter/>
</worksheet>
</file>