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20" activeTab="1"/>
  </bookViews>
  <sheets>
    <sheet name="Data" sheetId="1" state="hidden" r:id="rId1"/>
    <sheet name="Rework Fee" sheetId="2" r:id="rId2"/>
    <sheet name="Instructions-comforter" sheetId="4" r:id="rId3"/>
    <sheet name="Instructions-Duvet" sheetId="3" r:id="rId4"/>
  </sheets>
  <definedNames>
    <definedName name="ADUL">Data!$C$2:$C$5</definedName>
    <definedName name="APL">Data!$D$2:$D$5</definedName>
    <definedName name="ART">Data!$E$2:$E$5</definedName>
    <definedName name="BASI">Data!$F$2:$F$5</definedName>
    <definedName name="BATH">Data!$G$2:$G$5</definedName>
    <definedName name="BLK">Data!$H$2:$H$5</definedName>
    <definedName name="FUR">Data!$I$2:$I$5</definedName>
    <definedName name="LGT">Data!$J$2:$J$5</definedName>
    <definedName name="PET">Data!$K$2:$K$5</definedName>
    <definedName name="RUG">Data!$L$2:$L$5</definedName>
    <definedName name="SHET">Data!$M$2:$M$5</definedName>
    <definedName name="WIN">Data!$N$2:$N$5</definedName>
    <definedName name="YOUT">Data!$O$2:$O$5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<sst xmlns="http://schemas.openxmlformats.org/spreadsheetml/2006/main" count="142" uniqueCount="123">
  <si>
    <t>SDC</t>
  </si>
  <si>
    <t>Aldi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</si>
  <si>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</si>
  <si>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</si>
  <si>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</si>
  <si>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</si>
  <si>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</si>
  <si>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</si>
  <si>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</si>
  <si>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</si>
  <si>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</si>
  <si>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RUG</t>
  </si>
  <si>
    <t>SHET</t>
  </si>
  <si>
    <t>WIN</t>
  </si>
  <si>
    <t>YOUT</t>
  </si>
  <si>
    <t>SD2</t>
  </si>
  <si>
    <t>Amazon</t>
  </si>
  <si>
    <t>SD3</t>
  </si>
  <si>
    <t>American Signature</t>
  </si>
  <si>
    <t>SD4</t>
  </si>
  <si>
    <t>Art Van Furniture</t>
  </si>
  <si>
    <t>SAV</t>
  </si>
  <si>
    <t>BazaarVoice</t>
  </si>
  <si>
    <t>SV2</t>
  </si>
  <si>
    <t>Beall's</t>
  </si>
  <si>
    <t>SV3</t>
  </si>
  <si>
    <t>Bed Bath &amp; Beyond</t>
  </si>
  <si>
    <t>SV4</t>
  </si>
  <si>
    <t>Belk</t>
  </si>
  <si>
    <t>TOR</t>
  </si>
  <si>
    <t>Bloomingdales</t>
  </si>
  <si>
    <t>WD2</t>
  </si>
  <si>
    <t>Boscov's</t>
  </si>
  <si>
    <t>WDC</t>
  </si>
  <si>
    <t>Burlington Coat Factory</t>
  </si>
  <si>
    <t>WOD</t>
  </si>
  <si>
    <t>Cost Plus</t>
  </si>
  <si>
    <t>Costco</t>
  </si>
  <si>
    <t>Dillard's</t>
  </si>
  <si>
    <t>Fingerhut</t>
  </si>
  <si>
    <t>Fred Meyer</t>
  </si>
  <si>
    <t>Hayneedle</t>
  </si>
  <si>
    <t>Home Goods</t>
  </si>
  <si>
    <t>Home Outfitters</t>
  </si>
  <si>
    <t>Homesense</t>
  </si>
  <si>
    <t>Houzz</t>
  </si>
  <si>
    <t>HSN</t>
  </si>
  <si>
    <t>JC Penney</t>
  </si>
  <si>
    <t>JLA Home</t>
  </si>
  <si>
    <t>Kirkland's</t>
  </si>
  <si>
    <t>Kohl’s</t>
  </si>
  <si>
    <t>Macy's</t>
  </si>
  <si>
    <t>Meijer</t>
  </si>
  <si>
    <t>Nexcom</t>
  </si>
  <si>
    <t>Ollie's</t>
  </si>
  <si>
    <t>Olliix Customers</t>
  </si>
  <si>
    <t>Other Customers</t>
  </si>
  <si>
    <t>Overstock</t>
  </si>
  <si>
    <t>Pet Food Express</t>
  </si>
  <si>
    <t>Petco</t>
  </si>
  <si>
    <t>Petsmart</t>
  </si>
  <si>
    <t>Rooms To Go</t>
  </si>
  <si>
    <t>Ross</t>
  </si>
  <si>
    <t>S&amp;S Pet Supplies</t>
  </si>
  <si>
    <t>Shopko</t>
  </si>
  <si>
    <t>Sleep Number</t>
  </si>
  <si>
    <t>Stage Stores</t>
  </si>
  <si>
    <t>Steinmart</t>
  </si>
  <si>
    <t>Target</t>
  </si>
  <si>
    <t>The Bay</t>
  </si>
  <si>
    <t>The Echo Design Group</t>
  </si>
  <si>
    <t>The Natori Company</t>
  </si>
  <si>
    <t>Walmart</t>
  </si>
  <si>
    <t>Walmart Canada</t>
  </si>
  <si>
    <t>Wayfair</t>
  </si>
  <si>
    <t>Z Gallerie</t>
  </si>
  <si>
    <t>Zola</t>
  </si>
  <si>
    <t>Zulily</t>
  </si>
  <si>
    <t>Total Cost</t>
  </si>
  <si>
    <t>理货费重新贴标费(comforter+Duvet)</t>
  </si>
  <si>
    <t>comforter 外箱纸箱费</t>
  </si>
  <si>
    <r>
      <rPr>
        <sz val="12"/>
        <color theme="1"/>
        <rFont val="Calibri"/>
        <charset val="134"/>
      </rPr>
      <t xml:space="preserve">Duvet </t>
    </r>
    <r>
      <rPr>
        <sz val="12"/>
        <color theme="1"/>
        <rFont val="SimSun"/>
        <charset val="134"/>
      </rPr>
      <t>外箱纸箱费</t>
    </r>
  </si>
  <si>
    <t>1. Replace the upc sticker and barcode which on the inner box with master item#</t>
  </si>
  <si>
    <t>EEC Item No.</t>
  </si>
  <si>
    <t>FBA item number</t>
  </si>
  <si>
    <t>Total units</t>
  </si>
  <si>
    <t>Units per master case</t>
  </si>
  <si>
    <t>Total box QTY</t>
  </si>
  <si>
    <t>Box needed</t>
  </si>
  <si>
    <t>AM10-0008</t>
  </si>
  <si>
    <t>HYD10-0075</t>
  </si>
  <si>
    <t>AM10-0002</t>
  </si>
  <si>
    <t>HYD10-0069</t>
  </si>
  <si>
    <t>AM10-0003</t>
  </si>
  <si>
    <t>HYD10-0070</t>
  </si>
  <si>
    <t>Cover those two label by using Superlisting master Item# and UPC# LABEL</t>
  </si>
  <si>
    <t>2. Put the inner box to the ourter box, as case pack-3; and then put UPC label on the ourter box</t>
  </si>
  <si>
    <t>Superlisting Carton Size</t>
  </si>
  <si>
    <t>Size</t>
  </si>
  <si>
    <t>L(cm)</t>
  </si>
  <si>
    <t>W(cm)</t>
  </si>
  <si>
    <t>H(cm)</t>
  </si>
  <si>
    <t>L(inch)</t>
  </si>
  <si>
    <t>W(inch)</t>
  </si>
  <si>
    <t>H(inch)</t>
  </si>
  <si>
    <t>T/TXL</t>
  </si>
  <si>
    <t>F/Q</t>
  </si>
  <si>
    <t>K/CK</t>
  </si>
  <si>
    <t>AM12-0038</t>
  </si>
  <si>
    <t>HYD12-0081</t>
  </si>
  <si>
    <t>AM12-0039</t>
  </si>
  <si>
    <t>HYD12-0082</t>
  </si>
  <si>
    <t>AM12-0042</t>
  </si>
  <si>
    <t>HYD12-0085</t>
  </si>
  <si>
    <t>AM12-0041</t>
  </si>
  <si>
    <t>HYD12-0084</t>
  </si>
  <si>
    <t>AM12-0036</t>
  </si>
  <si>
    <t>HYD12-0079</t>
  </si>
  <si>
    <t>AM12-0035</t>
  </si>
  <si>
    <t>HYD12-0078</t>
  </si>
  <si>
    <t>Cover FBA UPC label by using Superlisting master Item# and UPC# LABEL</t>
  </si>
  <si>
    <t>Cover BARCODE label by using Blank label</t>
  </si>
  <si>
    <t>2. Put the inner pack to the ourter box, as case pack-4; and then put UPC label on the ourter box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</si>
</sst>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  <numFmt numFmtId="180" formatCode="0.00_);[Red]\(0.00\)"/>
  </numFmts>
  <fonts count="27">
    <font>
      <sz val="12"/>
      <color theme="1"/>
      <name val="Calibri"/>
      <charset val="134"/>
      <scheme val="minor"/>
    </font>
    <font>
      <sz val="12"/>
      <color theme="1"/>
      <name val="Calibri"/>
      <charset val="134"/>
    </font>
    <font>
      <b/>
      <sz val="9"/>
      <color rgb="FFFFFFFF"/>
      <name val="Calibri"/>
      <charset val="134"/>
      <scheme val="minor"/>
    </font>
    <font>
      <b/>
      <sz val="9"/>
      <color rgb="FFFF0000"/>
      <name val="Calibri"/>
      <charset val="134"/>
      <scheme val="minor"/>
    </font>
    <font>
      <sz val="10"/>
      <color rgb="FFFF0000"/>
      <name val="Calibri"/>
      <charset val="134"/>
    </font>
    <font>
      <sz val="12"/>
      <color theme="1"/>
      <name val="SimSun"/>
      <charset val="134"/>
    </font>
    <font>
      <sz val="10"/>
      <color rgb="FF000000"/>
      <name val="Arial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63778F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left" vertical="top" wrapText="1" readingOrder="1"/>
    </xf>
    <xf numFmtId="0" fontId="3" fillId="3" borderId="1" xfId="0" applyFont="1" applyFill="1" applyBorder="1" applyAlignment="1">
      <alignment horizontal="left" vertical="top" wrapText="1" readingOrder="1"/>
    </xf>
    <xf numFmtId="0" fontId="0" fillId="0" borderId="0" xfId="0" applyAlignment="1">
      <alignment horizontal="left" vertical="top"/>
    </xf>
    <xf numFmtId="0" fontId="4" fillId="0" borderId="0" xfId="0" applyFont="1" applyAlignment="1"/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180" fontId="1" fillId="0" borderId="2" xfId="0" applyNumberFormat="1" applyFont="1" applyFill="1" applyBorder="1" applyAlignment="1">
      <alignment vertical="center"/>
    </xf>
    <xf numFmtId="0" fontId="1" fillId="0" borderId="2" xfId="0" applyFont="1" applyBorder="1">
      <alignment vertical="center"/>
    </xf>
    <xf numFmtId="180" fontId="1" fillId="4" borderId="2" xfId="0" applyNumberFormat="1" applyFont="1" applyFill="1" applyBorder="1">
      <alignment vertical="center"/>
    </xf>
    <xf numFmtId="0" fontId="5" fillId="0" borderId="2" xfId="0" applyFont="1" applyBorder="1" applyAlignment="1">
      <alignment horizontal="left" vertical="center"/>
    </xf>
    <xf numFmtId="8" fontId="1" fillId="0" borderId="2" xfId="0" applyNumberFormat="1" applyFont="1" applyBorder="1" applyAlignment="1">
      <alignment horizontal="left" vertical="center"/>
    </xf>
    <xf numFmtId="0" fontId="5" fillId="0" borderId="2" xfId="0" applyFont="1" applyBorder="1">
      <alignment vertical="center"/>
    </xf>
    <xf numFmtId="8" fontId="1" fillId="0" borderId="2" xfId="2" applyNumberFormat="1" applyFont="1" applyBorder="1" applyAlignment="1">
      <alignment horizontal="left" vertical="center"/>
    </xf>
    <xf numFmtId="8" fontId="1" fillId="4" borderId="2" xfId="0" applyNumberFormat="1" applyFont="1" applyFill="1" applyBorder="1" applyAlignment="1">
      <alignment horizontal="left" vertical="center"/>
    </xf>
    <xf numFmtId="0" fontId="6" fillId="0" borderId="0" xfId="0" applyFont="1" applyAlignment="1"/>
    <xf numFmtId="44" fontId="6" fillId="0" borderId="0" xfId="0" applyNumberFormat="1" applyFont="1" applyAlignmen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NULL" TargetMode="External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39370</xdr:colOff>
      <xdr:row>9</xdr:row>
      <xdr:rowOff>60325</xdr:rowOff>
    </xdr:from>
    <xdr:to>
      <xdr:col>5</xdr:col>
      <xdr:colOff>814070</xdr:colOff>
      <xdr:row>34</xdr:row>
      <xdr:rowOff>79375</xdr:rowOff>
    </xdr:to>
    <xdr:pic>
      <xdr:nvPicPr>
        <xdr:cNvPr id="2" name="Picture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9370" y="1641475"/>
          <a:ext cx="4794250" cy="41592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107950</xdr:colOff>
      <xdr:row>11</xdr:row>
      <xdr:rowOff>228600</xdr:rowOff>
    </xdr:from>
    <xdr:to>
      <xdr:col>5</xdr:col>
      <xdr:colOff>933450</xdr:colOff>
      <xdr:row>17</xdr:row>
      <xdr:rowOff>44450</xdr:rowOff>
    </xdr:to>
    <xdr:cxnSp>
      <xdr:nvCxnSpPr>
        <xdr:cNvPr id="3" name="Straight Arrow Connector 2"/>
        <xdr:cNvCxnSpPr/>
      </xdr:nvCxnSpPr>
      <xdr:spPr>
        <a:xfrm flipH="1">
          <a:off x="2495550" y="2133600"/>
          <a:ext cx="2457450" cy="8794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  <xdr:twoCellAnchor>
    <xdr:from>
      <xdr:col>2</xdr:col>
      <xdr:colOff>641350</xdr:colOff>
      <xdr:row>11</xdr:row>
      <xdr:rowOff>215900</xdr:rowOff>
    </xdr:from>
    <xdr:to>
      <xdr:col>5</xdr:col>
      <xdr:colOff>939800</xdr:colOff>
      <xdr:row>14</xdr:row>
      <xdr:rowOff>114300</xdr:rowOff>
    </xdr:to>
    <xdr:cxnSp>
      <xdr:nvCxnSpPr>
        <xdr:cNvPr id="4" name="Straight Arrow Connector 3"/>
        <xdr:cNvCxnSpPr/>
      </xdr:nvCxnSpPr>
      <xdr:spPr>
        <a:xfrm flipH="1">
          <a:off x="2362200" y="2120900"/>
          <a:ext cx="2597150" cy="47625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635</xdr:colOff>
      <xdr:row>45</xdr:row>
      <xdr:rowOff>29210</xdr:rowOff>
    </xdr:from>
    <xdr:to>
      <xdr:col>7</xdr:col>
      <xdr:colOff>1399540</xdr:colOff>
      <xdr:row>53</xdr:row>
      <xdr:rowOff>128905</xdr:rowOff>
    </xdr:to>
    <xdr:pic>
      <xdr:nvPicPr>
        <xdr:cNvPr id="5" name="Picture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7960360"/>
          <a:ext cx="7412355" cy="1395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825500</xdr:colOff>
      <xdr:row>48</xdr:row>
      <xdr:rowOff>101600</xdr:rowOff>
    </xdr:from>
    <xdr:to>
      <xdr:col>5</xdr:col>
      <xdr:colOff>469900</xdr:colOff>
      <xdr:row>51</xdr:row>
      <xdr:rowOff>57150</xdr:rowOff>
    </xdr:to>
    <xdr:sp>
      <xdr:nvSpPr>
        <xdr:cNvPr id="6" name="Rectangles 5"/>
        <xdr:cNvSpPr/>
      </xdr:nvSpPr>
      <xdr:spPr>
        <a:xfrm>
          <a:off x="3879850" y="8518525"/>
          <a:ext cx="609600" cy="441325"/>
        </a:xfrm>
        <a:prstGeom prst="rect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xdr:spPr>
      <xdr:style>
        <a:lnRef idx="2">
          <a:schemeClr val="accent1">
            <a:lumMod val="75000"/>
          </a:schemeClr>
        </a:lnRef>
        <a:fillRef idx="1">
          <a:schemeClr val="accent1"/>
        </a:fillRef>
        <a:effectRef idx="0">
          <a:srgbClr val="FFFFFF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10</xdr:row>
      <xdr:rowOff>47625</xdr:rowOff>
    </xdr:from>
    <xdr:to>
      <xdr:col>5</xdr:col>
      <xdr:colOff>130810</xdr:colOff>
      <xdr:row>29</xdr:row>
      <xdr:rowOff>108585</xdr:rowOff>
    </xdr:to>
    <xdr:pic>
      <xdr:nvPicPr>
        <xdr:cNvPr id="5" name="Picture 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5" y="1914525"/>
          <a:ext cx="4175125" cy="313753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25400</xdr:colOff>
      <xdr:row>19</xdr:row>
      <xdr:rowOff>107950</xdr:rowOff>
    </xdr:from>
    <xdr:to>
      <xdr:col>6</xdr:col>
      <xdr:colOff>6350</xdr:colOff>
      <xdr:row>23</xdr:row>
      <xdr:rowOff>25400</xdr:rowOff>
    </xdr:to>
    <xdr:cxnSp>
      <xdr:nvCxnSpPr>
        <xdr:cNvPr id="3" name="Straight Arrow Connector 2"/>
        <xdr:cNvCxnSpPr/>
      </xdr:nvCxnSpPr>
      <xdr:spPr>
        <a:xfrm flipH="1">
          <a:off x="2438400" y="3432175"/>
          <a:ext cx="2279650" cy="56515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635000</xdr:colOff>
      <xdr:row>12</xdr:row>
      <xdr:rowOff>95250</xdr:rowOff>
    </xdr:from>
    <xdr:to>
      <xdr:col>6</xdr:col>
      <xdr:colOff>31750</xdr:colOff>
      <xdr:row>13</xdr:row>
      <xdr:rowOff>82550</xdr:rowOff>
    </xdr:to>
    <xdr:cxnSp>
      <xdr:nvCxnSpPr>
        <xdr:cNvPr id="6" name="Straight Arrow Connector 5"/>
        <xdr:cNvCxnSpPr/>
      </xdr:nvCxnSpPr>
      <xdr:spPr>
        <a:xfrm flipH="1" flipV="1">
          <a:off x="2381250" y="2286000"/>
          <a:ext cx="2362200" cy="1492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215900</xdr:colOff>
      <xdr:row>38</xdr:row>
      <xdr:rowOff>104775</xdr:rowOff>
    </xdr:from>
    <xdr:to>
      <xdr:col>15</xdr:col>
      <xdr:colOff>165100</xdr:colOff>
      <xdr:row>50</xdr:row>
      <xdr:rowOff>136525</xdr:rowOff>
    </xdr:to>
    <xdr:pic>
      <xdr:nvPicPr>
        <xdr:cNvPr id="7" name="Picture 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15900" y="6505575"/>
          <a:ext cx="10661650" cy="1974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31750</xdr:colOff>
      <xdr:row>43</xdr:row>
      <xdr:rowOff>98425</xdr:rowOff>
    </xdr:from>
    <xdr:to>
      <xdr:col>7</xdr:col>
      <xdr:colOff>88900</xdr:colOff>
      <xdr:row>47</xdr:row>
      <xdr:rowOff>34925</xdr:rowOff>
    </xdr:to>
    <xdr:sp>
      <xdr:nvSpPr>
        <xdr:cNvPr id="8" name="Rectangles 7"/>
        <xdr:cNvSpPr/>
      </xdr:nvSpPr>
      <xdr:spPr>
        <a:xfrm>
          <a:off x="4743450" y="7308850"/>
          <a:ext cx="723900" cy="584200"/>
        </a:xfrm>
        <a:prstGeom prst="rect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xdr:spPr>
      <xdr:style>
        <a:lnRef idx="2">
          <a:schemeClr val="accent1">
            <a:lumMod val="75000"/>
          </a:schemeClr>
        </a:lnRef>
        <a:fillRef idx="1">
          <a:schemeClr val="accent1"/>
        </a:fillRef>
        <a:effectRef idx="0">
          <a:srgbClr val="FFFFFF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53"/>
  <sheetViews>
    <sheetView workbookViewId="0">
      <selection activeCell="A1" sqref="A1"/>
    </sheetView>
  </sheetViews>
  <sheetFormatPr defaultColWidth="8.75" defaultRowHeight="12.75" customHeight="1"/>
  <cols>
    <col min="1" max="1" width="15.75" style="19" customWidth="1"/>
    <col min="2" max="2" width="23.25" style="19" customWidth="1"/>
  </cols>
  <sheetData>
    <row r="1" customHeight="1" spans="1:1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 t="s">
        <v>14</v>
      </c>
    </row>
    <row r="2" customHeight="1" spans="1:15">
      <c r="A2" s="19" t="s">
        <v>15</v>
      </c>
      <c r="B2" s="19" t="s">
        <v>16</v>
      </c>
      <c r="C2" s="20">
        <v>0.5</v>
      </c>
      <c r="D2" s="20">
        <v>0.5</v>
      </c>
      <c r="E2" s="20">
        <v>0.8</v>
      </c>
      <c r="F2" s="20">
        <v>0.5</v>
      </c>
      <c r="G2" s="20">
        <v>0.5</v>
      </c>
      <c r="H2" s="20">
        <v>0.5</v>
      </c>
      <c r="I2" s="20">
        <v>1.5</v>
      </c>
      <c r="J2" s="20">
        <v>0.5</v>
      </c>
      <c r="K2" s="20">
        <v>0.5</v>
      </c>
      <c r="L2" s="20">
        <v>0.5</v>
      </c>
      <c r="M2" s="20">
        <v>0.5</v>
      </c>
      <c r="N2" s="20">
        <v>0.5</v>
      </c>
      <c r="O2" s="20">
        <v>0.5</v>
      </c>
    </row>
    <row r="3" customHeight="1" spans="1:15">
      <c r="A3" s="19" t="s">
        <v>17</v>
      </c>
      <c r="B3" s="19" t="s">
        <v>18</v>
      </c>
      <c r="C3" s="20">
        <v>0.7</v>
      </c>
      <c r="D3" s="20">
        <v>0.7</v>
      </c>
      <c r="E3" s="20">
        <v>1</v>
      </c>
      <c r="F3" s="20">
        <v>0.7</v>
      </c>
      <c r="G3" s="20">
        <v>0.7</v>
      </c>
      <c r="H3" s="20">
        <v>0.7</v>
      </c>
      <c r="I3" s="20">
        <v>5</v>
      </c>
      <c r="J3" s="20">
        <v>0.7</v>
      </c>
      <c r="K3" s="20">
        <v>0.7</v>
      </c>
      <c r="L3" s="20">
        <v>0.7</v>
      </c>
      <c r="M3" s="20">
        <v>0.7</v>
      </c>
      <c r="N3" s="20">
        <v>0.7</v>
      </c>
      <c r="O3" s="20">
        <v>0.7</v>
      </c>
    </row>
    <row r="4" customHeight="1" spans="1:15">
      <c r="A4" s="19" t="s">
        <v>19</v>
      </c>
      <c r="B4" s="19" t="s">
        <v>20</v>
      </c>
      <c r="C4" s="20">
        <v>1</v>
      </c>
      <c r="D4" s="20">
        <v>1</v>
      </c>
      <c r="E4" s="20"/>
      <c r="F4" s="20">
        <v>1</v>
      </c>
      <c r="G4" s="20">
        <v>1</v>
      </c>
      <c r="H4" s="20">
        <v>1</v>
      </c>
      <c r="I4" s="20">
        <v>10</v>
      </c>
      <c r="J4" s="20">
        <v>1</v>
      </c>
      <c r="K4" s="20">
        <v>1</v>
      </c>
      <c r="L4" s="20">
        <v>1</v>
      </c>
      <c r="M4" s="20">
        <v>1</v>
      </c>
      <c r="N4" s="20">
        <v>1</v>
      </c>
      <c r="O4" s="20">
        <v>1</v>
      </c>
    </row>
    <row r="5" customHeight="1" spans="1:15">
      <c r="A5" s="19" t="s">
        <v>21</v>
      </c>
      <c r="B5" s="19" t="s">
        <v>22</v>
      </c>
      <c r="C5" s="20">
        <v>1.4</v>
      </c>
      <c r="D5" s="20">
        <v>1.4</v>
      </c>
      <c r="E5" s="20"/>
      <c r="F5" s="20">
        <v>1.4</v>
      </c>
      <c r="G5" s="20">
        <v>1.4</v>
      </c>
      <c r="H5" s="20">
        <v>1.4</v>
      </c>
      <c r="I5" s="20"/>
      <c r="J5" s="20">
        <v>1.4</v>
      </c>
      <c r="K5" s="20">
        <v>1.4</v>
      </c>
      <c r="L5" s="20">
        <v>1.4</v>
      </c>
      <c r="M5" s="20">
        <v>1.4</v>
      </c>
      <c r="N5" s="20">
        <v>1.4</v>
      </c>
      <c r="O5" s="20">
        <v>1.4</v>
      </c>
    </row>
    <row r="6" customHeight="1" spans="1:2">
      <c r="A6" s="19" t="s">
        <v>23</v>
      </c>
      <c r="B6" s="19" t="s">
        <v>24</v>
      </c>
    </row>
    <row r="7" customHeight="1" spans="1:2">
      <c r="A7" s="19" t="s">
        <v>25</v>
      </c>
      <c r="B7" s="19" t="s">
        <v>26</v>
      </c>
    </row>
    <row r="8" customHeight="1" spans="1:2">
      <c r="A8" s="19" t="s">
        <v>27</v>
      </c>
      <c r="B8" s="19" t="s">
        <v>28</v>
      </c>
    </row>
    <row r="9" customHeight="1" spans="1:15">
      <c r="A9" s="19" t="s">
        <v>29</v>
      </c>
      <c r="B9" s="19" t="s">
        <v>30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</row>
    <row r="10" customHeight="1" spans="1:15">
      <c r="A10" s="19" t="s">
        <v>31</v>
      </c>
      <c r="B10" s="19" t="s">
        <v>32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</row>
    <row r="11" customHeight="1" spans="1:15">
      <c r="A11" s="19" t="s">
        <v>33</v>
      </c>
      <c r="B11" s="19" t="s">
        <v>34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customHeight="1" spans="1:15">
      <c r="A12" s="19" t="s">
        <v>35</v>
      </c>
      <c r="B12" s="19" t="s">
        <v>36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</row>
    <row r="13" customHeight="1" spans="2:2">
      <c r="B13" s="19" t="s">
        <v>37</v>
      </c>
    </row>
    <row r="14" customHeight="1" spans="2:2">
      <c r="B14" s="19" t="s">
        <v>38</v>
      </c>
    </row>
    <row r="15" customHeight="1" spans="2:2">
      <c r="B15" s="19" t="s">
        <v>39</v>
      </c>
    </row>
    <row r="16" customHeight="1" spans="2:2">
      <c r="B16" s="19" t="s">
        <v>40</v>
      </c>
    </row>
    <row r="17" customHeight="1" spans="2:15">
      <c r="B17" s="19" t="s">
        <v>41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</row>
    <row r="18" customHeight="1" spans="2:15">
      <c r="B18" s="19" t="s">
        <v>42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</row>
    <row r="19" customHeight="1" spans="2:15">
      <c r="B19" s="19" t="s">
        <v>43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</row>
    <row r="20" customHeight="1" spans="2:15">
      <c r="B20" s="19" t="s">
        <v>44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</row>
    <row r="21" customHeight="1" spans="2:2">
      <c r="B21" s="19" t="s">
        <v>45</v>
      </c>
    </row>
    <row r="22" customHeight="1" spans="2:2">
      <c r="B22" s="19" t="s">
        <v>46</v>
      </c>
    </row>
    <row r="23" customHeight="1" spans="2:2">
      <c r="B23" s="19" t="s">
        <v>47</v>
      </c>
    </row>
    <row r="24" customHeight="1" spans="2:2">
      <c r="B24" s="19" t="s">
        <v>48</v>
      </c>
    </row>
    <row r="25" customHeight="1" spans="2:2">
      <c r="B25" s="19" t="s">
        <v>49</v>
      </c>
    </row>
    <row r="26" customHeight="1" spans="2:2">
      <c r="B26" s="19" t="s">
        <v>50</v>
      </c>
    </row>
    <row r="27" customHeight="1" spans="2:2">
      <c r="B27" s="19" t="s">
        <v>51</v>
      </c>
    </row>
    <row r="28" customHeight="1" spans="2:2">
      <c r="B28" s="19" t="s">
        <v>52</v>
      </c>
    </row>
    <row r="29" customHeight="1" spans="2:2">
      <c r="B29" s="19" t="s">
        <v>53</v>
      </c>
    </row>
    <row r="30" customHeight="1" spans="2:2">
      <c r="B30" s="19" t="s">
        <v>54</v>
      </c>
    </row>
    <row r="31" customHeight="1" spans="2:2">
      <c r="B31" s="19" t="s">
        <v>55</v>
      </c>
    </row>
    <row r="32" customHeight="1" spans="2:2">
      <c r="B32" s="19" t="s">
        <v>56</v>
      </c>
    </row>
    <row r="33" customHeight="1" spans="2:2">
      <c r="B33" s="19" t="s">
        <v>57</v>
      </c>
    </row>
    <row r="34" customHeight="1" spans="2:2">
      <c r="B34" s="19" t="s">
        <v>58</v>
      </c>
    </row>
    <row r="35" customHeight="1" spans="2:2">
      <c r="B35" s="19" t="s">
        <v>59</v>
      </c>
    </row>
    <row r="36" customHeight="1" spans="2:2">
      <c r="B36" s="19" t="s">
        <v>60</v>
      </c>
    </row>
    <row r="37" customHeight="1" spans="2:2">
      <c r="B37" s="19" t="s">
        <v>61</v>
      </c>
    </row>
    <row r="38" customHeight="1" spans="2:2">
      <c r="B38" s="19" t="s">
        <v>62</v>
      </c>
    </row>
    <row r="39" customHeight="1" spans="2:2">
      <c r="B39" s="19" t="s">
        <v>63</v>
      </c>
    </row>
    <row r="40" customHeight="1" spans="2:2">
      <c r="B40" s="19" t="s">
        <v>64</v>
      </c>
    </row>
    <row r="41" customHeight="1" spans="2:2">
      <c r="B41" s="19" t="s">
        <v>65</v>
      </c>
    </row>
    <row r="42" customHeight="1" spans="2:2">
      <c r="B42" s="19" t="s">
        <v>66</v>
      </c>
    </row>
    <row r="43" customHeight="1" spans="2:2">
      <c r="B43" s="19" t="s">
        <v>67</v>
      </c>
    </row>
    <row r="44" customHeight="1" spans="2:2">
      <c r="B44" s="19" t="s">
        <v>68</v>
      </c>
    </row>
    <row r="45" customHeight="1" spans="2:2">
      <c r="B45" s="19" t="s">
        <v>69</v>
      </c>
    </row>
    <row r="46" customHeight="1" spans="2:2">
      <c r="B46" s="19" t="s">
        <v>70</v>
      </c>
    </row>
    <row r="47" customHeight="1" spans="2:2">
      <c r="B47" s="19" t="s">
        <v>71</v>
      </c>
    </row>
    <row r="48" customHeight="1" spans="2:2">
      <c r="B48" s="19" t="s">
        <v>72</v>
      </c>
    </row>
    <row r="49" customHeight="1" spans="2:2">
      <c r="B49" s="19" t="s">
        <v>73</v>
      </c>
    </row>
    <row r="50" customHeight="1" spans="2:2">
      <c r="B50" s="19" t="s">
        <v>74</v>
      </c>
    </row>
    <row r="51" customHeight="1" spans="2:2">
      <c r="B51" s="19" t="s">
        <v>75</v>
      </c>
    </row>
    <row r="52" customHeight="1" spans="2:2">
      <c r="B52" s="19" t="s">
        <v>76</v>
      </c>
    </row>
    <row r="53" customHeight="1" spans="2:2">
      <c r="B53" s="19" t="s">
        <v>77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C49"/>
  <sheetViews>
    <sheetView tabSelected="1" workbookViewId="0">
      <selection activeCell="B3" sqref="B3"/>
    </sheetView>
  </sheetViews>
  <sheetFormatPr defaultColWidth="8.75" defaultRowHeight="12.75" customHeight="1" outlineLevelCol="2"/>
  <cols>
    <col min="1" max="1" width="35.5833333333333" style="2" customWidth="1"/>
    <col min="2" max="2" width="12.6666666666667" style="2"/>
    <col min="3" max="16384" width="8.75" style="2"/>
  </cols>
  <sheetData>
    <row r="1" customHeight="1" spans="1:2">
      <c r="A1" s="7" t="s">
        <v>78</v>
      </c>
      <c r="B1" s="7"/>
    </row>
    <row r="2" ht="16" customHeight="1" spans="1:2">
      <c r="A2" s="14" t="s">
        <v>79</v>
      </c>
      <c r="B2" s="15" cm="1">
        <f t="array" ref="B2">SUM('Instructions-comforter'!C4:C6*0.7+SUM('Instructions-Duvet'!C4:C9)*0.7)</f>
        <v>2521.4</v>
      </c>
    </row>
    <row r="3" ht="16" customHeight="1" spans="1:2">
      <c r="A3" s="16" t="s">
        <v>80</v>
      </c>
      <c r="B3" s="15">
        <f>SUM('Instructions-comforter'!F4:F6)*3.54</f>
        <v>215.94</v>
      </c>
    </row>
    <row r="4" ht="16" customHeight="1" spans="1:2">
      <c r="A4" s="12" t="s">
        <v>81</v>
      </c>
      <c r="B4" s="17">
        <f>SUM('Instructions-Duvet'!F4:F9)*1.84</f>
        <v>358.8</v>
      </c>
    </row>
    <row r="5" ht="16" customHeight="1" spans="1:2">
      <c r="A5" s="12" t="s">
        <v>78</v>
      </c>
      <c r="B5" s="18">
        <f>SUM(B2:B4)</f>
        <v>3096.14</v>
      </c>
    </row>
    <row r="6" ht="16" customHeight="1"/>
    <row r="12" ht="20" customHeight="1"/>
    <row r="32" customHeight="1" spans="3:3">
      <c r="C32" s="6"/>
    </row>
    <row r="35" customHeight="1" spans="1:1">
      <c r="A35"/>
    </row>
    <row r="39" ht="39" customHeight="1"/>
    <row r="40" ht="17" customHeight="1"/>
    <row r="41" ht="16" customHeight="1"/>
    <row r="45" customFormat="1" customHeight="1"/>
    <row r="46" customFormat="1" customHeight="1"/>
    <row r="47" customFormat="1" customHeight="1"/>
    <row r="48" customFormat="1" customHeight="1"/>
    <row r="49" customFormat="1" customHeight="1"/>
  </sheetData>
  <mergeCells count="1">
    <mergeCell ref="A1:B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49"/>
  <sheetViews>
    <sheetView topLeftCell="A37" workbookViewId="0">
      <selection activeCell="A6" sqref="A6"/>
    </sheetView>
  </sheetViews>
  <sheetFormatPr defaultColWidth="8.75" defaultRowHeight="12.75" customHeight="1"/>
  <cols>
    <col min="1" max="1" width="11.0833333333333" style="2" customWidth="1"/>
    <col min="2" max="2" width="11.5" style="2" customWidth="1"/>
    <col min="3" max="4" width="8.75" style="2"/>
    <col min="5" max="6" width="12.6666666666667" style="2"/>
    <col min="7" max="7" width="13.5" style="2" customWidth="1"/>
    <col min="8" max="8" width="28.3333333333333" style="2" customWidth="1"/>
    <col min="9" max="9" width="12.6666666666667" style="2"/>
    <col min="10" max="16384" width="8.75" style="2"/>
  </cols>
  <sheetData>
    <row r="1" customHeight="1" spans="1:1">
      <c r="A1" s="2" t="s">
        <v>82</v>
      </c>
    </row>
    <row r="3" customHeight="1" spans="1:6">
      <c r="A3" s="3" t="s">
        <v>83</v>
      </c>
      <c r="B3" s="3" t="s">
        <v>84</v>
      </c>
      <c r="C3" s="4" t="s">
        <v>85</v>
      </c>
      <c r="D3" s="3" t="s">
        <v>86</v>
      </c>
      <c r="E3" s="3" t="s">
        <v>87</v>
      </c>
      <c r="F3" s="3" t="s">
        <v>88</v>
      </c>
    </row>
    <row r="4" ht="16" customHeight="1" spans="1:6">
      <c r="A4" s="5" t="s">
        <v>89</v>
      </c>
      <c r="B4" s="5" t="s">
        <v>90</v>
      </c>
      <c r="C4" s="5">
        <v>37</v>
      </c>
      <c r="D4" s="5">
        <v>3</v>
      </c>
      <c r="E4" s="5">
        <f>C4/D4</f>
        <v>12.3333333333333</v>
      </c>
      <c r="F4" s="2">
        <v>12</v>
      </c>
    </row>
    <row r="5" ht="16" customHeight="1" spans="1:6">
      <c r="A5" s="5" t="s">
        <v>91</v>
      </c>
      <c r="B5" s="5" t="s">
        <v>92</v>
      </c>
      <c r="C5" s="5">
        <v>97</v>
      </c>
      <c r="D5" s="5">
        <v>3</v>
      </c>
      <c r="E5" s="5">
        <f>C5/D5</f>
        <v>32.3333333333333</v>
      </c>
      <c r="F5" s="2">
        <v>32</v>
      </c>
    </row>
    <row r="6" ht="16" customHeight="1" spans="1:6">
      <c r="A6" s="5" t="s">
        <v>93</v>
      </c>
      <c r="B6" s="5" t="s">
        <v>94</v>
      </c>
      <c r="C6" s="5">
        <v>51</v>
      </c>
      <c r="D6" s="5">
        <v>3</v>
      </c>
      <c r="E6" s="5">
        <f>C6/D6</f>
        <v>17</v>
      </c>
      <c r="F6" s="2">
        <v>17</v>
      </c>
    </row>
    <row r="12" ht="20" customHeight="1" spans="7:7">
      <c r="G12" s="1" t="s">
        <v>95</v>
      </c>
    </row>
    <row r="16" customHeight="1" spans="2:2">
      <c r="B16" s="6"/>
    </row>
    <row r="32" customHeight="1" spans="10:10">
      <c r="J32" s="6"/>
    </row>
    <row r="35" customHeight="1" spans="8:8">
      <c r="H35"/>
    </row>
    <row r="38" customHeight="1" spans="1:1">
      <c r="A38" s="2" t="s">
        <v>96</v>
      </c>
    </row>
    <row r="39" ht="39" customHeight="1"/>
    <row r="40" ht="17" customHeight="1" spans="1:7">
      <c r="A40" s="7" t="s">
        <v>97</v>
      </c>
      <c r="B40" s="7"/>
      <c r="C40" s="7"/>
      <c r="D40" s="7"/>
      <c r="E40" s="7"/>
      <c r="F40" s="7"/>
      <c r="G40" s="7"/>
    </row>
    <row r="41" ht="16" customHeight="1" spans="1:7">
      <c r="A41" s="8" t="s">
        <v>98</v>
      </c>
      <c r="B41" s="7" t="s">
        <v>99</v>
      </c>
      <c r="C41" s="7" t="s">
        <v>100</v>
      </c>
      <c r="D41" s="7" t="s">
        <v>101</v>
      </c>
      <c r="E41" s="9" t="s">
        <v>102</v>
      </c>
      <c r="F41" s="9" t="s">
        <v>103</v>
      </c>
      <c r="G41" s="9" t="s">
        <v>104</v>
      </c>
    </row>
    <row r="42" customHeight="1" spans="1:7">
      <c r="A42" s="12" t="s">
        <v>105</v>
      </c>
      <c r="B42" s="7">
        <v>42</v>
      </c>
      <c r="C42" s="7">
        <v>35</v>
      </c>
      <c r="D42" s="7">
        <v>33.5</v>
      </c>
      <c r="E42" s="13">
        <v>16.5354330708661</v>
      </c>
      <c r="F42" s="13">
        <v>13.7795275590551</v>
      </c>
      <c r="G42" s="13">
        <v>13.1889763779528</v>
      </c>
    </row>
    <row r="43" customHeight="1" spans="1:7">
      <c r="A43" s="12" t="s">
        <v>106</v>
      </c>
      <c r="B43" s="7">
        <v>47</v>
      </c>
      <c r="C43" s="7">
        <v>42</v>
      </c>
      <c r="D43" s="7">
        <v>33.5</v>
      </c>
      <c r="E43" s="13">
        <v>18.503937007874</v>
      </c>
      <c r="F43" s="13">
        <v>16.5354330708661</v>
      </c>
      <c r="G43" s="13">
        <v>13.1889763779528</v>
      </c>
    </row>
    <row r="44" customHeight="1" spans="1:7">
      <c r="A44" s="12" t="s">
        <v>107</v>
      </c>
      <c r="B44" s="7">
        <v>47</v>
      </c>
      <c r="C44" s="7">
        <v>42</v>
      </c>
      <c r="D44" s="7">
        <v>33.5</v>
      </c>
      <c r="E44" s="13">
        <v>18.503937007874</v>
      </c>
      <c r="F44" s="13">
        <v>16.5354330708661</v>
      </c>
      <c r="G44" s="13">
        <v>13.1889763779528</v>
      </c>
    </row>
    <row r="45" customFormat="1" customHeight="1"/>
    <row r="46" customFormat="1" customHeight="1"/>
    <row r="47" customFormat="1" customHeight="1"/>
    <row r="48" customFormat="1" customHeight="1"/>
    <row r="49" customFormat="1" customHeight="1"/>
  </sheetData>
  <mergeCells count="1">
    <mergeCell ref="A40:G40"/>
  </mergeCells>
  <pageMargins left="0.7" right="0.7" top="0.75" bottom="0.75" header="0.3" footer="0.3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39"/>
  <sheetViews>
    <sheetView workbookViewId="0">
      <selection activeCell="G14" sqref="G14"/>
    </sheetView>
  </sheetViews>
  <sheetFormatPr defaultColWidth="8.75" defaultRowHeight="12.75" customHeight="1" outlineLevelCol="6"/>
  <cols>
    <col min="1" max="1" width="12.1666666666667" style="2" customWidth="1"/>
    <col min="2" max="2" width="10.75" style="2" customWidth="1"/>
    <col min="3" max="4" width="8.75" style="2"/>
    <col min="5" max="5" width="12.6666666666667" style="2"/>
    <col min="6" max="16384" width="8.75" style="2"/>
  </cols>
  <sheetData>
    <row r="1" customHeight="1" spans="1:1">
      <c r="A1" s="2" t="s">
        <v>82</v>
      </c>
    </row>
    <row r="3" customHeight="1" spans="1:6">
      <c r="A3" s="3" t="s">
        <v>83</v>
      </c>
      <c r="B3" s="3" t="s">
        <v>84</v>
      </c>
      <c r="C3" s="4" t="s">
        <v>85</v>
      </c>
      <c r="D3" s="3" t="s">
        <v>86</v>
      </c>
      <c r="E3" s="3" t="s">
        <v>87</v>
      </c>
      <c r="F3" s="3" t="s">
        <v>88</v>
      </c>
    </row>
    <row r="4" ht="16" customHeight="1" spans="1:6">
      <c r="A4" s="5" t="s">
        <v>108</v>
      </c>
      <c r="B4" s="5" t="s">
        <v>109</v>
      </c>
      <c r="C4" s="5">
        <v>260</v>
      </c>
      <c r="D4" s="5">
        <v>4</v>
      </c>
      <c r="E4" s="5">
        <f t="shared" ref="E4:E9" si="0">C4/D4</f>
        <v>65</v>
      </c>
      <c r="F4" s="2">
        <v>65</v>
      </c>
    </row>
    <row r="5" ht="16" customHeight="1" spans="1:6">
      <c r="A5" s="5" t="s">
        <v>110</v>
      </c>
      <c r="B5" s="5" t="s">
        <v>111</v>
      </c>
      <c r="C5" s="5">
        <v>171</v>
      </c>
      <c r="D5" s="5">
        <v>5</v>
      </c>
      <c r="E5" s="5">
        <f t="shared" si="0"/>
        <v>34.2</v>
      </c>
      <c r="F5" s="2">
        <v>34</v>
      </c>
    </row>
    <row r="6" ht="16" customHeight="1" spans="1:6">
      <c r="A6" s="5" t="s">
        <v>112</v>
      </c>
      <c r="B6" s="5" t="s">
        <v>113</v>
      </c>
      <c r="C6" s="5">
        <v>189</v>
      </c>
      <c r="D6" s="5">
        <v>6</v>
      </c>
      <c r="E6" s="5">
        <f t="shared" si="0"/>
        <v>31.5</v>
      </c>
      <c r="F6" s="2">
        <v>31</v>
      </c>
    </row>
    <row r="7" ht="16" customHeight="1" spans="1:6">
      <c r="A7" s="5" t="s">
        <v>114</v>
      </c>
      <c r="B7" s="5" t="s">
        <v>115</v>
      </c>
      <c r="C7" s="5">
        <v>216</v>
      </c>
      <c r="D7" s="5">
        <v>7</v>
      </c>
      <c r="E7" s="5">
        <f t="shared" si="0"/>
        <v>30.8571428571429</v>
      </c>
      <c r="F7" s="2">
        <v>30</v>
      </c>
    </row>
    <row r="8" ht="16" customHeight="1" spans="1:6">
      <c r="A8" s="5" t="s">
        <v>116</v>
      </c>
      <c r="B8" s="5" t="s">
        <v>117</v>
      </c>
      <c r="C8" s="5">
        <v>171</v>
      </c>
      <c r="D8" s="5">
        <v>8</v>
      </c>
      <c r="E8" s="5">
        <f t="shared" si="0"/>
        <v>21.375</v>
      </c>
      <c r="F8" s="2">
        <v>21</v>
      </c>
    </row>
    <row r="9" ht="16" customHeight="1" spans="1:6">
      <c r="A9" s="5" t="s">
        <v>118</v>
      </c>
      <c r="B9" s="5" t="s">
        <v>119</v>
      </c>
      <c r="C9" s="5">
        <v>132</v>
      </c>
      <c r="D9" s="5">
        <v>9</v>
      </c>
      <c r="E9" s="5">
        <f t="shared" si="0"/>
        <v>14.6666666666667</v>
      </c>
      <c r="F9" s="2">
        <v>14</v>
      </c>
    </row>
    <row r="14" customHeight="1" spans="7:7">
      <c r="G14" s="2" t="s">
        <v>120</v>
      </c>
    </row>
    <row r="19" customHeight="1" spans="2:2">
      <c r="B19" s="6"/>
    </row>
    <row r="20" customHeight="1" spans="7:7">
      <c r="G20" s="2" t="s">
        <v>121</v>
      </c>
    </row>
    <row r="32" customHeight="1" spans="1:1">
      <c r="A32" s="2" t="s">
        <v>122</v>
      </c>
    </row>
    <row r="34" customHeight="1" spans="1:7">
      <c r="A34" s="7" t="s">
        <v>97</v>
      </c>
      <c r="B34" s="7"/>
      <c r="C34" s="7"/>
      <c r="D34" s="7"/>
      <c r="E34" s="7"/>
      <c r="F34" s="7"/>
      <c r="G34" s="7"/>
    </row>
    <row r="35" customHeight="1" spans="1:7">
      <c r="A35" s="8" t="s">
        <v>98</v>
      </c>
      <c r="B35" s="7" t="s">
        <v>99</v>
      </c>
      <c r="C35" s="7" t="s">
        <v>100</v>
      </c>
      <c r="D35" s="7" t="s">
        <v>101</v>
      </c>
      <c r="E35" s="9" t="s">
        <v>102</v>
      </c>
      <c r="F35" s="9" t="s">
        <v>103</v>
      </c>
      <c r="G35" s="9" t="s">
        <v>104</v>
      </c>
    </row>
    <row r="36" s="1" customFormat="1" customHeight="1" spans="1:7">
      <c r="A36" s="10" t="s">
        <v>105</v>
      </c>
      <c r="B36" s="10">
        <v>30</v>
      </c>
      <c r="C36" s="10">
        <v>27</v>
      </c>
      <c r="D36" s="10">
        <v>25.5</v>
      </c>
      <c r="E36" s="11">
        <v>11.8110236220472</v>
      </c>
      <c r="F36" s="11">
        <v>10.6299212598425</v>
      </c>
      <c r="G36" s="11">
        <v>10.0393700787402</v>
      </c>
    </row>
    <row r="37" s="1" customFormat="1" customHeight="1" spans="1:7">
      <c r="A37" s="10" t="s">
        <v>106</v>
      </c>
      <c r="B37" s="10">
        <v>33</v>
      </c>
      <c r="C37" s="10">
        <v>30</v>
      </c>
      <c r="D37" s="10">
        <v>25.5</v>
      </c>
      <c r="E37" s="11">
        <v>12.992125984252</v>
      </c>
      <c r="F37" s="11">
        <v>11.8110236220472</v>
      </c>
      <c r="G37" s="11">
        <v>10.0393700787402</v>
      </c>
    </row>
    <row r="38" s="1" customFormat="1" customHeight="1" spans="1:7">
      <c r="A38" s="10" t="s">
        <v>107</v>
      </c>
      <c r="B38" s="10">
        <v>37</v>
      </c>
      <c r="C38" s="10">
        <v>30</v>
      </c>
      <c r="D38" s="10">
        <v>25.5</v>
      </c>
      <c r="E38" s="11">
        <v>14.5669291338583</v>
      </c>
      <c r="F38" s="11">
        <v>11.8110236220472</v>
      </c>
      <c r="G38" s="11">
        <v>10.0393700787402</v>
      </c>
    </row>
    <row r="39" s="1" customFormat="1" customHeight="1"/>
  </sheetData>
  <mergeCells count="1">
    <mergeCell ref="A34:G34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Data</vt:lpstr>
      <vt:lpstr>Rework Fee</vt:lpstr>
      <vt:lpstr>Instructions-comforter</vt:lpstr>
      <vt:lpstr>Instructions-Duvet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lulu.lin</cp:lastModifiedBy>
  <dcterms:created xsi:type="dcterms:W3CDTF">2006-09-16T00:00:00Z</dcterms:created>
  <dcterms:modified xsi:type="dcterms:W3CDTF">2024-04-17T00:00:55Z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4937570E11CE493980BC148D4EB2310F_13</vt:lpwstr>
  </property>
  <property fmtid="{D5CDD505-2E9C-101B-9397-08002B2CF9AE}" pid="3" name="KSOProductBuildVer">
    <vt:lpwstr>1033-12.2.0.16731</vt:lpwstr>
  </property>
</Properties>
</file>