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<sst xmlns="http://schemas.openxmlformats.org/spreadsheetml/2006/main" count="427" uniqueCount="427">
  <si>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</si>
  <si>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</si>
  <si>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</si>
  <si>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</si>
  <si>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</si>
  <si>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</si>
  <si>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</si>
  <si>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</si>
  <si>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</si>
  <si>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</si>
  <si>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</si>
  <si>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</si>
  <si>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</si>
  <si>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</si>
  <si>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</si>
  <si>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</si>
  <si>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</si>
  <si>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</si>
  <si>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</si>
  <si>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JCPENNEY01</t>
  </si>
  <si>
    <t>DLCROSCILL</t>
  </si>
  <si>
    <t>OLLIIX</t>
  </si>
  <si>
    <t>CSNSTORES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</si>
  <si>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</si>
  <si>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</si>
  <si>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</si>
  <si>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</si>
  <si>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</si>
  <si>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</si>
  <si>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</si>
  <si>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</si>
  <si>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</si>
  <si>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</si>
  <si>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</si>
  <si>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</si>
  <si>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</si>
  <si>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</si>
  <si>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</si>
  <si>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</si>
  <si>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</si>
  <si>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</si>
  <si>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</si>
  <si>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</si>
  <si>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</si>
  <si>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</si>
  <si>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</si>
  <si>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</si>
  <si>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</si>
  <si>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</si>
  <si>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</si>
  <si>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</si>
  <si>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</si>
  <si>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</si>
  <si>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</si>
  <si>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</si>
  <si>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</si>
  <si>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</si>
  <si>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</si>
  <si>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</si>
  <si>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</si>
  <si>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</si>
  <si>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</si>
  <si>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</si>
  <si>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</si>
  <si>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</si>
  <si>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</si>
  <si>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</si>
  <si>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</si>
  <si>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</si>
  <si>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</si>
  <si>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</si>
  <si>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</si>
  <si>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</si>
  <si>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</si>
  <si>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</si>
  <si>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</si>
  <si>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</si>
  <si>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</si>
  <si>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</si>
  <si>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</si>
  <si>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</si>
  <si>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</si>
  <si>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</si>
  <si>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</si>
  <si>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</si>
  <si>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</si>
  <si>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</si>
  <si>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</si>
  <si>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</si>
  <si>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</si>
  <si>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</si>
  <si>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</si>
  <si>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</si>
  <si>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</si>
  <si>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</si>
  <si>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</si>
  <si>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</si>
  <si>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</si>
  <si>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</si>
  <si>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</si>
  <si>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</si>
  <si>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</si>
  <si>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</si>
  <si>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</si>
  <si>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</si>
  <si>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</si>
  <si>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</si>
  <si>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</si>
  <si>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</si>
  <si>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</si>
  <si>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</si>
  <si>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</si>
  <si>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</si>
  <si>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</si>
  <si>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</si>
  <si>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</si>
  <si>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</si>
  <si>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06/12/2024</t>
  </si>
  <si>
    <t>06/19/2024</t>
  </si>
  <si>
    <t>07/03/2024</t>
  </si>
  <si>
    <t>07/05/2024</t>
  </si>
  <si>
    <t>07/10/2024</t>
  </si>
  <si>
    <t>07/12/2024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</si>
  <si>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</si>
  <si>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</si>
  <si>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</si>
  <si>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</si>
  <si>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</si>
  <si>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</si>
  <si>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</si>
  <si>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</si>
  <si>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</si>
  <si>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</si>
  <si>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</si>
  <si>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</si>
  <si>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</si>
  <si>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</si>
  <si>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</si>
  <si>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</si>
  <si>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</si>
  <si>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4/12/2024</t>
  </si>
  <si>
    <t>AMAZONDS,DLCROSCILL,OLLIIX,OVERSTOCK01</t>
  </si>
  <si>
    <t>Setup</t>
  </si>
  <si>
    <t>8/31/2023</t>
  </si>
  <si>
    <t>9/4/2023</t>
  </si>
  <si>
    <t>No</t>
  </si>
  <si>
    <t>8/2/2023</t>
  </si>
  <si>
    <t>6/15/2023</t>
  </si>
  <si>
    <t>6/29/2023</t>
  </si>
  <si>
    <t>11/21/2022</t>
  </si>
  <si>
    <t>12/1/2022</t>
  </si>
  <si>
    <t>3/30/2023</t>
  </si>
  <si>
    <t>4/19/2023</t>
  </si>
  <si>
    <t>Open</t>
  </si>
  <si>
    <t>3/28/2023</t>
  </si>
  <si>
    <t>5/9/2023</t>
  </si>
  <si>
    <t>4/10/2023</t>
  </si>
  <si>
    <t>3/20/2023</t>
  </si>
  <si>
    <t>4/7/2024</t>
  </si>
  <si>
    <t>Discontinued</t>
  </si>
  <si>
    <t>6/1/2023</t>
  </si>
  <si>
    <t>CCL10-0011</t>
  </si>
  <si>
    <t>King</t>
  </si>
  <si>
    <t>10/24/2022</t>
  </si>
  <si>
    <t>CSNSTORES,JCPENNEY01,MACY02,OVERSTOCK01</t>
  </si>
  <si>
    <t>11/13/2023</t>
  </si>
  <si>
    <t>Offered</t>
  </si>
  <si>
    <t>7/17/2023</t>
  </si>
  <si>
    <t>11/16/2022</t>
  </si>
  <si>
    <t>10/26/2022</t>
  </si>
  <si>
    <t>4/4/2023</t>
  </si>
  <si>
    <t>10/5/2023</t>
  </si>
  <si>
    <t>CCL10-0012</t>
  </si>
  <si>
    <t>Cal King</t>
  </si>
  <si>
    <t>CSNSTORES,JCPENNEY01,OVERSTOCK01</t>
  </si>
  <si>
    <t>4/3/2024</t>
  </si>
  <si>
    <t>4/10/2024</t>
  </si>
  <si>
    <t>11/1/2022</t>
  </si>
  <si>
    <t>2/15/2023</t>
  </si>
  <si>
    <t>4/5/2023</t>
  </si>
  <si>
    <t>4/27/2023</t>
  </si>
  <si>
    <t>CCL10-0013</t>
  </si>
  <si>
    <t>4 Piece Brown Comforter Set</t>
  </si>
  <si>
    <t>Brown</t>
  </si>
  <si>
    <t>10/25/2022</t>
  </si>
  <si>
    <t>AMAZONDS,CSNSTORES,OVERSTOCK01</t>
  </si>
  <si>
    <t>9/12/2023</t>
  </si>
  <si>
    <t>7/10/2023</t>
  </si>
  <si>
    <t>11/7/2022</t>
  </si>
  <si>
    <t>11/26/2022</t>
  </si>
  <si>
    <t>4/6/2023</t>
  </si>
  <si>
    <t>CCL10-0014</t>
  </si>
  <si>
    <t>CSNSTORES,MACY02,OLLIIX,OVERSTOCK01</t>
  </si>
  <si>
    <t>11/10/2023</t>
  </si>
  <si>
    <t>7/19/2023</t>
  </si>
  <si>
    <t>11/14/2022</t>
  </si>
  <si>
    <t>4/3/2023</t>
  </si>
  <si>
    <t>5/14/2023</t>
  </si>
  <si>
    <t>CCL10-0015</t>
  </si>
  <si>
    <t>AMAZONDS,DLCROSCILL,OVERSTOCK01</t>
  </si>
  <si>
    <t>11/25/2022</t>
  </si>
  <si>
    <t>11/17/2022</t>
  </si>
  <si>
    <t>CCL10-0007</t>
  </si>
  <si>
    <t>Loretta</t>
  </si>
  <si>
    <t>4 Piece Comforter Set</t>
  </si>
  <si>
    <t>Beige</t>
  </si>
  <si>
    <t>Vintage</t>
  </si>
  <si>
    <t>7/12/2024</t>
  </si>
  <si>
    <t>CSNSTORES,MACY02,OVERSTOCK01</t>
  </si>
  <si>
    <t>8/23/2023</t>
  </si>
  <si>
    <t>10/15/2023</t>
  </si>
  <si>
    <t>1/5/2024</t>
  </si>
  <si>
    <t>9/21/2023</t>
  </si>
  <si>
    <t>11/8/2022</t>
  </si>
  <si>
    <t>7/31/2023</t>
  </si>
  <si>
    <t>CCL10-0008</t>
  </si>
  <si>
    <t>9/20/2023</t>
  </si>
  <si>
    <t>11/20/2023</t>
  </si>
  <si>
    <t>8/28/2023</t>
  </si>
  <si>
    <t>10/27/2022</t>
  </si>
  <si>
    <t>5/22/2023</t>
  </si>
  <si>
    <t>10/12/2023</t>
  </si>
  <si>
    <t>CCL10-0009</t>
  </si>
  <si>
    <t>9/3/2023</t>
  </si>
  <si>
    <t>10/11/2023</t>
  </si>
  <si>
    <t>11/15/2022</t>
  </si>
  <si>
    <t>4/7/2023</t>
  </si>
  <si>
    <t>CCL10-0001</t>
  </si>
  <si>
    <t>Julius</t>
  </si>
  <si>
    <t>Burgundy</t>
  </si>
  <si>
    <t>6/12/2024</t>
  </si>
  <si>
    <t>DLCROSCILL,OLLIIX</t>
  </si>
  <si>
    <t>9/6/2023</t>
  </si>
  <si>
    <t>11/21/2023</t>
  </si>
  <si>
    <t>11/30/2022</t>
  </si>
  <si>
    <t>11/11/2022</t>
  </si>
  <si>
    <t>4/17/2023</t>
  </si>
  <si>
    <t>6/12/2023</t>
  </si>
  <si>
    <t>CCL10-0002</t>
  </si>
  <si>
    <t>DLCROSCILL,MACY02,OVERSTOCK01</t>
  </si>
  <si>
    <t>9/29/2023</t>
  </si>
  <si>
    <t>11/9/2023</t>
  </si>
  <si>
    <t>8/11/2023</t>
  </si>
  <si>
    <t>11/6/2022</t>
  </si>
  <si>
    <t>CCL10-0003</t>
  </si>
  <si>
    <t>CSNSTORES,DLCROSCILL,OLLIIX</t>
  </si>
  <si>
    <t>6/23/2023</t>
  </si>
  <si>
    <t>CCL10-0062</t>
  </si>
  <si>
    <t>Blue/Grey</t>
  </si>
  <si>
    <t>7/24/2023</t>
  </si>
  <si>
    <t>7/5/2024</t>
  </si>
  <si>
    <t>11/8/2023</t>
  </si>
  <si>
    <t>7/25/2023</t>
  </si>
  <si>
    <t>8/21/2023</t>
  </si>
  <si>
    <t>7/27/2023</t>
  </si>
  <si>
    <t>8/8/2023</t>
  </si>
  <si>
    <t>12/19/2023</t>
  </si>
  <si>
    <t>CCL10-0063</t>
  </si>
  <si>
    <t>9/7/2023</t>
  </si>
  <si>
    <t>8/4/2023</t>
  </si>
  <si>
    <t>10/9/2023</t>
  </si>
  <si>
    <t>9/5/2023</t>
  </si>
  <si>
    <t>CCL10-0064</t>
  </si>
  <si>
    <t>8/27/2023</t>
  </si>
  <si>
    <t>10/26/2023</t>
  </si>
  <si>
    <t>8/7/2023</t>
  </si>
  <si>
    <t>2/23/2024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</si>
  <si>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</si>
  <si>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</si>
  <si>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</si>
  <si>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</si>
  <si>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</si>
  <si>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</si>
  <si>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</si>
  <si>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</si>
  <si>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8/17/2023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</si>
  <si>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</si>
  <si>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</si>
  <si>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</si>
  <si>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</si>
  <si>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</si>
  <si>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</si>
  <si>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</si>
  <si>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</si>
  <si>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</si>
  <si>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</si>
  <si>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</si>
  <si>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</si>
  <si>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</si>
  <si>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</si>
  <si>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</si>
  <si>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</si>
  <si>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</si>
  <si>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CCL30-0038</t>
  </si>
  <si>
    <t>NORMAL PILLOW</t>
  </si>
  <si>
    <t>Normal Pillow</t>
  </si>
  <si>
    <t>Winchester</t>
  </si>
  <si>
    <t>Square Decor Pillow</t>
  </si>
  <si>
    <t>20x20"</t>
  </si>
  <si>
    <t>B-</t>
  </si>
  <si>
    <t>1</t>
  </si>
  <si>
    <t>Solid</t>
  </si>
  <si>
    <t>MACY02,OVERSTOCK01</t>
  </si>
  <si>
    <t>8/3/2023</t>
  </si>
  <si>
    <t>10/16/2023</t>
  </si>
  <si>
    <t>11/27/2023</t>
  </si>
  <si>
    <t>6/21/2023</t>
  </si>
  <si>
    <t>2/13/2023</t>
  </si>
  <si>
    <t>3/21/2023</t>
  </si>
  <si>
    <t>7/3/2023</t>
  </si>
  <si>
    <t>3/20/2024</t>
  </si>
  <si>
    <t>1/10/2023</t>
  </si>
  <si>
    <t>11/1/2023</t>
  </si>
  <si>
    <t>CCL30-0034</t>
  </si>
  <si>
    <t>Silver</t>
  </si>
  <si>
    <t>1/4/2024</t>
  </si>
  <si>
    <t>10/2/2023</t>
  </si>
  <si>
    <t>4/26/2023</t>
  </si>
  <si>
    <t>CCL30-0037</t>
  </si>
  <si>
    <t>8/9/2023</t>
  </si>
  <si>
    <t>6/19/2023</t>
  </si>
  <si>
    <t>CCL30-0036</t>
  </si>
  <si>
    <t>Gold</t>
  </si>
  <si>
    <t>10/17/2023</t>
  </si>
  <si>
    <t>11/28/2022</t>
  </si>
  <si>
    <t>CCL30-0035</t>
  </si>
  <si>
    <t>7/10/2024</t>
  </si>
  <si>
    <t>11/22/2023</t>
  </si>
  <si>
    <t>7/14/2023</t>
  </si>
  <si>
    <t>CCL30-0033</t>
  </si>
  <si>
    <t>Biron</t>
  </si>
  <si>
    <t>18x18"</t>
  </si>
  <si>
    <t>DLCROSCILL,MACY02</t>
  </si>
  <si>
    <t>7/18/2023</t>
  </si>
  <si>
    <t>CCL30-0030</t>
  </si>
  <si>
    <t>9/27/2023</t>
  </si>
  <si>
    <t>12/29/2023</t>
  </si>
  <si>
    <t>12/12/2022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</si>
  <si>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</si>
  <si>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</si>
  <si>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</si>
  <si>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</si>
  <si>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</si>
  <si>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</si>
  <si>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</si>
  <si>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CCL30-0029</t>
  </si>
  <si>
    <t>Aumont</t>
  </si>
  <si>
    <t>Oblong Decor Pillow</t>
  </si>
  <si>
    <t>22x15"</t>
  </si>
  <si>
    <t>11/24/2023</t>
  </si>
  <si>
    <t>5/29/2023</t>
  </si>
  <si>
    <t>CCL30-0028</t>
  </si>
  <si>
    <t>5/12/2023</t>
  </si>
  <si>
    <t>CCL30-0027</t>
  </si>
  <si>
    <t>10/1/2023</t>
  </si>
  <si>
    <t>1/15/2024</t>
  </si>
  <si>
    <t>5/5/2023</t>
  </si>
  <si>
    <t>CCL30-0061</t>
  </si>
  <si>
    <t>2/27/2024</t>
  </si>
  <si>
    <t>1/24/2023</t>
  </si>
  <si>
    <t>6/13/2023</t>
  </si>
  <si>
    <t>CCL30-0026</t>
  </si>
  <si>
    <t>8/29/2023</t>
  </si>
  <si>
    <t>10/31/2022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</si>
  <si>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</si>
  <si>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</si>
  <si>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</si>
  <si>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</si>
  <si>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</si>
  <si>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</si>
  <si>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</si>
  <si>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DLCROSCILL,OVERSTOCK01</t>
  </si>
  <si>
    <t>7/28/2023</t>
  </si>
  <si>
    <t>2/27/2023</t>
  </si>
  <si>
    <t>1/25/2023</t>
  </si>
  <si>
    <t>5/25/2023</t>
  </si>
  <si>
    <t>3/29/2024</t>
  </si>
  <si>
    <t>CCL13-0017</t>
  </si>
  <si>
    <t>CSNSTORES,OLLIIX,OVERSTOCK01</t>
  </si>
  <si>
    <t>7/5/2023</t>
  </si>
  <si>
    <t>1/23/2023</t>
  </si>
  <si>
    <t>4/13/2023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</si>
  <si>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</si>
  <si>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</si>
  <si>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</si>
  <si>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</si>
  <si>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</si>
  <si>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</si>
  <si>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</si>
  <si>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</si>
  <si>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</si>
  <si>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11/26/2023</t>
  </si>
  <si>
    <t>1/8/2024</t>
  </si>
  <si>
    <t>3/23/2023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</si>
  <si>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</si>
  <si>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</si>
  <si>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</si>
  <si>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</si>
  <si>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</si>
  <si>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</si>
  <si>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</si>
  <si>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</si>
  <si>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4/2/2024</t>
  </si>
  <si>
    <t>CCL11-0020</t>
  </si>
  <si>
    <t>3/11/2024</t>
  </si>
  <si>
    <t>CCL11-0023</t>
  </si>
  <si>
    <t>Clermont</t>
  </si>
  <si>
    <t>Geometric</t>
  </si>
  <si>
    <t>6/9/2023</t>
  </si>
  <si>
    <t>CCL11-0024</t>
  </si>
  <si>
    <t>12/12/2023</t>
  </si>
  <si>
    <t>5/15/2023</t>
  </si>
  <si>
    <t>CCL11-0025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</si>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</sst>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67</v>
      </c>
      <c r="AA6" s="4">
        <f>=ROUNDDOWN(7.44444444444445,0)</f>
      </c>
      <c r="AB6" s="5">
        <v>9</v>
      </c>
      <c r="AC6" s="2" t="s">
        <v>140</v>
      </c>
      <c r="AD6" s="4">
        <v>55</v>
      </c>
      <c r="AE6" s="4">
        <v>225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6</v>
      </c>
      <c r="AQ6" s="8">
        <v>1395.63</v>
      </c>
      <c r="AR6" s="4">
        <v>1</v>
      </c>
      <c r="AS6" s="8">
        <v>206.24</v>
      </c>
      <c r="AT6" s="7">
        <v>5</v>
      </c>
      <c r="AU6" s="7">
        <v>5.767</v>
      </c>
      <c r="AV6" s="4">
        <v>15</v>
      </c>
      <c r="AW6" s="8">
        <v>3476.2</v>
      </c>
      <c r="AX6" s="4">
        <v>5</v>
      </c>
      <c r="AY6" s="8">
        <v>1064.2</v>
      </c>
      <c r="AZ6" s="7">
        <v>2</v>
      </c>
      <c r="BA6" s="7">
        <v>2.2665</v>
      </c>
      <c r="BB6" s="7">
        <v>0.4015</v>
      </c>
      <c r="BC6" s="4">
        <v>28</v>
      </c>
      <c r="BD6" s="8">
        <v>6336.31</v>
      </c>
      <c r="BE6" s="4">
        <v>14</v>
      </c>
      <c r="BF6" s="8">
        <v>2813.86</v>
      </c>
      <c r="BG6" s="7">
        <v>1</v>
      </c>
      <c r="BH6" s="7">
        <v>1.2518</v>
      </c>
      <c r="BI6" s="7">
        <v>0.5486</v>
      </c>
      <c r="BJ6" s="4">
        <v>6</v>
      </c>
      <c r="BK6" s="8">
        <v>1395.63</v>
      </c>
      <c r="BL6" s="2" t="s">
        <v>141</v>
      </c>
      <c r="BM6" s="7">
        <v>1</v>
      </c>
      <c r="BN6" s="7">
        <v>1</v>
      </c>
      <c r="BO6" s="4">
        <v>3</v>
      </c>
      <c r="BP6" s="8">
        <v>579.12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/>
      <c r="CB6" s="8"/>
      <c r="CC6" s="4"/>
      <c r="CD6" s="8"/>
      <c r="CE6" s="7"/>
      <c r="CF6" s="7"/>
      <c r="CG6" s="2" t="s">
        <v>142</v>
      </c>
      <c r="CH6" s="2" t="s">
        <v>132</v>
      </c>
      <c r="CI6" s="2" t="s">
        <v>146</v>
      </c>
      <c r="CJ6" s="2" t="s">
        <v>135</v>
      </c>
      <c r="CK6" s="2" t="s">
        <v>145</v>
      </c>
      <c r="CL6" s="2" t="s">
        <v>135</v>
      </c>
      <c r="CM6" s="4">
        <v>2</v>
      </c>
      <c r="CN6" s="8">
        <v>391.52</v>
      </c>
      <c r="CO6" s="4"/>
      <c r="CP6" s="8"/>
      <c r="CQ6" s="7"/>
      <c r="CR6" s="7"/>
      <c r="CS6" s="2" t="s">
        <v>142</v>
      </c>
      <c r="CT6" s="2" t="s">
        <v>132</v>
      </c>
      <c r="CU6" s="2" t="s">
        <v>135</v>
      </c>
      <c r="CV6" s="2" t="s">
        <v>135</v>
      </c>
      <c r="CW6" s="2" t="s">
        <v>145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147</v>
      </c>
      <c r="DH6" s="2" t="s">
        <v>148</v>
      </c>
      <c r="DI6" s="2" t="s">
        <v>145</v>
      </c>
      <c r="DJ6" s="2" t="s">
        <v>135</v>
      </c>
      <c r="DK6" s="4">
        <v>1</v>
      </c>
      <c r="DL6" s="8">
        <v>424.99</v>
      </c>
      <c r="DM6" s="4"/>
      <c r="DN6" s="8"/>
      <c r="DO6" s="7"/>
      <c r="DP6" s="7"/>
      <c r="DQ6" s="2" t="s">
        <v>142</v>
      </c>
      <c r="DR6" s="2" t="s">
        <v>132</v>
      </c>
      <c r="DS6" s="2" t="s">
        <v>139</v>
      </c>
      <c r="DT6" s="2" t="s">
        <v>149</v>
      </c>
      <c r="DU6" s="2" t="s">
        <v>145</v>
      </c>
      <c r="DV6" s="2" t="s">
        <v>135</v>
      </c>
      <c r="DW6" s="4"/>
      <c r="DX6" s="8"/>
      <c r="DY6" s="4">
        <v>1</v>
      </c>
      <c r="DZ6" s="8">
        <v>206.24</v>
      </c>
      <c r="EA6" s="7">
        <v>-1</v>
      </c>
      <c r="EB6" s="7">
        <v>-1</v>
      </c>
      <c r="EC6" s="2" t="s">
        <v>142</v>
      </c>
      <c r="ED6" s="2" t="s">
        <v>132</v>
      </c>
      <c r="EE6" s="2" t="s">
        <v>139</v>
      </c>
      <c r="EF6" s="2" t="s">
        <v>150</v>
      </c>
      <c r="EG6" s="2" t="s">
        <v>145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151</v>
      </c>
      <c r="ER6" s="2" t="s">
        <v>152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153</v>
      </c>
      <c r="FB6" s="2" t="s">
        <v>132</v>
      </c>
      <c r="FC6" s="2" t="s">
        <v>135</v>
      </c>
      <c r="FD6" s="2" t="s">
        <v>135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154</v>
      </c>
      <c r="FP6" s="2" t="s">
        <v>155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156</v>
      </c>
      <c r="GB6" s="2" t="s">
        <v>135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157</v>
      </c>
      <c r="GN6" s="2" t="s">
        <v>135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158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159</v>
      </c>
      <c r="HK6" s="2" t="s">
        <v>160</v>
      </c>
      <c r="HL6" s="2" t="s">
        <v>135</v>
      </c>
      <c r="HM6" s="2" t="s">
        <v>145</v>
      </c>
      <c r="HN6" s="2" t="s">
        <v>135</v>
      </c>
      <c r="HO6" s="4">
        <v>67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55</v>
      </c>
      <c r="IF6" s="4">
        <v>170</v>
      </c>
      <c r="IG6" s="4"/>
      <c r="IH6" s="4"/>
      <c r="II6" s="4"/>
      <c r="IJ6" s="4"/>
      <c r="IK6" s="4"/>
    </row>
    <row r="7">
      <c r="A7" s="2" t="s">
        <v>161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162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163</v>
      </c>
      <c r="Z7" s="4">
        <v>82</v>
      </c>
      <c r="AA7" s="4">
        <f>=ROUNDDOWN(8.2,0)</f>
      </c>
      <c r="AB7" s="5">
        <v>10</v>
      </c>
      <c r="AC7" s="2" t="s">
        <v>140</v>
      </c>
      <c r="AD7" s="4">
        <v>60</v>
      </c>
      <c r="AE7" s="4">
        <v>245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7</v>
      </c>
      <c r="AQ7" s="8">
        <v>1623.7</v>
      </c>
      <c r="AR7" s="4">
        <v>3</v>
      </c>
      <c r="AS7" s="8">
        <v>643.47</v>
      </c>
      <c r="AT7" s="7">
        <v>1.3333</v>
      </c>
      <c r="AU7" s="7">
        <v>1.5233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0.4671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7</v>
      </c>
      <c r="BK7" s="8">
        <v>1623.7</v>
      </c>
      <c r="BL7" s="2" t="s">
        <v>164</v>
      </c>
      <c r="BM7" s="7">
        <v>1</v>
      </c>
      <c r="BN7" s="7">
        <v>1</v>
      </c>
      <c r="BO7" s="4">
        <v>2</v>
      </c>
      <c r="BP7" s="8">
        <v>463.3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144</v>
      </c>
      <c r="BY7" s="2" t="s">
        <v>145</v>
      </c>
      <c r="BZ7" s="2" t="s">
        <v>135</v>
      </c>
      <c r="CA7" s="4">
        <v>3</v>
      </c>
      <c r="CB7" s="8">
        <v>720.69</v>
      </c>
      <c r="CC7" s="4"/>
      <c r="CD7" s="8"/>
      <c r="CE7" s="7"/>
      <c r="CF7" s="7"/>
      <c r="CG7" s="2" t="s">
        <v>142</v>
      </c>
      <c r="CH7" s="2" t="s">
        <v>132</v>
      </c>
      <c r="CI7" s="2" t="s">
        <v>146</v>
      </c>
      <c r="CJ7" s="2" t="s">
        <v>165</v>
      </c>
      <c r="CK7" s="2" t="s">
        <v>145</v>
      </c>
      <c r="CL7" s="2" t="s">
        <v>135</v>
      </c>
      <c r="CM7" s="4"/>
      <c r="CN7" s="8"/>
      <c r="CO7" s="4"/>
      <c r="CP7" s="8"/>
      <c r="CQ7" s="7"/>
      <c r="CR7" s="7"/>
      <c r="CS7" s="2" t="s">
        <v>166</v>
      </c>
      <c r="CT7" s="2" t="s">
        <v>132</v>
      </c>
      <c r="CU7" s="2" t="s">
        <v>135</v>
      </c>
      <c r="CV7" s="2" t="s">
        <v>135</v>
      </c>
      <c r="CW7" s="2" t="s">
        <v>145</v>
      </c>
      <c r="CX7" s="2" t="s">
        <v>135</v>
      </c>
      <c r="CY7" s="4">
        <v>1</v>
      </c>
      <c r="CZ7" s="8">
        <v>225.22</v>
      </c>
      <c r="DA7" s="4"/>
      <c r="DB7" s="8"/>
      <c r="DC7" s="7"/>
      <c r="DD7" s="7"/>
      <c r="DE7" s="2" t="s">
        <v>142</v>
      </c>
      <c r="DF7" s="2" t="s">
        <v>132</v>
      </c>
      <c r="DG7" s="2" t="s">
        <v>147</v>
      </c>
      <c r="DH7" s="2" t="s">
        <v>167</v>
      </c>
      <c r="DI7" s="2" t="s">
        <v>145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163</v>
      </c>
      <c r="DT7" s="2" t="s">
        <v>168</v>
      </c>
      <c r="DU7" s="2" t="s">
        <v>145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163</v>
      </c>
      <c r="EF7" s="2" t="s">
        <v>169</v>
      </c>
      <c r="EG7" s="2" t="s">
        <v>145</v>
      </c>
      <c r="EH7" s="2" t="s">
        <v>135</v>
      </c>
      <c r="EI7" s="4">
        <v>1</v>
      </c>
      <c r="EJ7" s="8">
        <v>214.49</v>
      </c>
      <c r="EK7" s="4">
        <v>3</v>
      </c>
      <c r="EL7" s="8">
        <v>643.47</v>
      </c>
      <c r="EM7" s="7">
        <v>-0.6667</v>
      </c>
      <c r="EN7" s="7">
        <v>-0.6667</v>
      </c>
      <c r="EO7" s="2" t="s">
        <v>142</v>
      </c>
      <c r="EP7" s="2" t="s">
        <v>132</v>
      </c>
      <c r="EQ7" s="2" t="s">
        <v>151</v>
      </c>
      <c r="ER7" s="2" t="s">
        <v>170</v>
      </c>
      <c r="ES7" s="2" t="s">
        <v>145</v>
      </c>
      <c r="ET7" s="2" t="s">
        <v>135</v>
      </c>
      <c r="EU7" s="4"/>
      <c r="EV7" s="8"/>
      <c r="EW7" s="4"/>
      <c r="EX7" s="8"/>
      <c r="EY7" s="7"/>
      <c r="EZ7" s="7"/>
      <c r="FA7" s="2" t="s">
        <v>153</v>
      </c>
      <c r="FB7" s="2" t="s">
        <v>132</v>
      </c>
      <c r="FC7" s="2" t="s">
        <v>135</v>
      </c>
      <c r="FD7" s="2" t="s">
        <v>135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154</v>
      </c>
      <c r="FP7" s="2" t="s">
        <v>171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156</v>
      </c>
      <c r="GB7" s="2" t="s">
        <v>135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157</v>
      </c>
      <c r="GN7" s="2" t="s">
        <v>135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158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159</v>
      </c>
      <c r="HK7" s="2" t="s">
        <v>160</v>
      </c>
      <c r="HL7" s="2" t="s">
        <v>135</v>
      </c>
      <c r="HM7" s="2" t="s">
        <v>145</v>
      </c>
      <c r="HN7" s="2" t="s">
        <v>135</v>
      </c>
      <c r="HO7" s="4">
        <v>82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60</v>
      </c>
      <c r="IF7" s="4">
        <v>185</v>
      </c>
      <c r="IG7" s="4"/>
      <c r="IH7" s="4"/>
      <c r="II7" s="4"/>
      <c r="IJ7" s="4"/>
      <c r="IK7" s="4"/>
    </row>
    <row r="8">
      <c r="A8" s="2" t="s">
        <v>172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173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163</v>
      </c>
      <c r="Z8" s="4">
        <v>53</v>
      </c>
      <c r="AA8" s="4">
        <f>=ROUNDDOWN(13.25,0)</f>
      </c>
      <c r="AB8" s="5">
        <v>4</v>
      </c>
      <c r="AC8" s="2" t="s">
        <v>140</v>
      </c>
      <c r="AD8" s="4">
        <v>35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2</v>
      </c>
      <c r="AQ8" s="8">
        <v>456.87</v>
      </c>
      <c r="AR8" s="4">
        <v>1</v>
      </c>
      <c r="AS8" s="8">
        <v>214.49</v>
      </c>
      <c r="AT8" s="7">
        <v>1</v>
      </c>
      <c r="AU8" s="7">
        <v>1.13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0.1314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2</v>
      </c>
      <c r="BK8" s="8">
        <v>456.87</v>
      </c>
      <c r="BL8" s="2" t="s">
        <v>174</v>
      </c>
      <c r="BM8" s="7">
        <v>1</v>
      </c>
      <c r="BN8" s="7">
        <v>1</v>
      </c>
      <c r="BO8" s="4">
        <v>1</v>
      </c>
      <c r="BP8" s="8">
        <v>231.65</v>
      </c>
      <c r="BQ8" s="4"/>
      <c r="BR8" s="8"/>
      <c r="BS8" s="7"/>
      <c r="BT8" s="7"/>
      <c r="BU8" s="2" t="s">
        <v>142</v>
      </c>
      <c r="BV8" s="2" t="s">
        <v>132</v>
      </c>
      <c r="BW8" s="2" t="s">
        <v>158</v>
      </c>
      <c r="BX8" s="2" t="s">
        <v>140</v>
      </c>
      <c r="BY8" s="2" t="s">
        <v>145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175</v>
      </c>
      <c r="CJ8" s="2" t="s">
        <v>135</v>
      </c>
      <c r="CK8" s="2" t="s">
        <v>145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135</v>
      </c>
      <c r="CV8" s="2" t="s">
        <v>135</v>
      </c>
      <c r="CW8" s="2" t="s">
        <v>145</v>
      </c>
      <c r="CX8" s="2" t="s">
        <v>135</v>
      </c>
      <c r="CY8" s="4">
        <v>1</v>
      </c>
      <c r="CZ8" s="8">
        <v>225.22</v>
      </c>
      <c r="DA8" s="4"/>
      <c r="DB8" s="8"/>
      <c r="DC8" s="7"/>
      <c r="DD8" s="7"/>
      <c r="DE8" s="2" t="s">
        <v>142</v>
      </c>
      <c r="DF8" s="2" t="s">
        <v>132</v>
      </c>
      <c r="DG8" s="2" t="s">
        <v>175</v>
      </c>
      <c r="DH8" s="2" t="s">
        <v>176</v>
      </c>
      <c r="DI8" s="2" t="s">
        <v>145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163</v>
      </c>
      <c r="DT8" s="2" t="s">
        <v>177</v>
      </c>
      <c r="DU8" s="2" t="s">
        <v>145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163</v>
      </c>
      <c r="EF8" s="2" t="s">
        <v>178</v>
      </c>
      <c r="EG8" s="2" t="s">
        <v>145</v>
      </c>
      <c r="EH8" s="2" t="s">
        <v>135</v>
      </c>
      <c r="EI8" s="4"/>
      <c r="EJ8" s="8"/>
      <c r="EK8" s="4">
        <v>1</v>
      </c>
      <c r="EL8" s="8">
        <v>214.49</v>
      </c>
      <c r="EM8" s="7">
        <v>-1</v>
      </c>
      <c r="EN8" s="7">
        <v>-1</v>
      </c>
      <c r="EO8" s="2" t="s">
        <v>142</v>
      </c>
      <c r="EP8" s="2" t="s">
        <v>132</v>
      </c>
      <c r="EQ8" s="2" t="s">
        <v>151</v>
      </c>
      <c r="ER8" s="2" t="s">
        <v>179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153</v>
      </c>
      <c r="FB8" s="2" t="s">
        <v>132</v>
      </c>
      <c r="FC8" s="2" t="s">
        <v>135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154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180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157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158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153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>
        <v>53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35</v>
      </c>
      <c r="IF8" s="4">
        <v>45</v>
      </c>
      <c r="IG8" s="4"/>
      <c r="IH8" s="4"/>
      <c r="II8" s="4"/>
      <c r="IJ8" s="4"/>
      <c r="IK8" s="4"/>
    </row>
    <row r="9">
      <c r="A9" s="2" t="s">
        <v>181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182</v>
      </c>
      <c r="J9" s="2" t="s">
        <v>130</v>
      </c>
      <c r="K9" s="2" t="s">
        <v>183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184</v>
      </c>
      <c r="Z9" s="4">
        <v>21</v>
      </c>
      <c r="AA9" s="4">
        <f>=ROUNDDOWN(3,0)</f>
      </c>
      <c r="AB9" s="5">
        <v>7</v>
      </c>
      <c r="AC9" s="2" t="s">
        <v>140</v>
      </c>
      <c r="AD9" s="4">
        <v>100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5</v>
      </c>
      <c r="AQ9" s="8">
        <v>970.64</v>
      </c>
      <c r="AR9" s="4">
        <v>3</v>
      </c>
      <c r="AS9" s="8">
        <v>536.22</v>
      </c>
      <c r="AT9" s="7">
        <v>0.6667</v>
      </c>
      <c r="AU9" s="7">
        <v>0.8102</v>
      </c>
      <c r="AV9" s="4">
        <v>13</v>
      </c>
      <c r="AW9" s="8">
        <v>2860.11</v>
      </c>
      <c r="AX9" s="4">
        <v>9</v>
      </c>
      <c r="AY9" s="8">
        <v>1749.66</v>
      </c>
      <c r="AZ9" s="7">
        <v>0.4444</v>
      </c>
      <c r="BA9" s="7">
        <v>0.6347</v>
      </c>
      <c r="BB9" s="7">
        <v>0.3394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0.4514</v>
      </c>
      <c r="BJ9" s="4">
        <v>5</v>
      </c>
      <c r="BK9" s="8">
        <v>970.64</v>
      </c>
      <c r="BL9" s="2" t="s">
        <v>185</v>
      </c>
      <c r="BM9" s="7">
        <v>1</v>
      </c>
      <c r="BN9" s="7">
        <v>1</v>
      </c>
      <c r="BO9" s="4">
        <v>3</v>
      </c>
      <c r="BP9" s="8">
        <v>579.12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186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146</v>
      </c>
      <c r="CJ9" s="2" t="s">
        <v>135</v>
      </c>
      <c r="CK9" s="2" t="s">
        <v>145</v>
      </c>
      <c r="CL9" s="2" t="s">
        <v>135</v>
      </c>
      <c r="CM9" s="4">
        <v>2</v>
      </c>
      <c r="CN9" s="8">
        <v>391.52</v>
      </c>
      <c r="CO9" s="4"/>
      <c r="CP9" s="8"/>
      <c r="CQ9" s="7"/>
      <c r="CR9" s="7"/>
      <c r="CS9" s="2" t="s">
        <v>142</v>
      </c>
      <c r="CT9" s="2" t="s">
        <v>132</v>
      </c>
      <c r="CU9" s="2" t="s">
        <v>135</v>
      </c>
      <c r="CV9" s="2" t="s">
        <v>135</v>
      </c>
      <c r="CW9" s="2" t="s">
        <v>145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147</v>
      </c>
      <c r="DH9" s="2" t="s">
        <v>187</v>
      </c>
      <c r="DI9" s="2" t="s">
        <v>145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169</v>
      </c>
      <c r="DT9" s="2" t="s">
        <v>188</v>
      </c>
      <c r="DU9" s="2" t="s">
        <v>145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169</v>
      </c>
      <c r="EF9" s="2" t="s">
        <v>189</v>
      </c>
      <c r="EG9" s="2" t="s">
        <v>145</v>
      </c>
      <c r="EH9" s="2" t="s">
        <v>135</v>
      </c>
      <c r="EI9" s="4"/>
      <c r="EJ9" s="8"/>
      <c r="EK9" s="4">
        <v>3</v>
      </c>
      <c r="EL9" s="8">
        <v>536.22</v>
      </c>
      <c r="EM9" s="7">
        <v>-1</v>
      </c>
      <c r="EN9" s="7">
        <v>-1</v>
      </c>
      <c r="EO9" s="2" t="s">
        <v>142</v>
      </c>
      <c r="EP9" s="2" t="s">
        <v>132</v>
      </c>
      <c r="EQ9" s="2" t="s">
        <v>151</v>
      </c>
      <c r="ER9" s="2" t="s">
        <v>190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153</v>
      </c>
      <c r="FB9" s="2" t="s">
        <v>132</v>
      </c>
      <c r="FC9" s="2" t="s">
        <v>135</v>
      </c>
      <c r="FD9" s="2" t="s">
        <v>135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154</v>
      </c>
      <c r="FP9" s="2" t="s">
        <v>135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156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157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158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159</v>
      </c>
      <c r="HK9" s="2" t="s">
        <v>160</v>
      </c>
      <c r="HL9" s="2" t="s">
        <v>135</v>
      </c>
      <c r="HM9" s="2" t="s">
        <v>145</v>
      </c>
      <c r="HN9" s="2" t="s">
        <v>135</v>
      </c>
      <c r="HO9" s="4">
        <v>21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100</v>
      </c>
      <c r="IF9" s="4"/>
      <c r="IG9" s="4"/>
      <c r="IH9" s="4"/>
      <c r="II9" s="4">
        <v>140</v>
      </c>
      <c r="IJ9" s="4"/>
      <c r="IK9" s="4"/>
    </row>
    <row r="10">
      <c r="A10" s="2" t="s">
        <v>191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182</v>
      </c>
      <c r="J10" s="2" t="s">
        <v>162</v>
      </c>
      <c r="K10" s="2" t="s">
        <v>183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184</v>
      </c>
      <c r="Z10" s="4">
        <v>35</v>
      </c>
      <c r="AA10" s="4">
        <f>=ROUNDDOWN(3.88888888888889,0)</f>
      </c>
      <c r="AB10" s="5">
        <v>9</v>
      </c>
      <c r="AC10" s="2" t="s">
        <v>140</v>
      </c>
      <c r="AD10" s="4">
        <v>120</v>
      </c>
      <c r="AE10" s="4">
        <v>310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6</v>
      </c>
      <c r="AQ10" s="8">
        <v>1422.9</v>
      </c>
      <c r="AR10" s="4">
        <v>5</v>
      </c>
      <c r="AS10" s="8">
        <v>1158.25</v>
      </c>
      <c r="AT10" s="7">
        <v>0.2</v>
      </c>
      <c r="AU10" s="7">
        <v>0.2285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0.4975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6</v>
      </c>
      <c r="BK10" s="8">
        <v>1422.9</v>
      </c>
      <c r="BL10" s="2" t="s">
        <v>192</v>
      </c>
      <c r="BM10" s="7">
        <v>1</v>
      </c>
      <c r="BN10" s="7">
        <v>1</v>
      </c>
      <c r="BO10" s="4">
        <v>3</v>
      </c>
      <c r="BP10" s="8">
        <v>694.95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>
        <v>2</v>
      </c>
      <c r="CB10" s="8">
        <v>480.46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146</v>
      </c>
      <c r="CJ10" s="2" t="s">
        <v>193</v>
      </c>
      <c r="CK10" s="2" t="s">
        <v>145</v>
      </c>
      <c r="CL10" s="2" t="s">
        <v>135</v>
      </c>
      <c r="CM10" s="4"/>
      <c r="CN10" s="8"/>
      <c r="CO10" s="4"/>
      <c r="CP10" s="8"/>
      <c r="CQ10" s="7"/>
      <c r="CR10" s="7"/>
      <c r="CS10" s="2" t="s">
        <v>166</v>
      </c>
      <c r="CT10" s="2" t="s">
        <v>132</v>
      </c>
      <c r="CU10" s="2" t="s">
        <v>135</v>
      </c>
      <c r="CV10" s="2" t="s">
        <v>135</v>
      </c>
      <c r="CW10" s="2" t="s">
        <v>145</v>
      </c>
      <c r="CX10" s="2" t="s">
        <v>135</v>
      </c>
      <c r="CY10" s="4"/>
      <c r="CZ10" s="8"/>
      <c r="DA10" s="4"/>
      <c r="DB10" s="8"/>
      <c r="DC10" s="7"/>
      <c r="DD10" s="7"/>
      <c r="DE10" s="2" t="s">
        <v>142</v>
      </c>
      <c r="DF10" s="2" t="s">
        <v>132</v>
      </c>
      <c r="DG10" s="2" t="s">
        <v>147</v>
      </c>
      <c r="DH10" s="2" t="s">
        <v>194</v>
      </c>
      <c r="DI10" s="2" t="s">
        <v>145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169</v>
      </c>
      <c r="DT10" s="2" t="s">
        <v>195</v>
      </c>
      <c r="DU10" s="2" t="s">
        <v>145</v>
      </c>
      <c r="DV10" s="2" t="s">
        <v>135</v>
      </c>
      <c r="DW10" s="4">
        <v>1</v>
      </c>
      <c r="DX10" s="8">
        <v>247.49</v>
      </c>
      <c r="DY10" s="4">
        <v>2</v>
      </c>
      <c r="DZ10" s="8">
        <v>514.78</v>
      </c>
      <c r="EA10" s="7">
        <v>-0.5</v>
      </c>
      <c r="EB10" s="7">
        <v>-0.5192</v>
      </c>
      <c r="EC10" s="2" t="s">
        <v>142</v>
      </c>
      <c r="ED10" s="2" t="s">
        <v>132</v>
      </c>
      <c r="EE10" s="2" t="s">
        <v>169</v>
      </c>
      <c r="EF10" s="2" t="s">
        <v>177</v>
      </c>
      <c r="EG10" s="2" t="s">
        <v>145</v>
      </c>
      <c r="EH10" s="2" t="s">
        <v>135</v>
      </c>
      <c r="EI10" s="4"/>
      <c r="EJ10" s="8"/>
      <c r="EK10" s="4">
        <v>3</v>
      </c>
      <c r="EL10" s="8">
        <v>643.47</v>
      </c>
      <c r="EM10" s="7">
        <v>-1</v>
      </c>
      <c r="EN10" s="7">
        <v>-1</v>
      </c>
      <c r="EO10" s="2" t="s">
        <v>142</v>
      </c>
      <c r="EP10" s="2" t="s">
        <v>132</v>
      </c>
      <c r="EQ10" s="2" t="s">
        <v>151</v>
      </c>
      <c r="ER10" s="2" t="s">
        <v>196</v>
      </c>
      <c r="ES10" s="2" t="s">
        <v>145</v>
      </c>
      <c r="ET10" s="2" t="s">
        <v>135</v>
      </c>
      <c r="EU10" s="4"/>
      <c r="EV10" s="8"/>
      <c r="EW10" s="4"/>
      <c r="EX10" s="8"/>
      <c r="EY10" s="7"/>
      <c r="EZ10" s="7"/>
      <c r="FA10" s="2" t="s">
        <v>153</v>
      </c>
      <c r="FB10" s="2" t="s">
        <v>132</v>
      </c>
      <c r="FC10" s="2" t="s">
        <v>135</v>
      </c>
      <c r="FD10" s="2" t="s">
        <v>135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154</v>
      </c>
      <c r="FP10" s="2" t="s">
        <v>197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156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157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158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159</v>
      </c>
      <c r="HK10" s="2" t="s">
        <v>160</v>
      </c>
      <c r="HL10" s="2" t="s">
        <v>135</v>
      </c>
      <c r="HM10" s="2" t="s">
        <v>145</v>
      </c>
      <c r="HN10" s="2" t="s">
        <v>135</v>
      </c>
      <c r="HO10" s="4">
        <v>35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120</v>
      </c>
      <c r="IF10" s="4"/>
      <c r="IG10" s="4"/>
      <c r="IH10" s="4"/>
      <c r="II10" s="4">
        <v>190</v>
      </c>
      <c r="IJ10" s="4"/>
      <c r="IK10" s="4"/>
    </row>
    <row r="11">
      <c r="A11" s="2" t="s">
        <v>198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182</v>
      </c>
      <c r="J11" s="2" t="s">
        <v>173</v>
      </c>
      <c r="K11" s="2" t="s">
        <v>183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184</v>
      </c>
      <c r="Z11" s="4">
        <v>16</v>
      </c>
      <c r="AA11" s="4">
        <f>=ROUNDDOWN(4,0)</f>
      </c>
      <c r="AB11" s="5">
        <v>4</v>
      </c>
      <c r="AC11" s="2" t="s">
        <v>140</v>
      </c>
      <c r="AD11" s="4">
        <v>68</v>
      </c>
      <c r="AE11" s="4">
        <v>138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</v>
      </c>
      <c r="AQ11" s="8">
        <v>466.57</v>
      </c>
      <c r="AR11" s="4">
        <v>1</v>
      </c>
      <c r="AS11" s="8">
        <v>55.19</v>
      </c>
      <c r="AT11" s="7">
        <v>1</v>
      </c>
      <c r="AU11" s="7">
        <v>7.4539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0.1631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</v>
      </c>
      <c r="BK11" s="8">
        <v>466.57</v>
      </c>
      <c r="BL11" s="2" t="s">
        <v>199</v>
      </c>
      <c r="BM11" s="7">
        <v>1</v>
      </c>
      <c r="BN11" s="7">
        <v>1</v>
      </c>
      <c r="BO11" s="4">
        <v>1</v>
      </c>
      <c r="BP11" s="8">
        <v>231.65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158</v>
      </c>
      <c r="BX11" s="2" t="s">
        <v>140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175</v>
      </c>
      <c r="CJ11" s="2" t="s">
        <v>135</v>
      </c>
      <c r="CK11" s="2" t="s">
        <v>145</v>
      </c>
      <c r="CL11" s="2" t="s">
        <v>135</v>
      </c>
      <c r="CM11" s="4">
        <v>1</v>
      </c>
      <c r="CN11" s="8">
        <v>234.92</v>
      </c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135</v>
      </c>
      <c r="CW11" s="2" t="s">
        <v>145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175</v>
      </c>
      <c r="DH11" s="2" t="s">
        <v>135</v>
      </c>
      <c r="DI11" s="2" t="s">
        <v>145</v>
      </c>
      <c r="DJ11" s="2" t="s">
        <v>135</v>
      </c>
      <c r="DK11" s="4"/>
      <c r="DL11" s="8"/>
      <c r="DM11" s="4">
        <v>1</v>
      </c>
      <c r="DN11" s="8">
        <v>55.19</v>
      </c>
      <c r="DO11" s="7">
        <v>-1</v>
      </c>
      <c r="DP11" s="7">
        <v>-1</v>
      </c>
      <c r="DQ11" s="2" t="s">
        <v>142</v>
      </c>
      <c r="DR11" s="2" t="s">
        <v>132</v>
      </c>
      <c r="DS11" s="2" t="s">
        <v>169</v>
      </c>
      <c r="DT11" s="2" t="s">
        <v>200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169</v>
      </c>
      <c r="EF11" s="2" t="s">
        <v>201</v>
      </c>
      <c r="EG11" s="2" t="s">
        <v>145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151</v>
      </c>
      <c r="ER11" s="2" t="s">
        <v>135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153</v>
      </c>
      <c r="FB11" s="2" t="s">
        <v>132</v>
      </c>
      <c r="FC11" s="2" t="s">
        <v>135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154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180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157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158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153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>
        <v>16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68</v>
      </c>
      <c r="IF11" s="4"/>
      <c r="IG11" s="4"/>
      <c r="IH11" s="4"/>
      <c r="II11" s="4">
        <v>70</v>
      </c>
      <c r="IJ11" s="4"/>
      <c r="IK11" s="4"/>
    </row>
    <row r="12">
      <c r="A12" s="2" t="s">
        <v>202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130</v>
      </c>
      <c r="K12" s="2" t="s">
        <v>205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206</v>
      </c>
      <c r="W12" s="2" t="s">
        <v>138</v>
      </c>
      <c r="X12" s="2" t="s">
        <v>135</v>
      </c>
      <c r="Y12" s="2" t="s">
        <v>163</v>
      </c>
      <c r="Z12" s="4">
        <v>3</v>
      </c>
      <c r="AA12" s="4">
        <f>=ROUNDDOWN(0.6,0)</f>
      </c>
      <c r="AB12" s="5">
        <v>5</v>
      </c>
      <c r="AC12" s="2" t="s">
        <v>207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3</v>
      </c>
      <c r="AQ12" s="8">
        <v>586.27</v>
      </c>
      <c r="AR12" s="4">
        <v>1</v>
      </c>
      <c r="AS12" s="8">
        <v>178.74</v>
      </c>
      <c r="AT12" s="7">
        <v>2</v>
      </c>
      <c r="AU12" s="7">
        <v>2.28</v>
      </c>
      <c r="AV12" s="4">
        <v>5</v>
      </c>
      <c r="AW12" s="8">
        <v>1049.57</v>
      </c>
      <c r="AX12" s="4">
        <v>1</v>
      </c>
      <c r="AY12" s="8">
        <v>178.74</v>
      </c>
      <c r="AZ12" s="7">
        <v>4</v>
      </c>
      <c r="BA12" s="7">
        <v>4.872</v>
      </c>
      <c r="BB12" s="7">
        <v>0.5586</v>
      </c>
      <c r="BC12" s="4">
        <v>5</v>
      </c>
      <c r="BD12" s="8">
        <v>1049.57</v>
      </c>
      <c r="BE12" s="4">
        <v>1</v>
      </c>
      <c r="BF12" s="8">
        <v>178.74</v>
      </c>
      <c r="BG12" s="7">
        <v>4</v>
      </c>
      <c r="BH12" s="7">
        <v>4.872</v>
      </c>
      <c r="BI12" s="7">
        <v>1</v>
      </c>
      <c r="BJ12" s="4">
        <v>3</v>
      </c>
      <c r="BK12" s="8">
        <v>586.27</v>
      </c>
      <c r="BL12" s="2" t="s">
        <v>208</v>
      </c>
      <c r="BM12" s="7">
        <v>1</v>
      </c>
      <c r="BN12" s="7">
        <v>1</v>
      </c>
      <c r="BO12" s="4">
        <v>2</v>
      </c>
      <c r="BP12" s="8">
        <v>386.08</v>
      </c>
      <c r="BQ12" s="4"/>
      <c r="BR12" s="8"/>
      <c r="BS12" s="7"/>
      <c r="BT12" s="7"/>
      <c r="BU12" s="2" t="s">
        <v>142</v>
      </c>
      <c r="BV12" s="2" t="s">
        <v>132</v>
      </c>
      <c r="BW12" s="2" t="s">
        <v>209</v>
      </c>
      <c r="BX12" s="2" t="s">
        <v>210</v>
      </c>
      <c r="BY12" s="2" t="s">
        <v>145</v>
      </c>
      <c r="BZ12" s="2" t="s">
        <v>135</v>
      </c>
      <c r="CA12" s="4">
        <v>1</v>
      </c>
      <c r="CB12" s="8">
        <v>200.19</v>
      </c>
      <c r="CC12" s="4"/>
      <c r="CD12" s="8"/>
      <c r="CE12" s="7"/>
      <c r="CF12" s="7"/>
      <c r="CG12" s="2" t="s">
        <v>142</v>
      </c>
      <c r="CH12" s="2" t="s">
        <v>132</v>
      </c>
      <c r="CI12" s="2" t="s">
        <v>146</v>
      </c>
      <c r="CJ12" s="2" t="s">
        <v>193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135</v>
      </c>
      <c r="CV12" s="2" t="s">
        <v>211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147</v>
      </c>
      <c r="DH12" s="2" t="s">
        <v>212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163</v>
      </c>
      <c r="DT12" s="2" t="s">
        <v>213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163</v>
      </c>
      <c r="EF12" s="2" t="s">
        <v>169</v>
      </c>
      <c r="EG12" s="2" t="s">
        <v>145</v>
      </c>
      <c r="EH12" s="2" t="s">
        <v>135</v>
      </c>
      <c r="EI12" s="4"/>
      <c r="EJ12" s="8"/>
      <c r="EK12" s="4">
        <v>1</v>
      </c>
      <c r="EL12" s="8">
        <v>178.74</v>
      </c>
      <c r="EM12" s="7">
        <v>-1</v>
      </c>
      <c r="EN12" s="7">
        <v>-1</v>
      </c>
      <c r="EO12" s="2" t="s">
        <v>142</v>
      </c>
      <c r="EP12" s="2" t="s">
        <v>132</v>
      </c>
      <c r="EQ12" s="2" t="s">
        <v>151</v>
      </c>
      <c r="ER12" s="2" t="s">
        <v>190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153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154</v>
      </c>
      <c r="FP12" s="2" t="s">
        <v>214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156</v>
      </c>
      <c r="GB12" s="2" t="s">
        <v>135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157</v>
      </c>
      <c r="GN12" s="2" t="s">
        <v>135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158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159</v>
      </c>
      <c r="HK12" s="2" t="s">
        <v>160</v>
      </c>
      <c r="HL12" s="2" t="s">
        <v>135</v>
      </c>
      <c r="HM12" s="2" t="s">
        <v>145</v>
      </c>
      <c r="HN12" s="2" t="s">
        <v>135</v>
      </c>
      <c r="HO12" s="4">
        <v>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>
        <v>180</v>
      </c>
    </row>
    <row r="13">
      <c r="A13" s="2" t="s">
        <v>215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162</v>
      </c>
      <c r="K13" s="2" t="s">
        <v>205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206</v>
      </c>
      <c r="W13" s="2" t="s">
        <v>138</v>
      </c>
      <c r="X13" s="2" t="s">
        <v>135</v>
      </c>
      <c r="Y13" s="2" t="s">
        <v>163</v>
      </c>
      <c r="Z13" s="4">
        <v>153</v>
      </c>
      <c r="AA13" s="4">
        <f>=ROUNDDOWN(21.8571428571429,0)</f>
      </c>
      <c r="AB13" s="5">
        <v>7</v>
      </c>
      <c r="AC13" s="2" t="s">
        <v>207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2</v>
      </c>
      <c r="AQ13" s="8">
        <v>463.3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0.4414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</v>
      </c>
      <c r="BK13" s="8">
        <v>463.3</v>
      </c>
      <c r="BL13" s="2" t="s">
        <v>16</v>
      </c>
      <c r="BM13" s="7">
        <v>1</v>
      </c>
      <c r="BN13" s="7">
        <v>1</v>
      </c>
      <c r="BO13" s="4">
        <v>2</v>
      </c>
      <c r="BP13" s="8">
        <v>463.3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209</v>
      </c>
      <c r="BX13" s="2" t="s">
        <v>216</v>
      </c>
      <c r="BY13" s="2" t="s">
        <v>145</v>
      </c>
      <c r="BZ13" s="2" t="s">
        <v>135</v>
      </c>
      <c r="CA13" s="4"/>
      <c r="CB13" s="8"/>
      <c r="CC13" s="4"/>
      <c r="CD13" s="8"/>
      <c r="CE13" s="7"/>
      <c r="CF13" s="7"/>
      <c r="CG13" s="2" t="s">
        <v>142</v>
      </c>
      <c r="CH13" s="2" t="s">
        <v>132</v>
      </c>
      <c r="CI13" s="2" t="s">
        <v>146</v>
      </c>
      <c r="CJ13" s="2" t="s">
        <v>217</v>
      </c>
      <c r="CK13" s="2" t="s">
        <v>145</v>
      </c>
      <c r="CL13" s="2" t="s">
        <v>135</v>
      </c>
      <c r="CM13" s="4"/>
      <c r="CN13" s="8"/>
      <c r="CO13" s="4"/>
      <c r="CP13" s="8"/>
      <c r="CQ13" s="7"/>
      <c r="CR13" s="7"/>
      <c r="CS13" s="2" t="s">
        <v>142</v>
      </c>
      <c r="CT13" s="2" t="s">
        <v>132</v>
      </c>
      <c r="CU13" s="2" t="s">
        <v>135</v>
      </c>
      <c r="CV13" s="2" t="s">
        <v>211</v>
      </c>
      <c r="CW13" s="2" t="s">
        <v>145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147</v>
      </c>
      <c r="DH13" s="2" t="s">
        <v>218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163</v>
      </c>
      <c r="DT13" s="2" t="s">
        <v>188</v>
      </c>
      <c r="DU13" s="2" t="s">
        <v>145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163</v>
      </c>
      <c r="EF13" s="2" t="s">
        <v>219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151</v>
      </c>
      <c r="ER13" s="2" t="s">
        <v>220</v>
      </c>
      <c r="ES13" s="2" t="s">
        <v>145</v>
      </c>
      <c r="ET13" s="2" t="s">
        <v>135</v>
      </c>
      <c r="EU13" s="4"/>
      <c r="EV13" s="8"/>
      <c r="EW13" s="4"/>
      <c r="EX13" s="8"/>
      <c r="EY13" s="7"/>
      <c r="EZ13" s="7"/>
      <c r="FA13" s="2" t="s">
        <v>153</v>
      </c>
      <c r="FB13" s="2" t="s">
        <v>132</v>
      </c>
      <c r="FC13" s="2" t="s">
        <v>135</v>
      </c>
      <c r="FD13" s="2" t="s">
        <v>135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154</v>
      </c>
      <c r="FP13" s="2" t="s">
        <v>221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156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157</v>
      </c>
      <c r="GN13" s="2" t="s">
        <v>135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158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159</v>
      </c>
      <c r="HK13" s="2" t="s">
        <v>160</v>
      </c>
      <c r="HL13" s="2" t="s">
        <v>135</v>
      </c>
      <c r="HM13" s="2" t="s">
        <v>145</v>
      </c>
      <c r="HN13" s="2" t="s">
        <v>135</v>
      </c>
      <c r="HO13" s="4">
        <v>153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>
        <v>250</v>
      </c>
    </row>
    <row r="14">
      <c r="A14" s="2" t="s">
        <v>222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203</v>
      </c>
      <c r="G14" s="2" t="s">
        <v>203</v>
      </c>
      <c r="H14" s="2" t="s">
        <v>203</v>
      </c>
      <c r="I14" s="2" t="s">
        <v>204</v>
      </c>
      <c r="J14" s="2" t="s">
        <v>173</v>
      </c>
      <c r="K14" s="2" t="s">
        <v>205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206</v>
      </c>
      <c r="W14" s="2" t="s">
        <v>138</v>
      </c>
      <c r="X14" s="2" t="s">
        <v>135</v>
      </c>
      <c r="Y14" s="2" t="s">
        <v>163</v>
      </c>
      <c r="Z14" s="4"/>
      <c r="AA14" s="4">
        <f>=ROUNDDOWN({0},0)</f>
      </c>
      <c r="AB14" s="5">
        <v>2</v>
      </c>
      <c r="AC14" s="2" t="s">
        <v>207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209</v>
      </c>
      <c r="BX14" s="2" t="s">
        <v>223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146</v>
      </c>
      <c r="CJ14" s="2" t="s">
        <v>135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153</v>
      </c>
      <c r="CT14" s="2" t="s">
        <v>132</v>
      </c>
      <c r="CU14" s="2" t="s">
        <v>135</v>
      </c>
      <c r="CV14" s="2" t="s">
        <v>135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147</v>
      </c>
      <c r="DH14" s="2" t="s">
        <v>224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163</v>
      </c>
      <c r="DT14" s="2" t="s">
        <v>155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163</v>
      </c>
      <c r="EF14" s="2" t="s">
        <v>225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151</v>
      </c>
      <c r="ER14" s="2" t="s">
        <v>226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153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154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180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157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135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153</v>
      </c>
      <c r="HJ14" s="2" t="s">
        <v>132</v>
      </c>
      <c r="HK14" s="2" t="s">
        <v>135</v>
      </c>
      <c r="HL14" s="2" t="s">
        <v>135</v>
      </c>
      <c r="HM14" s="2" t="s">
        <v>145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>
        <v>70</v>
      </c>
    </row>
    <row r="15">
      <c r="A15" s="2" t="s">
        <v>227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228</v>
      </c>
      <c r="G15" s="2" t="s">
        <v>228</v>
      </c>
      <c r="H15" s="2" t="s">
        <v>228</v>
      </c>
      <c r="I15" s="2" t="s">
        <v>204</v>
      </c>
      <c r="J15" s="2" t="s">
        <v>130</v>
      </c>
      <c r="K15" s="2" t="s">
        <v>229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206</v>
      </c>
      <c r="W15" s="2" t="s">
        <v>138</v>
      </c>
      <c r="X15" s="2" t="s">
        <v>135</v>
      </c>
      <c r="Y15" s="2" t="s">
        <v>139</v>
      </c>
      <c r="Z15" s="4"/>
      <c r="AA15" s="4">
        <f>=ROUNDDOWN({0},0)</f>
      </c>
      <c r="AB15" s="5">
        <v>5</v>
      </c>
      <c r="AC15" s="2" t="s">
        <v>230</v>
      </c>
      <c r="AD15" s="4">
        <v>180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2</v>
      </c>
      <c r="AS15" s="8">
        <v>268.13</v>
      </c>
      <c r="AT15" s="7">
        <v>-1</v>
      </c>
      <c r="AU15" s="7">
        <v>-1</v>
      </c>
      <c r="AV15" s="4">
        <v>2</v>
      </c>
      <c r="AW15" s="8">
        <v>471.88</v>
      </c>
      <c r="AX15" s="4">
        <v>6</v>
      </c>
      <c r="AY15" s="8">
        <v>870.69</v>
      </c>
      <c r="AZ15" s="7">
        <v>-0.6667</v>
      </c>
      <c r="BA15" s="7">
        <v>-0.458</v>
      </c>
      <c r="BB15" s="7"/>
      <c r="BC15" s="4">
        <v>3</v>
      </c>
      <c r="BD15" s="8">
        <v>697.1</v>
      </c>
      <c r="BE15" s="4">
        <v>6</v>
      </c>
      <c r="BF15" s="8">
        <v>870.69</v>
      </c>
      <c r="BG15" s="7">
        <v>-0.5</v>
      </c>
      <c r="BH15" s="7">
        <v>-0.1994</v>
      </c>
      <c r="BI15" s="7">
        <v>0.6769</v>
      </c>
      <c r="BJ15" s="4"/>
      <c r="BK15" s="8"/>
      <c r="BL15" s="2" t="s">
        <v>231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232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146</v>
      </c>
      <c r="CJ15" s="2" t="s">
        <v>233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153</v>
      </c>
      <c r="CT15" s="2" t="s">
        <v>132</v>
      </c>
      <c r="CU15" s="2" t="s">
        <v>135</v>
      </c>
      <c r="CV15" s="2" t="s">
        <v>135</v>
      </c>
      <c r="CW15" s="2" t="s">
        <v>145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147</v>
      </c>
      <c r="DH15" s="2" t="s">
        <v>218</v>
      </c>
      <c r="DI15" s="2" t="s">
        <v>145</v>
      </c>
      <c r="DJ15" s="2" t="s">
        <v>135</v>
      </c>
      <c r="DK15" s="4"/>
      <c r="DL15" s="8"/>
      <c r="DM15" s="4">
        <v>1</v>
      </c>
      <c r="DN15" s="8">
        <v>61.89</v>
      </c>
      <c r="DO15" s="7">
        <v>-1</v>
      </c>
      <c r="DP15" s="7">
        <v>-1</v>
      </c>
      <c r="DQ15" s="2" t="s">
        <v>142</v>
      </c>
      <c r="DR15" s="2" t="s">
        <v>132</v>
      </c>
      <c r="DS15" s="2" t="s">
        <v>139</v>
      </c>
      <c r="DT15" s="2" t="s">
        <v>234</v>
      </c>
      <c r="DU15" s="2" t="s">
        <v>145</v>
      </c>
      <c r="DV15" s="2" t="s">
        <v>135</v>
      </c>
      <c r="DW15" s="4"/>
      <c r="DX15" s="8"/>
      <c r="DY15" s="4">
        <v>1</v>
      </c>
      <c r="DZ15" s="8">
        <v>206.24</v>
      </c>
      <c r="EA15" s="7">
        <v>-1</v>
      </c>
      <c r="EB15" s="7">
        <v>-1</v>
      </c>
      <c r="EC15" s="2" t="s">
        <v>142</v>
      </c>
      <c r="ED15" s="2" t="s">
        <v>132</v>
      </c>
      <c r="EE15" s="2" t="s">
        <v>139</v>
      </c>
      <c r="EF15" s="2" t="s">
        <v>235</v>
      </c>
      <c r="EG15" s="2" t="s">
        <v>145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151</v>
      </c>
      <c r="ER15" s="2" t="s">
        <v>236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153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154</v>
      </c>
      <c r="FP15" s="2" t="s">
        <v>237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156</v>
      </c>
      <c r="GB15" s="2" t="s">
        <v>135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157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135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159</v>
      </c>
      <c r="HK15" s="2" t="s">
        <v>160</v>
      </c>
      <c r="HL15" s="2" t="s">
        <v>135</v>
      </c>
      <c r="HM15" s="2" t="s">
        <v>145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>
        <v>180</v>
      </c>
      <c r="IG15" s="4"/>
      <c r="IH15" s="4"/>
      <c r="II15" s="4"/>
      <c r="IJ15" s="4"/>
      <c r="IK15" s="4"/>
    </row>
    <row r="16">
      <c r="A16" s="2" t="s">
        <v>238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228</v>
      </c>
      <c r="G16" s="2" t="s">
        <v>228</v>
      </c>
      <c r="H16" s="2" t="s">
        <v>228</v>
      </c>
      <c r="I16" s="2" t="s">
        <v>204</v>
      </c>
      <c r="J16" s="2" t="s">
        <v>162</v>
      </c>
      <c r="K16" s="2" t="s">
        <v>229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206</v>
      </c>
      <c r="W16" s="2" t="s">
        <v>138</v>
      </c>
      <c r="X16" s="2" t="s">
        <v>135</v>
      </c>
      <c r="Y16" s="2" t="s">
        <v>139</v>
      </c>
      <c r="Z16" s="4">
        <v>36</v>
      </c>
      <c r="AA16" s="4">
        <f>=ROUNDDOWN(5.14285714285714,0)</f>
      </c>
      <c r="AB16" s="5">
        <v>7</v>
      </c>
      <c r="AC16" s="2" t="s">
        <v>230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2</v>
      </c>
      <c r="AQ16" s="8">
        <v>471.88</v>
      </c>
      <c r="AR16" s="4">
        <v>1</v>
      </c>
      <c r="AS16" s="8">
        <v>70.29</v>
      </c>
      <c r="AT16" s="7">
        <v>1</v>
      </c>
      <c r="AU16" s="7">
        <v>5.7133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2</v>
      </c>
      <c r="BK16" s="8">
        <v>471.88</v>
      </c>
      <c r="BL16" s="2" t="s">
        <v>239</v>
      </c>
      <c r="BM16" s="7">
        <v>1</v>
      </c>
      <c r="BN16" s="7">
        <v>1</v>
      </c>
      <c r="BO16" s="4">
        <v>1</v>
      </c>
      <c r="BP16" s="8">
        <v>231.65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240</v>
      </c>
      <c r="BY16" s="2" t="s">
        <v>145</v>
      </c>
      <c r="BZ16" s="2" t="s">
        <v>135</v>
      </c>
      <c r="CA16" s="4">
        <v>1</v>
      </c>
      <c r="CB16" s="8">
        <v>240.23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146</v>
      </c>
      <c r="CJ16" s="2" t="s">
        <v>241</v>
      </c>
      <c r="CK16" s="2" t="s">
        <v>145</v>
      </c>
      <c r="CL16" s="2" t="s">
        <v>135</v>
      </c>
      <c r="CM16" s="4"/>
      <c r="CN16" s="8"/>
      <c r="CO16" s="4"/>
      <c r="CP16" s="8"/>
      <c r="CQ16" s="7"/>
      <c r="CR16" s="7"/>
      <c r="CS16" s="2" t="s">
        <v>153</v>
      </c>
      <c r="CT16" s="2" t="s">
        <v>132</v>
      </c>
      <c r="CU16" s="2" t="s">
        <v>135</v>
      </c>
      <c r="CV16" s="2" t="s">
        <v>135</v>
      </c>
      <c r="CW16" s="2" t="s">
        <v>145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147</v>
      </c>
      <c r="DH16" s="2" t="s">
        <v>242</v>
      </c>
      <c r="DI16" s="2" t="s">
        <v>145</v>
      </c>
      <c r="DJ16" s="2" t="s">
        <v>135</v>
      </c>
      <c r="DK16" s="4"/>
      <c r="DL16" s="8"/>
      <c r="DM16" s="4">
        <v>1</v>
      </c>
      <c r="DN16" s="8">
        <v>70.29</v>
      </c>
      <c r="DO16" s="7">
        <v>-1</v>
      </c>
      <c r="DP16" s="7">
        <v>-1</v>
      </c>
      <c r="DQ16" s="2" t="s">
        <v>142</v>
      </c>
      <c r="DR16" s="2" t="s">
        <v>132</v>
      </c>
      <c r="DS16" s="2" t="s">
        <v>139</v>
      </c>
      <c r="DT16" s="2" t="s">
        <v>188</v>
      </c>
      <c r="DU16" s="2" t="s">
        <v>145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139</v>
      </c>
      <c r="EF16" s="2" t="s">
        <v>243</v>
      </c>
      <c r="EG16" s="2" t="s">
        <v>145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151</v>
      </c>
      <c r="ER16" s="2" t="s">
        <v>152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153</v>
      </c>
      <c r="FB16" s="2" t="s">
        <v>132</v>
      </c>
      <c r="FC16" s="2" t="s">
        <v>135</v>
      </c>
      <c r="FD16" s="2" t="s">
        <v>135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154</v>
      </c>
      <c r="FP16" s="2" t="s">
        <v>241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156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157</v>
      </c>
      <c r="GN16" s="2" t="s">
        <v>135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158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159</v>
      </c>
      <c r="HK16" s="2" t="s">
        <v>160</v>
      </c>
      <c r="HL16" s="2" t="s">
        <v>135</v>
      </c>
      <c r="HM16" s="2" t="s">
        <v>145</v>
      </c>
      <c r="HN16" s="2" t="s">
        <v>135</v>
      </c>
      <c r="HO16" s="4">
        <v>36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>
        <v>230</v>
      </c>
      <c r="IG16" s="4"/>
      <c r="IH16" s="4"/>
      <c r="II16" s="4"/>
      <c r="IJ16" s="4"/>
      <c r="IK16" s="4"/>
    </row>
    <row r="17">
      <c r="A17" s="2" t="s">
        <v>244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228</v>
      </c>
      <c r="G17" s="2" t="s">
        <v>228</v>
      </c>
      <c r="H17" s="2" t="s">
        <v>228</v>
      </c>
      <c r="I17" s="2" t="s">
        <v>204</v>
      </c>
      <c r="J17" s="2" t="s">
        <v>173</v>
      </c>
      <c r="K17" s="2" t="s">
        <v>229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206</v>
      </c>
      <c r="W17" s="2" t="s">
        <v>138</v>
      </c>
      <c r="X17" s="2" t="s">
        <v>135</v>
      </c>
      <c r="Y17" s="2" t="s">
        <v>139</v>
      </c>
      <c r="Z17" s="4"/>
      <c r="AA17" s="4">
        <f>=ROUNDDOWN({0},0)</f>
      </c>
      <c r="AB17" s="5">
        <v>3</v>
      </c>
      <c r="AC17" s="2" t="s">
        <v>230</v>
      </c>
      <c r="AD17" s="4">
        <v>90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3</v>
      </c>
      <c r="AS17" s="8">
        <v>532.27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245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132</v>
      </c>
      <c r="BW17" s="2" t="s">
        <v>135</v>
      </c>
      <c r="BX17" s="2" t="s">
        <v>135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153</v>
      </c>
      <c r="CT17" s="2" t="s">
        <v>132</v>
      </c>
      <c r="CU17" s="2" t="s">
        <v>135</v>
      </c>
      <c r="CV17" s="2" t="s">
        <v>135</v>
      </c>
      <c r="CW17" s="2" t="s">
        <v>145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147</v>
      </c>
      <c r="DH17" s="2" t="s">
        <v>246</v>
      </c>
      <c r="DI17" s="2" t="s">
        <v>145</v>
      </c>
      <c r="DJ17" s="2" t="s">
        <v>135</v>
      </c>
      <c r="DK17" s="4"/>
      <c r="DL17" s="8"/>
      <c r="DM17" s="4">
        <v>1</v>
      </c>
      <c r="DN17" s="8">
        <v>70.29</v>
      </c>
      <c r="DO17" s="7">
        <v>-1</v>
      </c>
      <c r="DP17" s="7">
        <v>-1</v>
      </c>
      <c r="DQ17" s="2" t="s">
        <v>142</v>
      </c>
      <c r="DR17" s="2" t="s">
        <v>132</v>
      </c>
      <c r="DS17" s="2" t="s">
        <v>139</v>
      </c>
      <c r="DT17" s="2" t="s">
        <v>177</v>
      </c>
      <c r="DU17" s="2" t="s">
        <v>145</v>
      </c>
      <c r="DV17" s="2" t="s">
        <v>135</v>
      </c>
      <c r="DW17" s="4"/>
      <c r="DX17" s="8"/>
      <c r="DY17" s="4">
        <v>1</v>
      </c>
      <c r="DZ17" s="8">
        <v>247.49</v>
      </c>
      <c r="EA17" s="7">
        <v>-1</v>
      </c>
      <c r="EB17" s="7">
        <v>-1</v>
      </c>
      <c r="EC17" s="2" t="s">
        <v>142</v>
      </c>
      <c r="ED17" s="2" t="s">
        <v>132</v>
      </c>
      <c r="EE17" s="2" t="s">
        <v>139</v>
      </c>
      <c r="EF17" s="2" t="s">
        <v>169</v>
      </c>
      <c r="EG17" s="2" t="s">
        <v>145</v>
      </c>
      <c r="EH17" s="2" t="s">
        <v>135</v>
      </c>
      <c r="EI17" s="4"/>
      <c r="EJ17" s="8"/>
      <c r="EK17" s="4">
        <v>1</v>
      </c>
      <c r="EL17" s="8">
        <v>214.49</v>
      </c>
      <c r="EM17" s="7">
        <v>-1</v>
      </c>
      <c r="EN17" s="7">
        <v>-1</v>
      </c>
      <c r="EO17" s="2" t="s">
        <v>142</v>
      </c>
      <c r="EP17" s="2" t="s">
        <v>132</v>
      </c>
      <c r="EQ17" s="2" t="s">
        <v>151</v>
      </c>
      <c r="ER17" s="2" t="s">
        <v>179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153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154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180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157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135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153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>
        <v>90</v>
      </c>
      <c r="IG17" s="4"/>
      <c r="IH17" s="4"/>
      <c r="II17" s="4"/>
      <c r="IJ17" s="4"/>
      <c r="IK17" s="4"/>
    </row>
    <row r="18">
      <c r="A18" s="2" t="s">
        <v>247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228</v>
      </c>
      <c r="G18" s="2" t="s">
        <v>228</v>
      </c>
      <c r="H18" s="2" t="s">
        <v>228</v>
      </c>
      <c r="I18" s="2" t="s">
        <v>204</v>
      </c>
      <c r="J18" s="2" t="s">
        <v>130</v>
      </c>
      <c r="K18" s="2" t="s">
        <v>248</v>
      </c>
      <c r="L18" s="3">
        <v>170.23</v>
      </c>
      <c r="M18" s="3">
        <v>178.75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206</v>
      </c>
      <c r="W18" s="2" t="s">
        <v>138</v>
      </c>
      <c r="X18" s="2" t="s">
        <v>135</v>
      </c>
      <c r="Y18" s="2" t="s">
        <v>249</v>
      </c>
      <c r="Z18" s="4"/>
      <c r="AA18" s="4">
        <f>=ROUNDDOWN({0},0)</f>
      </c>
      <c r="AB18" s="5">
        <v>8</v>
      </c>
      <c r="AC18" s="2" t="s">
        <v>250</v>
      </c>
      <c r="AD18" s="4">
        <v>185</v>
      </c>
      <c r="AE18" s="4">
        <v>185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225.22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/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0.3231</v>
      </c>
      <c r="BJ18" s="4"/>
      <c r="BK18" s="8"/>
      <c r="BL18" s="2" t="s">
        <v>135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143</v>
      </c>
      <c r="BX18" s="2" t="s">
        <v>240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251</v>
      </c>
      <c r="CJ18" s="2" t="s">
        <v>135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135</v>
      </c>
      <c r="CV18" s="2" t="s">
        <v>211</v>
      </c>
      <c r="CW18" s="2" t="s">
        <v>145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252</v>
      </c>
      <c r="DH18" s="2" t="s">
        <v>144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252</v>
      </c>
      <c r="DT18" s="2" t="s">
        <v>253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252</v>
      </c>
      <c r="EF18" s="2" t="s">
        <v>135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254</v>
      </c>
      <c r="ER18" s="2" t="s">
        <v>255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153</v>
      </c>
      <c r="FB18" s="2" t="s">
        <v>132</v>
      </c>
      <c r="FC18" s="2" t="s">
        <v>135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252</v>
      </c>
      <c r="FP18" s="2" t="s">
        <v>224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252</v>
      </c>
      <c r="GB18" s="2" t="s">
        <v>256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135</v>
      </c>
      <c r="GL18" s="2" t="s">
        <v>135</v>
      </c>
      <c r="GM18" s="2" t="s">
        <v>135</v>
      </c>
      <c r="GN18" s="2" t="s">
        <v>135</v>
      </c>
      <c r="GO18" s="2" t="s">
        <v>135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135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135</v>
      </c>
      <c r="HJ18" s="2" t="s">
        <v>135</v>
      </c>
      <c r="HK18" s="2" t="s">
        <v>135</v>
      </c>
      <c r="HL18" s="2" t="s">
        <v>135</v>
      </c>
      <c r="HM18" s="2" t="s">
        <v>135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>
        <v>185</v>
      </c>
      <c r="IJ18" s="4"/>
      <c r="IK18" s="4"/>
    </row>
    <row r="19">
      <c r="A19" s="2" t="s">
        <v>257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228</v>
      </c>
      <c r="G19" s="2" t="s">
        <v>228</v>
      </c>
      <c r="H19" s="2" t="s">
        <v>228</v>
      </c>
      <c r="I19" s="2" t="s">
        <v>204</v>
      </c>
      <c r="J19" s="2" t="s">
        <v>162</v>
      </c>
      <c r="K19" s="2" t="s">
        <v>248</v>
      </c>
      <c r="L19" s="3">
        <v>204.28</v>
      </c>
      <c r="M19" s="3">
        <v>214.5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206</v>
      </c>
      <c r="W19" s="2" t="s">
        <v>138</v>
      </c>
      <c r="X19" s="2" t="s">
        <v>135</v>
      </c>
      <c r="Y19" s="2" t="s">
        <v>249</v>
      </c>
      <c r="Z19" s="4">
        <v>51</v>
      </c>
      <c r="AA19" s="4">
        <f>=ROUNDDOWN(5.66666666666667,0)</f>
      </c>
      <c r="AB19" s="5">
        <v>9</v>
      </c>
      <c r="AC19" s="2" t="s">
        <v>250</v>
      </c>
      <c r="AD19" s="4">
        <v>215</v>
      </c>
      <c r="AE19" s="4">
        <v>215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1</v>
      </c>
      <c r="AQ19" s="8">
        <v>225.22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1</v>
      </c>
      <c r="BK19" s="8">
        <v>225.22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142</v>
      </c>
      <c r="BV19" s="2" t="s">
        <v>132</v>
      </c>
      <c r="BW19" s="2" t="s">
        <v>143</v>
      </c>
      <c r="BX19" s="2" t="s">
        <v>258</v>
      </c>
      <c r="BY19" s="2" t="s">
        <v>145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251</v>
      </c>
      <c r="CJ19" s="2" t="s">
        <v>135</v>
      </c>
      <c r="CK19" s="2" t="s">
        <v>145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135</v>
      </c>
      <c r="CV19" s="2" t="s">
        <v>211</v>
      </c>
      <c r="CW19" s="2" t="s">
        <v>145</v>
      </c>
      <c r="CX19" s="2" t="s">
        <v>135</v>
      </c>
      <c r="CY19" s="4">
        <v>1</v>
      </c>
      <c r="CZ19" s="8">
        <v>225.22</v>
      </c>
      <c r="DA19" s="4"/>
      <c r="DB19" s="8"/>
      <c r="DC19" s="7"/>
      <c r="DD19" s="7"/>
      <c r="DE19" s="2" t="s">
        <v>142</v>
      </c>
      <c r="DF19" s="2" t="s">
        <v>132</v>
      </c>
      <c r="DG19" s="2" t="s">
        <v>252</v>
      </c>
      <c r="DH19" s="2" t="s">
        <v>259</v>
      </c>
      <c r="DI19" s="2" t="s">
        <v>145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252</v>
      </c>
      <c r="DT19" s="2" t="s">
        <v>260</v>
      </c>
      <c r="DU19" s="2" t="s">
        <v>145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252</v>
      </c>
      <c r="EF19" s="2" t="s">
        <v>209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254</v>
      </c>
      <c r="ER19" s="2" t="s">
        <v>144</v>
      </c>
      <c r="ES19" s="2" t="s">
        <v>145</v>
      </c>
      <c r="ET19" s="2" t="s">
        <v>135</v>
      </c>
      <c r="EU19" s="4"/>
      <c r="EV19" s="8"/>
      <c r="EW19" s="4"/>
      <c r="EX19" s="8"/>
      <c r="EY19" s="7"/>
      <c r="EZ19" s="7"/>
      <c r="FA19" s="2" t="s">
        <v>153</v>
      </c>
      <c r="FB19" s="2" t="s">
        <v>132</v>
      </c>
      <c r="FC19" s="2" t="s">
        <v>135</v>
      </c>
      <c r="FD19" s="2" t="s">
        <v>135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252</v>
      </c>
      <c r="FP19" s="2" t="s">
        <v>261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252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135</v>
      </c>
      <c r="GL19" s="2" t="s">
        <v>135</v>
      </c>
      <c r="GM19" s="2" t="s">
        <v>135</v>
      </c>
      <c r="GN19" s="2" t="s">
        <v>135</v>
      </c>
      <c r="GO19" s="2" t="s">
        <v>135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158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135</v>
      </c>
      <c r="HJ19" s="2" t="s">
        <v>135</v>
      </c>
      <c r="HK19" s="2" t="s">
        <v>135</v>
      </c>
      <c r="HL19" s="2" t="s">
        <v>135</v>
      </c>
      <c r="HM19" s="2" t="s">
        <v>135</v>
      </c>
      <c r="HN19" s="2" t="s">
        <v>135</v>
      </c>
      <c r="HO19" s="4">
        <v>51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>
        <v>215</v>
      </c>
      <c r="IJ19" s="4"/>
      <c r="IK19" s="4"/>
    </row>
    <row r="20">
      <c r="A20" s="2" t="s">
        <v>262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228</v>
      </c>
      <c r="G20" s="2" t="s">
        <v>228</v>
      </c>
      <c r="H20" s="2" t="s">
        <v>228</v>
      </c>
      <c r="I20" s="2" t="s">
        <v>204</v>
      </c>
      <c r="J20" s="2" t="s">
        <v>173</v>
      </c>
      <c r="K20" s="2" t="s">
        <v>248</v>
      </c>
      <c r="L20" s="3">
        <v>204.28</v>
      </c>
      <c r="M20" s="3">
        <v>214.5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206</v>
      </c>
      <c r="W20" s="2" t="s">
        <v>138</v>
      </c>
      <c r="X20" s="2" t="s">
        <v>135</v>
      </c>
      <c r="Y20" s="2" t="s">
        <v>249</v>
      </c>
      <c r="Z20" s="4"/>
      <c r="AA20" s="4">
        <f>=ROUNDDOWN({0},0)</f>
      </c>
      <c r="AB20" s="5">
        <v>5</v>
      </c>
      <c r="AC20" s="2" t="s">
        <v>250</v>
      </c>
      <c r="AD20" s="4">
        <v>100</v>
      </c>
      <c r="AE20" s="4">
        <v>100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143</v>
      </c>
      <c r="BX20" s="2" t="s">
        <v>261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251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135</v>
      </c>
      <c r="CV20" s="2" t="s">
        <v>211</v>
      </c>
      <c r="CW20" s="2" t="s">
        <v>145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252</v>
      </c>
      <c r="DH20" s="2" t="s">
        <v>263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252</v>
      </c>
      <c r="DT20" s="2" t="s">
        <v>260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252</v>
      </c>
      <c r="EF20" s="2" t="s">
        <v>264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254</v>
      </c>
      <c r="ER20" s="2" t="s">
        <v>265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153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252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252</v>
      </c>
      <c r="GB20" s="2" t="s">
        <v>266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135</v>
      </c>
      <c r="GL20" s="2" t="s">
        <v>135</v>
      </c>
      <c r="GM20" s="2" t="s">
        <v>135</v>
      </c>
      <c r="GN20" s="2" t="s">
        <v>135</v>
      </c>
      <c r="GO20" s="2" t="s">
        <v>135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135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135</v>
      </c>
      <c r="HJ20" s="2" t="s">
        <v>135</v>
      </c>
      <c r="HK20" s="2" t="s">
        <v>135</v>
      </c>
      <c r="HL20" s="2" t="s">
        <v>135</v>
      </c>
      <c r="HM20" s="2" t="s">
        <v>135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>
        <v>100</v>
      </c>
      <c r="IJ20" s="4"/>
      <c r="IK20" s="4"/>
    </row>
    <row r="21">
      <c r="A21" s="2" t="s">
        <v>267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268</v>
      </c>
      <c r="G21" s="2" t="s">
        <v>268</v>
      </c>
      <c r="H21" s="2" t="s">
        <v>268</v>
      </c>
      <c r="I21" s="2" t="s">
        <v>204</v>
      </c>
      <c r="J21" s="2" t="s">
        <v>130</v>
      </c>
      <c r="K21" s="2" t="s">
        <v>269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206</v>
      </c>
      <c r="W21" s="2" t="s">
        <v>138</v>
      </c>
      <c r="X21" s="2" t="s">
        <v>135</v>
      </c>
      <c r="Y21" s="2" t="s">
        <v>188</v>
      </c>
      <c r="Z21" s="4">
        <v>30</v>
      </c>
      <c r="AA21" s="4">
        <f>=ROUNDDOWN(10,0)</f>
      </c>
      <c r="AB21" s="5">
        <v>3</v>
      </c>
      <c r="AC21" s="2" t="s">
        <v>270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1</v>
      </c>
      <c r="AQ21" s="8">
        <v>193.04</v>
      </c>
      <c r="AR21" s="4"/>
      <c r="AS21" s="8"/>
      <c r="AT21" s="7"/>
      <c r="AU21" s="7"/>
      <c r="AV21" s="4">
        <v>3</v>
      </c>
      <c r="AW21" s="8">
        <v>656.34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>
        <v>0.2941</v>
      </c>
      <c r="BC21" s="4">
        <v>3</v>
      </c>
      <c r="BD21" s="8">
        <v>656.34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>
        <v>1</v>
      </c>
      <c r="BJ21" s="4">
        <v>1</v>
      </c>
      <c r="BK21" s="8">
        <v>193.04</v>
      </c>
      <c r="BL21" s="2" t="s">
        <v>16</v>
      </c>
      <c r="BM21" s="7">
        <v>1</v>
      </c>
      <c r="BN21" s="7">
        <v>1</v>
      </c>
      <c r="BO21" s="4">
        <v>1</v>
      </c>
      <c r="BP21" s="8">
        <v>193.04</v>
      </c>
      <c r="BQ21" s="4"/>
      <c r="BR21" s="8"/>
      <c r="BS21" s="7"/>
      <c r="BT21" s="7"/>
      <c r="BU21" s="2" t="s">
        <v>142</v>
      </c>
      <c r="BV21" s="2" t="s">
        <v>132</v>
      </c>
      <c r="BW21" s="2" t="s">
        <v>265</v>
      </c>
      <c r="BX21" s="2" t="s">
        <v>271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146</v>
      </c>
      <c r="CJ21" s="2" t="s">
        <v>233</v>
      </c>
      <c r="CK21" s="2" t="s">
        <v>145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135</v>
      </c>
      <c r="CV21" s="2" t="s">
        <v>211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147</v>
      </c>
      <c r="DH21" s="2" t="s">
        <v>261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188</v>
      </c>
      <c r="DT21" s="2" t="s">
        <v>272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188</v>
      </c>
      <c r="EF21" s="2" t="s">
        <v>213</v>
      </c>
      <c r="EG21" s="2" t="s">
        <v>145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151</v>
      </c>
      <c r="ER21" s="2" t="s">
        <v>273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153</v>
      </c>
      <c r="FB21" s="2" t="s">
        <v>132</v>
      </c>
      <c r="FC21" s="2" t="s">
        <v>135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154</v>
      </c>
      <c r="FP21" s="2" t="s">
        <v>155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156</v>
      </c>
      <c r="GB21" s="2" t="s">
        <v>209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157</v>
      </c>
      <c r="GN21" s="2" t="s">
        <v>135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158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159</v>
      </c>
      <c r="HK21" s="2" t="s">
        <v>160</v>
      </c>
      <c r="HL21" s="2" t="s">
        <v>135</v>
      </c>
      <c r="HM21" s="2" t="s">
        <v>145</v>
      </c>
      <c r="HN21" s="2" t="s">
        <v>135</v>
      </c>
      <c r="HO21" s="4">
        <v>30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>
        <v>130</v>
      </c>
      <c r="IH21" s="4"/>
      <c r="II21" s="4"/>
      <c r="IJ21" s="4"/>
      <c r="IK21" s="4"/>
    </row>
    <row r="22">
      <c r="A22" s="2" t="s">
        <v>274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268</v>
      </c>
      <c r="G22" s="2" t="s">
        <v>268</v>
      </c>
      <c r="H22" s="2" t="s">
        <v>268</v>
      </c>
      <c r="I22" s="2" t="s">
        <v>204</v>
      </c>
      <c r="J22" s="2" t="s">
        <v>162</v>
      </c>
      <c r="K22" s="2" t="s">
        <v>269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206</v>
      </c>
      <c r="W22" s="2" t="s">
        <v>138</v>
      </c>
      <c r="X22" s="2" t="s">
        <v>135</v>
      </c>
      <c r="Y22" s="2" t="s">
        <v>188</v>
      </c>
      <c r="Z22" s="4">
        <v>122</v>
      </c>
      <c r="AA22" s="4">
        <f>=ROUNDDOWN(20.3333333333333,0)</f>
      </c>
      <c r="AB22" s="5">
        <v>6</v>
      </c>
      <c r="AC22" s="2" t="s">
        <v>270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2</v>
      </c>
      <c r="AQ22" s="8">
        <v>463.3</v>
      </c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0.7059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2</v>
      </c>
      <c r="BK22" s="8">
        <v>463.3</v>
      </c>
      <c r="BL22" s="2" t="s">
        <v>16</v>
      </c>
      <c r="BM22" s="7">
        <v>1</v>
      </c>
      <c r="BN22" s="7">
        <v>1</v>
      </c>
      <c r="BO22" s="4">
        <v>2</v>
      </c>
      <c r="BP22" s="8">
        <v>463.3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265</v>
      </c>
      <c r="BX22" s="2" t="s">
        <v>275</v>
      </c>
      <c r="BY22" s="2" t="s">
        <v>145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146</v>
      </c>
      <c r="CJ22" s="2" t="s">
        <v>233</v>
      </c>
      <c r="CK22" s="2" t="s">
        <v>145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135</v>
      </c>
      <c r="CV22" s="2" t="s">
        <v>211</v>
      </c>
      <c r="CW22" s="2" t="s">
        <v>145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147</v>
      </c>
      <c r="DH22" s="2" t="s">
        <v>276</v>
      </c>
      <c r="DI22" s="2" t="s">
        <v>145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188</v>
      </c>
      <c r="DT22" s="2" t="s">
        <v>201</v>
      </c>
      <c r="DU22" s="2" t="s">
        <v>145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188</v>
      </c>
      <c r="EF22" s="2" t="s">
        <v>277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151</v>
      </c>
      <c r="ER22" s="2" t="s">
        <v>278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153</v>
      </c>
      <c r="FB22" s="2" t="s">
        <v>132</v>
      </c>
      <c r="FC22" s="2" t="s">
        <v>135</v>
      </c>
      <c r="FD22" s="2" t="s">
        <v>135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154</v>
      </c>
      <c r="FP22" s="2" t="s">
        <v>279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156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157</v>
      </c>
      <c r="GN22" s="2" t="s">
        <v>280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158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159</v>
      </c>
      <c r="HK22" s="2" t="s">
        <v>160</v>
      </c>
      <c r="HL22" s="2" t="s">
        <v>281</v>
      </c>
      <c r="HM22" s="2" t="s">
        <v>145</v>
      </c>
      <c r="HN22" s="2" t="s">
        <v>135</v>
      </c>
      <c r="HO22" s="4">
        <v>122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>
        <v>290</v>
      </c>
      <c r="IH22" s="4"/>
      <c r="II22" s="4"/>
      <c r="IJ22" s="4"/>
      <c r="IK22" s="4"/>
    </row>
    <row r="23">
      <c r="A23" s="2" t="s">
        <v>282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268</v>
      </c>
      <c r="G23" s="2" t="s">
        <v>268</v>
      </c>
      <c r="H23" s="2" t="s">
        <v>268</v>
      </c>
      <c r="I23" s="2" t="s">
        <v>204</v>
      </c>
      <c r="J23" s="2" t="s">
        <v>173</v>
      </c>
      <c r="K23" s="2" t="s">
        <v>269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206</v>
      </c>
      <c r="W23" s="2" t="s">
        <v>138</v>
      </c>
      <c r="X23" s="2" t="s">
        <v>135</v>
      </c>
      <c r="Y23" s="2" t="s">
        <v>188</v>
      </c>
      <c r="Z23" s="4"/>
      <c r="AA23" s="4">
        <f>=ROUNDDOWN({0},0)</f>
      </c>
      <c r="AB23" s="5">
        <v>2</v>
      </c>
      <c r="AC23" s="2" t="s">
        <v>270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265</v>
      </c>
      <c r="BX23" s="2" t="s">
        <v>253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146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153</v>
      </c>
      <c r="CT23" s="2" t="s">
        <v>132</v>
      </c>
      <c r="CU23" s="2" t="s">
        <v>135</v>
      </c>
      <c r="CV23" s="2" t="s">
        <v>135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147</v>
      </c>
      <c r="DH23" s="2" t="s">
        <v>246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188</v>
      </c>
      <c r="DT23" s="2" t="s">
        <v>225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188</v>
      </c>
      <c r="EF23" s="2" t="s">
        <v>283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151</v>
      </c>
      <c r="ER23" s="2" t="s">
        <v>284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153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154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180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157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135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153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>
        <v>60</v>
      </c>
      <c r="IH23" s="4"/>
      <c r="II23" s="4"/>
      <c r="IJ23" s="4"/>
      <c r="IK23" s="4"/>
    </row>
    <row r="24">
      <c r="A24" s="2" t="s">
        <v>285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286</v>
      </c>
      <c r="G24" s="2" t="s">
        <v>286</v>
      </c>
      <c r="H24" s="2" t="s">
        <v>286</v>
      </c>
      <c r="I24" s="2" t="s">
        <v>287</v>
      </c>
      <c r="J24" s="2" t="s">
        <v>130</v>
      </c>
      <c r="K24" s="2" t="s">
        <v>288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289</v>
      </c>
      <c r="Q24" s="2" t="s">
        <v>134</v>
      </c>
      <c r="R24" s="2" t="s">
        <v>21</v>
      </c>
      <c r="S24" s="2" t="s">
        <v>135</v>
      </c>
      <c r="T24" s="2" t="s">
        <v>135</v>
      </c>
      <c r="U24" s="2" t="s">
        <v>136</v>
      </c>
      <c r="V24" s="2" t="s">
        <v>290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142</v>
      </c>
      <c r="ED24" s="2" t="s">
        <v>132</v>
      </c>
      <c r="EE24" s="2" t="s">
        <v>135</v>
      </c>
      <c r="EF24" s="2" t="s">
        <v>135</v>
      </c>
      <c r="EG24" s="2" t="s">
        <v>145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291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286</v>
      </c>
      <c r="G25" s="2" t="s">
        <v>286</v>
      </c>
      <c r="H25" s="2" t="s">
        <v>286</v>
      </c>
      <c r="I25" s="2" t="s">
        <v>287</v>
      </c>
      <c r="J25" s="2" t="s">
        <v>162</v>
      </c>
      <c r="K25" s="2" t="s">
        <v>288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289</v>
      </c>
      <c r="Q25" s="2" t="s">
        <v>134</v>
      </c>
      <c r="R25" s="2" t="s">
        <v>21</v>
      </c>
      <c r="S25" s="2" t="s">
        <v>135</v>
      </c>
      <c r="T25" s="2" t="s">
        <v>135</v>
      </c>
      <c r="U25" s="2" t="s">
        <v>135</v>
      </c>
      <c r="V25" s="2" t="s">
        <v>290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142</v>
      </c>
      <c r="ED25" s="2" t="s">
        <v>132</v>
      </c>
      <c r="EE25" s="2" t="s">
        <v>135</v>
      </c>
      <c r="EF25" s="2" t="s">
        <v>135</v>
      </c>
      <c r="EG25" s="2" t="s">
        <v>145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292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286</v>
      </c>
      <c r="G26" s="2" t="s">
        <v>286</v>
      </c>
      <c r="H26" s="2" t="s">
        <v>286</v>
      </c>
      <c r="I26" s="2" t="s">
        <v>287</v>
      </c>
      <c r="J26" s="2" t="s">
        <v>173</v>
      </c>
      <c r="K26" s="2" t="s">
        <v>288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289</v>
      </c>
      <c r="Q26" s="2" t="s">
        <v>134</v>
      </c>
      <c r="R26" s="2" t="s">
        <v>21</v>
      </c>
      <c r="S26" s="2" t="s">
        <v>135</v>
      </c>
      <c r="T26" s="2" t="s">
        <v>135</v>
      </c>
      <c r="U26" s="2" t="s">
        <v>135</v>
      </c>
      <c r="V26" s="2" t="s">
        <v>290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142</v>
      </c>
      <c r="ED26" s="2" t="s">
        <v>132</v>
      </c>
      <c r="EE26" s="2" t="s">
        <v>135</v>
      </c>
      <c r="EF26" s="2" t="s">
        <v>135</v>
      </c>
      <c r="EG26" s="2" t="s">
        <v>145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293</v>
      </c>
      <c r="B27" s="2" t="s">
        <v>124</v>
      </c>
      <c r="C27" s="2" t="s">
        <v>125</v>
      </c>
      <c r="D27" s="2" t="s">
        <v>294</v>
      </c>
      <c r="E27" s="2" t="s">
        <v>295</v>
      </c>
      <c r="F27" s="2" t="s">
        <v>296</v>
      </c>
      <c r="G27" s="2" t="s">
        <v>296</v>
      </c>
      <c r="H27" s="2" t="s">
        <v>296</v>
      </c>
      <c r="I27" s="2" t="s">
        <v>297</v>
      </c>
      <c r="J27" s="2" t="s">
        <v>298</v>
      </c>
      <c r="K27" s="2" t="s">
        <v>183</v>
      </c>
      <c r="L27" s="3">
        <v>34.04</v>
      </c>
      <c r="M27" s="3">
        <v>35.74</v>
      </c>
      <c r="N27" s="3">
        <v>109.99</v>
      </c>
      <c r="O27" s="2" t="s">
        <v>132</v>
      </c>
      <c r="P27" s="2" t="s">
        <v>299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300</v>
      </c>
      <c r="V27" s="2" t="s">
        <v>301</v>
      </c>
      <c r="W27" s="2" t="s">
        <v>138</v>
      </c>
      <c r="X27" s="2" t="s">
        <v>135</v>
      </c>
      <c r="Y27" s="2" t="s">
        <v>169</v>
      </c>
      <c r="Z27" s="4">
        <v>210</v>
      </c>
      <c r="AA27" s="4">
        <f>=ROUNDDOWN(210,0)</f>
      </c>
      <c r="AB27" s="5">
        <v>1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4</v>
      </c>
      <c r="AQ27" s="8">
        <v>158.69</v>
      </c>
      <c r="AR27" s="4"/>
      <c r="AS27" s="8"/>
      <c r="AT27" s="7"/>
      <c r="AU27" s="7"/>
      <c r="AV27" s="4">
        <v>4</v>
      </c>
      <c r="AW27" s="8">
        <v>158.69</v>
      </c>
      <c r="AX27" s="4"/>
      <c r="AY27" s="8"/>
      <c r="AZ27" s="7"/>
      <c r="BA27" s="7"/>
      <c r="BB27" s="7">
        <v>1</v>
      </c>
      <c r="BC27" s="4">
        <v>7</v>
      </c>
      <c r="BD27" s="8">
        <v>274.49</v>
      </c>
      <c r="BE27" s="4">
        <v>1</v>
      </c>
      <c r="BF27" s="8">
        <v>17.7</v>
      </c>
      <c r="BG27" s="7">
        <v>6</v>
      </c>
      <c r="BH27" s="7">
        <v>14.5079</v>
      </c>
      <c r="BI27" s="7">
        <v>0.5781</v>
      </c>
      <c r="BJ27" s="4">
        <v>4</v>
      </c>
      <c r="BK27" s="8">
        <v>158.69</v>
      </c>
      <c r="BL27" s="2" t="s">
        <v>302</v>
      </c>
      <c r="BM27" s="7">
        <v>1</v>
      </c>
      <c r="BN27" s="7">
        <v>1</v>
      </c>
      <c r="BO27" s="4">
        <v>1</v>
      </c>
      <c r="BP27" s="8">
        <v>38.6</v>
      </c>
      <c r="BQ27" s="4"/>
      <c r="BR27" s="8"/>
      <c r="BS27" s="7"/>
      <c r="BT27" s="7"/>
      <c r="BU27" s="2" t="s">
        <v>142</v>
      </c>
      <c r="BV27" s="2" t="s">
        <v>132</v>
      </c>
      <c r="BW27" s="2" t="s">
        <v>303</v>
      </c>
      <c r="BX27" s="2" t="s">
        <v>304</v>
      </c>
      <c r="BY27" s="2" t="s">
        <v>145</v>
      </c>
      <c r="BZ27" s="2" t="s">
        <v>135</v>
      </c>
      <c r="CA27" s="4">
        <v>3</v>
      </c>
      <c r="CB27" s="8">
        <v>120.09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146</v>
      </c>
      <c r="CJ27" s="2" t="s">
        <v>305</v>
      </c>
      <c r="CK27" s="2" t="s">
        <v>145</v>
      </c>
      <c r="CL27" s="2" t="s">
        <v>135</v>
      </c>
      <c r="CM27" s="4"/>
      <c r="CN27" s="8"/>
      <c r="CO27" s="4"/>
      <c r="CP27" s="8"/>
      <c r="CQ27" s="7"/>
      <c r="CR27" s="7"/>
      <c r="CS27" s="2" t="s">
        <v>153</v>
      </c>
      <c r="CT27" s="2" t="s">
        <v>132</v>
      </c>
      <c r="CU27" s="2" t="s">
        <v>135</v>
      </c>
      <c r="CV27" s="2" t="s">
        <v>135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306</v>
      </c>
      <c r="DH27" s="2" t="s">
        <v>254</v>
      </c>
      <c r="DI27" s="2" t="s">
        <v>145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169</v>
      </c>
      <c r="DT27" s="2" t="s">
        <v>307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184</v>
      </c>
      <c r="EF27" s="2" t="s">
        <v>308</v>
      </c>
      <c r="EG27" s="2" t="s">
        <v>145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151</v>
      </c>
      <c r="ER27" s="2" t="s">
        <v>309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153</v>
      </c>
      <c r="FB27" s="2" t="s">
        <v>132</v>
      </c>
      <c r="FC27" s="2" t="s">
        <v>135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310</v>
      </c>
      <c r="FP27" s="2" t="s">
        <v>135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180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311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166</v>
      </c>
      <c r="GX27" s="2" t="s">
        <v>132</v>
      </c>
      <c r="GY27" s="2" t="s">
        <v>135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159</v>
      </c>
      <c r="HK27" s="2" t="s">
        <v>160</v>
      </c>
      <c r="HL27" s="2" t="s">
        <v>312</v>
      </c>
      <c r="HM27" s="2" t="s">
        <v>145</v>
      </c>
      <c r="HN27" s="2" t="s">
        <v>135</v>
      </c>
      <c r="HO27" s="4">
        <v>210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</row>
    <row r="28">
      <c r="A28" s="2" t="s">
        <v>313</v>
      </c>
      <c r="B28" s="2" t="s">
        <v>124</v>
      </c>
      <c r="C28" s="2" t="s">
        <v>125</v>
      </c>
      <c r="D28" s="2" t="s">
        <v>294</v>
      </c>
      <c r="E28" s="2" t="s">
        <v>295</v>
      </c>
      <c r="F28" s="2" t="s">
        <v>296</v>
      </c>
      <c r="G28" s="2" t="s">
        <v>296</v>
      </c>
      <c r="H28" s="2" t="s">
        <v>296</v>
      </c>
      <c r="I28" s="2" t="s">
        <v>297</v>
      </c>
      <c r="J28" s="2" t="s">
        <v>298</v>
      </c>
      <c r="K28" s="2" t="s">
        <v>314</v>
      </c>
      <c r="L28" s="3">
        <v>34.04</v>
      </c>
      <c r="M28" s="3">
        <v>35.74</v>
      </c>
      <c r="N28" s="3">
        <v>109.99</v>
      </c>
      <c r="O28" s="2" t="s">
        <v>132</v>
      </c>
      <c r="P28" s="2" t="s">
        <v>299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300</v>
      </c>
      <c r="V28" s="2" t="s">
        <v>301</v>
      </c>
      <c r="W28" s="2" t="s">
        <v>138</v>
      </c>
      <c r="X28" s="2" t="s">
        <v>135</v>
      </c>
      <c r="Y28" s="2" t="s">
        <v>169</v>
      </c>
      <c r="Z28" s="4">
        <v>158</v>
      </c>
      <c r="AA28" s="4">
        <f>=ROUNDDOWN(79,0)</f>
      </c>
      <c r="AB28" s="5">
        <v>2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3</v>
      </c>
      <c r="AQ28" s="8">
        <v>115.8</v>
      </c>
      <c r="AR28" s="4"/>
      <c r="AS28" s="8"/>
      <c r="AT28" s="7"/>
      <c r="AU28" s="7"/>
      <c r="AV28" s="4">
        <v>3</v>
      </c>
      <c r="AW28" s="8">
        <v>115.8</v>
      </c>
      <c r="AX28" s="4"/>
      <c r="AY28" s="8"/>
      <c r="AZ28" s="7"/>
      <c r="BA28" s="7"/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0.4219</v>
      </c>
      <c r="BJ28" s="4">
        <v>3</v>
      </c>
      <c r="BK28" s="8">
        <v>115.8</v>
      </c>
      <c r="BL28" s="2" t="s">
        <v>16</v>
      </c>
      <c r="BM28" s="7">
        <v>1</v>
      </c>
      <c r="BN28" s="7">
        <v>1</v>
      </c>
      <c r="BO28" s="4">
        <v>3</v>
      </c>
      <c r="BP28" s="8">
        <v>115.8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303</v>
      </c>
      <c r="BX28" s="2" t="s">
        <v>271</v>
      </c>
      <c r="BY28" s="2" t="s">
        <v>145</v>
      </c>
      <c r="BZ28" s="2" t="s">
        <v>135</v>
      </c>
      <c r="CA28" s="4"/>
      <c r="CB28" s="8"/>
      <c r="CC28" s="4"/>
      <c r="CD28" s="8"/>
      <c r="CE28" s="7"/>
      <c r="CF28" s="7"/>
      <c r="CG28" s="2" t="s">
        <v>142</v>
      </c>
      <c r="CH28" s="2" t="s">
        <v>132</v>
      </c>
      <c r="CI28" s="2" t="s">
        <v>146</v>
      </c>
      <c r="CJ28" s="2" t="s">
        <v>315</v>
      </c>
      <c r="CK28" s="2" t="s">
        <v>145</v>
      </c>
      <c r="CL28" s="2" t="s">
        <v>135</v>
      </c>
      <c r="CM28" s="4"/>
      <c r="CN28" s="8"/>
      <c r="CO28" s="4"/>
      <c r="CP28" s="8"/>
      <c r="CQ28" s="7"/>
      <c r="CR28" s="7"/>
      <c r="CS28" s="2" t="s">
        <v>153</v>
      </c>
      <c r="CT28" s="2" t="s">
        <v>132</v>
      </c>
      <c r="CU28" s="2" t="s">
        <v>135</v>
      </c>
      <c r="CV28" s="2" t="s">
        <v>135</v>
      </c>
      <c r="CW28" s="2" t="s">
        <v>145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306</v>
      </c>
      <c r="DH28" s="2" t="s">
        <v>316</v>
      </c>
      <c r="DI28" s="2" t="s">
        <v>145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169</v>
      </c>
      <c r="DT28" s="2" t="s">
        <v>213</v>
      </c>
      <c r="DU28" s="2" t="s">
        <v>145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184</v>
      </c>
      <c r="EF28" s="2" t="s">
        <v>169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151</v>
      </c>
      <c r="ER28" s="2" t="s">
        <v>317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153</v>
      </c>
      <c r="FB28" s="2" t="s">
        <v>132</v>
      </c>
      <c r="FC28" s="2" t="s">
        <v>135</v>
      </c>
      <c r="FD28" s="2" t="s">
        <v>135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310</v>
      </c>
      <c r="FP28" s="2" t="s">
        <v>135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180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311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166</v>
      </c>
      <c r="GX28" s="2" t="s">
        <v>132</v>
      </c>
      <c r="GY28" s="2" t="s">
        <v>135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159</v>
      </c>
      <c r="HK28" s="2" t="s">
        <v>160</v>
      </c>
      <c r="HL28" s="2" t="s">
        <v>135</v>
      </c>
      <c r="HM28" s="2" t="s">
        <v>145</v>
      </c>
      <c r="HN28" s="2" t="s">
        <v>135</v>
      </c>
      <c r="HO28" s="4">
        <v>158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318</v>
      </c>
      <c r="B29" s="2" t="s">
        <v>124</v>
      </c>
      <c r="C29" s="2" t="s">
        <v>125</v>
      </c>
      <c r="D29" s="2" t="s">
        <v>294</v>
      </c>
      <c r="E29" s="2" t="s">
        <v>295</v>
      </c>
      <c r="F29" s="2" t="s">
        <v>296</v>
      </c>
      <c r="G29" s="2" t="s">
        <v>296</v>
      </c>
      <c r="H29" s="2" t="s">
        <v>296</v>
      </c>
      <c r="I29" s="2" t="s">
        <v>297</v>
      </c>
      <c r="J29" s="2" t="s">
        <v>298</v>
      </c>
      <c r="K29" s="2" t="s">
        <v>229</v>
      </c>
      <c r="L29" s="3">
        <v>34.04</v>
      </c>
      <c r="M29" s="3">
        <v>35.74</v>
      </c>
      <c r="N29" s="3">
        <v>109.99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300</v>
      </c>
      <c r="V29" s="2" t="s">
        <v>301</v>
      </c>
      <c r="W29" s="2" t="s">
        <v>138</v>
      </c>
      <c r="X29" s="2" t="s">
        <v>135</v>
      </c>
      <c r="Y29" s="2" t="s">
        <v>169</v>
      </c>
      <c r="Z29" s="4">
        <v>102</v>
      </c>
      <c r="AA29" s="4">
        <f>=ROUNDDOWN(102,0)</f>
      </c>
      <c r="AB29" s="5">
        <v>1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/>
      <c r="BJ29" s="4"/>
      <c r="BK29" s="8"/>
      <c r="BL29" s="2" t="s">
        <v>135</v>
      </c>
      <c r="BM29" s="7"/>
      <c r="BN29" s="7"/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303</v>
      </c>
      <c r="BX29" s="2" t="s">
        <v>265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146</v>
      </c>
      <c r="CJ29" s="2" t="s">
        <v>217</v>
      </c>
      <c r="CK29" s="2" t="s">
        <v>145</v>
      </c>
      <c r="CL29" s="2" t="s">
        <v>135</v>
      </c>
      <c r="CM29" s="4"/>
      <c r="CN29" s="8"/>
      <c r="CO29" s="4"/>
      <c r="CP29" s="8"/>
      <c r="CQ29" s="7"/>
      <c r="CR29" s="7"/>
      <c r="CS29" s="2" t="s">
        <v>153</v>
      </c>
      <c r="CT29" s="2" t="s">
        <v>132</v>
      </c>
      <c r="CU29" s="2" t="s">
        <v>135</v>
      </c>
      <c r="CV29" s="2" t="s">
        <v>135</v>
      </c>
      <c r="CW29" s="2" t="s">
        <v>145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306</v>
      </c>
      <c r="DH29" s="2" t="s">
        <v>319</v>
      </c>
      <c r="DI29" s="2" t="s">
        <v>145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184</v>
      </c>
      <c r="DT29" s="2" t="s">
        <v>234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184</v>
      </c>
      <c r="EF29" s="2" t="s">
        <v>308</v>
      </c>
      <c r="EG29" s="2" t="s">
        <v>145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151</v>
      </c>
      <c r="ER29" s="2" t="s">
        <v>320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153</v>
      </c>
      <c r="FB29" s="2" t="s">
        <v>132</v>
      </c>
      <c r="FC29" s="2" t="s">
        <v>135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310</v>
      </c>
      <c r="FP29" s="2" t="s">
        <v>135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180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311</v>
      </c>
      <c r="GN29" s="2" t="s">
        <v>151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166</v>
      </c>
      <c r="GX29" s="2" t="s">
        <v>132</v>
      </c>
      <c r="GY29" s="2" t="s">
        <v>135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159</v>
      </c>
      <c r="HK29" s="2" t="s">
        <v>160</v>
      </c>
      <c r="HL29" s="2" t="s">
        <v>135</v>
      </c>
      <c r="HM29" s="2" t="s">
        <v>145</v>
      </c>
      <c r="HN29" s="2" t="s">
        <v>135</v>
      </c>
      <c r="HO29" s="4">
        <v>102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321</v>
      </c>
      <c r="B30" s="2" t="s">
        <v>124</v>
      </c>
      <c r="C30" s="2" t="s">
        <v>125</v>
      </c>
      <c r="D30" s="2" t="s">
        <v>294</v>
      </c>
      <c r="E30" s="2" t="s">
        <v>295</v>
      </c>
      <c r="F30" s="2" t="s">
        <v>296</v>
      </c>
      <c r="G30" s="2" t="s">
        <v>296</v>
      </c>
      <c r="H30" s="2" t="s">
        <v>296</v>
      </c>
      <c r="I30" s="2" t="s">
        <v>297</v>
      </c>
      <c r="J30" s="2" t="s">
        <v>298</v>
      </c>
      <c r="K30" s="2" t="s">
        <v>322</v>
      </c>
      <c r="L30" s="3">
        <v>34.04</v>
      </c>
      <c r="M30" s="3">
        <v>35.74</v>
      </c>
      <c r="N30" s="3">
        <v>109.99</v>
      </c>
      <c r="O30" s="2" t="s">
        <v>132</v>
      </c>
      <c r="P30" s="2" t="s">
        <v>299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300</v>
      </c>
      <c r="V30" s="2" t="s">
        <v>301</v>
      </c>
      <c r="W30" s="2" t="s">
        <v>138</v>
      </c>
      <c r="X30" s="2" t="s">
        <v>135</v>
      </c>
      <c r="Y30" s="2" t="s">
        <v>169</v>
      </c>
      <c r="Z30" s="4">
        <v>177</v>
      </c>
      <c r="AA30" s="4">
        <f>=ROUNDDOWN(59,0)</f>
      </c>
      <c r="AB30" s="5">
        <v>3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>
        <v>1</v>
      </c>
      <c r="AS30" s="8">
        <v>17.7</v>
      </c>
      <c r="AT30" s="7">
        <v>-1</v>
      </c>
      <c r="AU30" s="7">
        <v>-1</v>
      </c>
      <c r="AV30" s="4"/>
      <c r="AW30" s="8"/>
      <c r="AX30" s="4">
        <v>1</v>
      </c>
      <c r="AY30" s="8">
        <v>17.7</v>
      </c>
      <c r="AZ30" s="7">
        <v>-1</v>
      </c>
      <c r="BA30" s="7">
        <v>-1</v>
      </c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/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303</v>
      </c>
      <c r="BX30" s="2" t="s">
        <v>323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146</v>
      </c>
      <c r="CJ30" s="2" t="s">
        <v>233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153</v>
      </c>
      <c r="CT30" s="2" t="s">
        <v>132</v>
      </c>
      <c r="CU30" s="2" t="s">
        <v>135</v>
      </c>
      <c r="CV30" s="2" t="s">
        <v>135</v>
      </c>
      <c r="CW30" s="2" t="s">
        <v>145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306</v>
      </c>
      <c r="DH30" s="2" t="s">
        <v>218</v>
      </c>
      <c r="DI30" s="2" t="s">
        <v>145</v>
      </c>
      <c r="DJ30" s="2" t="s">
        <v>135</v>
      </c>
      <c r="DK30" s="4"/>
      <c r="DL30" s="8"/>
      <c r="DM30" s="4">
        <v>1</v>
      </c>
      <c r="DN30" s="8">
        <v>17.7</v>
      </c>
      <c r="DO30" s="7">
        <v>-1</v>
      </c>
      <c r="DP30" s="7">
        <v>-1</v>
      </c>
      <c r="DQ30" s="2" t="s">
        <v>142</v>
      </c>
      <c r="DR30" s="2" t="s">
        <v>132</v>
      </c>
      <c r="DS30" s="2" t="s">
        <v>184</v>
      </c>
      <c r="DT30" s="2" t="s">
        <v>324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184</v>
      </c>
      <c r="EF30" s="2" t="s">
        <v>152</v>
      </c>
      <c r="EG30" s="2" t="s">
        <v>145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151</v>
      </c>
      <c r="ER30" s="2" t="s">
        <v>276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153</v>
      </c>
      <c r="FB30" s="2" t="s">
        <v>132</v>
      </c>
      <c r="FC30" s="2" t="s">
        <v>135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310</v>
      </c>
      <c r="FP30" s="2" t="s">
        <v>135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180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311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166</v>
      </c>
      <c r="GX30" s="2" t="s">
        <v>132</v>
      </c>
      <c r="GY30" s="2" t="s">
        <v>135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159</v>
      </c>
      <c r="HK30" s="2" t="s">
        <v>160</v>
      </c>
      <c r="HL30" s="2" t="s">
        <v>135</v>
      </c>
      <c r="HM30" s="2" t="s">
        <v>145</v>
      </c>
      <c r="HN30" s="2" t="s">
        <v>135</v>
      </c>
      <c r="HO30" s="4">
        <v>177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325</v>
      </c>
      <c r="B31" s="2" t="s">
        <v>124</v>
      </c>
      <c r="C31" s="2" t="s">
        <v>125</v>
      </c>
      <c r="D31" s="2" t="s">
        <v>294</v>
      </c>
      <c r="E31" s="2" t="s">
        <v>295</v>
      </c>
      <c r="F31" s="2" t="s">
        <v>296</v>
      </c>
      <c r="G31" s="2" t="s">
        <v>296</v>
      </c>
      <c r="H31" s="2" t="s">
        <v>296</v>
      </c>
      <c r="I31" s="2" t="s">
        <v>297</v>
      </c>
      <c r="J31" s="2" t="s">
        <v>298</v>
      </c>
      <c r="K31" s="2" t="s">
        <v>269</v>
      </c>
      <c r="L31" s="3">
        <v>34.04</v>
      </c>
      <c r="M31" s="3">
        <v>35.74</v>
      </c>
      <c r="N31" s="3">
        <v>109.99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300</v>
      </c>
      <c r="V31" s="2" t="s">
        <v>301</v>
      </c>
      <c r="W31" s="2" t="s">
        <v>138</v>
      </c>
      <c r="X31" s="2" t="s">
        <v>135</v>
      </c>
      <c r="Y31" s="2" t="s">
        <v>169</v>
      </c>
      <c r="Z31" s="4">
        <v>80</v>
      </c>
      <c r="AA31" s="4">
        <f>=ROUNDDOWN(40,0)</f>
      </c>
      <c r="AB31" s="5">
        <v>2</v>
      </c>
      <c r="AC31" s="2" t="s">
        <v>326</v>
      </c>
      <c r="AD31" s="4">
        <v>130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303</v>
      </c>
      <c r="BX31" s="2" t="s">
        <v>323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146</v>
      </c>
      <c r="CJ31" s="2" t="s">
        <v>327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153</v>
      </c>
      <c r="CT31" s="2" t="s">
        <v>132</v>
      </c>
      <c r="CU31" s="2" t="s">
        <v>135</v>
      </c>
      <c r="CV31" s="2" t="s">
        <v>135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306</v>
      </c>
      <c r="DH31" s="2" t="s">
        <v>276</v>
      </c>
      <c r="DI31" s="2" t="s">
        <v>145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219</v>
      </c>
      <c r="DT31" s="2" t="s">
        <v>150</v>
      </c>
      <c r="DU31" s="2" t="s">
        <v>145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169</v>
      </c>
      <c r="EF31" s="2" t="s">
        <v>152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151</v>
      </c>
      <c r="ER31" s="2" t="s">
        <v>328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153</v>
      </c>
      <c r="FB31" s="2" t="s">
        <v>132</v>
      </c>
      <c r="FC31" s="2" t="s">
        <v>135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310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180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311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166</v>
      </c>
      <c r="GX31" s="2" t="s">
        <v>132</v>
      </c>
      <c r="GY31" s="2" t="s">
        <v>135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159</v>
      </c>
      <c r="HK31" s="2" t="s">
        <v>160</v>
      </c>
      <c r="HL31" s="2" t="s">
        <v>135</v>
      </c>
      <c r="HM31" s="2" t="s">
        <v>145</v>
      </c>
      <c r="HN31" s="2" t="s">
        <v>135</v>
      </c>
      <c r="HO31" s="4">
        <v>80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>
        <v>130</v>
      </c>
      <c r="IK31" s="4"/>
    </row>
    <row r="32">
      <c r="A32" s="2" t="s">
        <v>329</v>
      </c>
      <c r="B32" s="2" t="s">
        <v>124</v>
      </c>
      <c r="C32" s="2" t="s">
        <v>125</v>
      </c>
      <c r="D32" s="2" t="s">
        <v>294</v>
      </c>
      <c r="E32" s="2" t="s">
        <v>295</v>
      </c>
      <c r="F32" s="2" t="s">
        <v>330</v>
      </c>
      <c r="G32" s="2" t="s">
        <v>330</v>
      </c>
      <c r="H32" s="2" t="s">
        <v>330</v>
      </c>
      <c r="I32" s="2" t="s">
        <v>297</v>
      </c>
      <c r="J32" s="2" t="s">
        <v>331</v>
      </c>
      <c r="K32" s="2" t="s">
        <v>183</v>
      </c>
      <c r="L32" s="3">
        <v>24.76</v>
      </c>
      <c r="M32" s="3">
        <v>26</v>
      </c>
      <c r="N32" s="3">
        <v>79.99</v>
      </c>
      <c r="O32" s="2" t="s">
        <v>132</v>
      </c>
      <c r="P32" s="2" t="s">
        <v>299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300</v>
      </c>
      <c r="V32" s="2" t="s">
        <v>206</v>
      </c>
      <c r="W32" s="2" t="s">
        <v>138</v>
      </c>
      <c r="X32" s="2" t="s">
        <v>135</v>
      </c>
      <c r="Y32" s="2" t="s">
        <v>169</v>
      </c>
      <c r="Z32" s="4">
        <v>104</v>
      </c>
      <c r="AA32" s="4">
        <f>=ROUNDDOWN(52,0)</f>
      </c>
      <c r="AB32" s="5">
        <v>2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6</v>
      </c>
      <c r="AQ32" s="8">
        <v>174.72</v>
      </c>
      <c r="AR32" s="4">
        <v>3</v>
      </c>
      <c r="AS32" s="8">
        <v>41.01</v>
      </c>
      <c r="AT32" s="7">
        <v>1</v>
      </c>
      <c r="AU32" s="7">
        <v>3.2604</v>
      </c>
      <c r="AV32" s="4">
        <v>6</v>
      </c>
      <c r="AW32" s="8">
        <v>174.72</v>
      </c>
      <c r="AX32" s="4">
        <v>3</v>
      </c>
      <c r="AY32" s="8">
        <v>41.01</v>
      </c>
      <c r="AZ32" s="7">
        <v>1</v>
      </c>
      <c r="BA32" s="7">
        <v>3.2604</v>
      </c>
      <c r="BB32" s="7">
        <v>1</v>
      </c>
      <c r="BC32" s="4">
        <v>9</v>
      </c>
      <c r="BD32" s="8">
        <v>258.96</v>
      </c>
      <c r="BE32" s="4">
        <v>4</v>
      </c>
      <c r="BF32" s="8">
        <v>54.68</v>
      </c>
      <c r="BG32" s="7">
        <v>1.25</v>
      </c>
      <c r="BH32" s="7">
        <v>3.7359</v>
      </c>
      <c r="BI32" s="7">
        <v>0.6747</v>
      </c>
      <c r="BJ32" s="4">
        <v>6</v>
      </c>
      <c r="BK32" s="8">
        <v>174.72</v>
      </c>
      <c r="BL32" s="2" t="s">
        <v>332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142</v>
      </c>
      <c r="BV32" s="2" t="s">
        <v>132</v>
      </c>
      <c r="BW32" s="2" t="s">
        <v>303</v>
      </c>
      <c r="BX32" s="2" t="s">
        <v>251</v>
      </c>
      <c r="BY32" s="2" t="s">
        <v>145</v>
      </c>
      <c r="BZ32" s="2" t="s">
        <v>135</v>
      </c>
      <c r="CA32" s="4">
        <v>6</v>
      </c>
      <c r="CB32" s="8">
        <v>174.72</v>
      </c>
      <c r="CC32" s="4"/>
      <c r="CD32" s="8"/>
      <c r="CE32" s="7"/>
      <c r="CF32" s="7"/>
      <c r="CG32" s="2" t="s">
        <v>142</v>
      </c>
      <c r="CH32" s="2" t="s">
        <v>132</v>
      </c>
      <c r="CI32" s="2" t="s">
        <v>146</v>
      </c>
      <c r="CJ32" s="2" t="s">
        <v>233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153</v>
      </c>
      <c r="CT32" s="2" t="s">
        <v>132</v>
      </c>
      <c r="CU32" s="2" t="s">
        <v>135</v>
      </c>
      <c r="CV32" s="2" t="s">
        <v>135</v>
      </c>
      <c r="CW32" s="2" t="s">
        <v>145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306</v>
      </c>
      <c r="DH32" s="2" t="s">
        <v>333</v>
      </c>
      <c r="DI32" s="2" t="s">
        <v>145</v>
      </c>
      <c r="DJ32" s="2" t="s">
        <v>135</v>
      </c>
      <c r="DK32" s="4"/>
      <c r="DL32" s="8"/>
      <c r="DM32" s="4">
        <v>3</v>
      </c>
      <c r="DN32" s="8">
        <v>41.01</v>
      </c>
      <c r="DO32" s="7">
        <v>-1</v>
      </c>
      <c r="DP32" s="7">
        <v>-1</v>
      </c>
      <c r="DQ32" s="2" t="s">
        <v>142</v>
      </c>
      <c r="DR32" s="2" t="s">
        <v>132</v>
      </c>
      <c r="DS32" s="2" t="s">
        <v>184</v>
      </c>
      <c r="DT32" s="2" t="s">
        <v>188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184</v>
      </c>
      <c r="EF32" s="2" t="s">
        <v>201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151</v>
      </c>
      <c r="ER32" s="2" t="s">
        <v>146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153</v>
      </c>
      <c r="FB32" s="2" t="s">
        <v>132</v>
      </c>
      <c r="FC32" s="2" t="s">
        <v>135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310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180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311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166</v>
      </c>
      <c r="GX32" s="2" t="s">
        <v>132</v>
      </c>
      <c r="GY32" s="2" t="s">
        <v>135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159</v>
      </c>
      <c r="HK32" s="2" t="s">
        <v>160</v>
      </c>
      <c r="HL32" s="2" t="s">
        <v>135</v>
      </c>
      <c r="HM32" s="2" t="s">
        <v>145</v>
      </c>
      <c r="HN32" s="2" t="s">
        <v>135</v>
      </c>
      <c r="HO32" s="4">
        <v>104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334</v>
      </c>
      <c r="B33" s="2" t="s">
        <v>124</v>
      </c>
      <c r="C33" s="2" t="s">
        <v>125</v>
      </c>
      <c r="D33" s="2" t="s">
        <v>294</v>
      </c>
      <c r="E33" s="2" t="s">
        <v>295</v>
      </c>
      <c r="F33" s="2" t="s">
        <v>330</v>
      </c>
      <c r="G33" s="2" t="s">
        <v>330</v>
      </c>
      <c r="H33" s="2" t="s">
        <v>330</v>
      </c>
      <c r="I33" s="2" t="s">
        <v>297</v>
      </c>
      <c r="J33" s="2" t="s">
        <v>331</v>
      </c>
      <c r="K33" s="2" t="s">
        <v>314</v>
      </c>
      <c r="L33" s="3">
        <v>24.76</v>
      </c>
      <c r="M33" s="3">
        <v>26</v>
      </c>
      <c r="N33" s="3">
        <v>79.99</v>
      </c>
      <c r="O33" s="2" t="s">
        <v>132</v>
      </c>
      <c r="P33" s="2" t="s">
        <v>299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300</v>
      </c>
      <c r="V33" s="2" t="s">
        <v>206</v>
      </c>
      <c r="W33" s="2" t="s">
        <v>138</v>
      </c>
      <c r="X33" s="2" t="s">
        <v>135</v>
      </c>
      <c r="Y33" s="2" t="s">
        <v>169</v>
      </c>
      <c r="Z33" s="4">
        <v>197</v>
      </c>
      <c r="AA33" s="4">
        <f>=ROUNDDOWN(98.5,0)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3</v>
      </c>
      <c r="AQ33" s="8">
        <v>84.24</v>
      </c>
      <c r="AR33" s="4"/>
      <c r="AS33" s="8"/>
      <c r="AT33" s="7"/>
      <c r="AU33" s="7"/>
      <c r="AV33" s="4">
        <v>3</v>
      </c>
      <c r="AW33" s="8">
        <v>84.24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0.3253</v>
      </c>
      <c r="BJ33" s="4">
        <v>3</v>
      </c>
      <c r="BK33" s="8">
        <v>84.24</v>
      </c>
      <c r="BL33" s="2" t="s">
        <v>16</v>
      </c>
      <c r="BM33" s="7">
        <v>1</v>
      </c>
      <c r="BN33" s="7">
        <v>1</v>
      </c>
      <c r="BO33" s="4">
        <v>3</v>
      </c>
      <c r="BP33" s="8">
        <v>84.24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303</v>
      </c>
      <c r="BX33" s="2" t="s">
        <v>335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146</v>
      </c>
      <c r="CJ33" s="2" t="s">
        <v>336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153</v>
      </c>
      <c r="CT33" s="2" t="s">
        <v>132</v>
      </c>
      <c r="CU33" s="2" t="s">
        <v>135</v>
      </c>
      <c r="CV33" s="2" t="s">
        <v>135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306</v>
      </c>
      <c r="DH33" s="2" t="s">
        <v>258</v>
      </c>
      <c r="DI33" s="2" t="s">
        <v>145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184</v>
      </c>
      <c r="DT33" s="2" t="s">
        <v>337</v>
      </c>
      <c r="DU33" s="2" t="s">
        <v>145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184</v>
      </c>
      <c r="EF33" s="2" t="s">
        <v>219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151</v>
      </c>
      <c r="ER33" s="2" t="s">
        <v>236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153</v>
      </c>
      <c r="FB33" s="2" t="s">
        <v>132</v>
      </c>
      <c r="FC33" s="2" t="s">
        <v>135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310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180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311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166</v>
      </c>
      <c r="GX33" s="2" t="s">
        <v>132</v>
      </c>
      <c r="GY33" s="2" t="s">
        <v>135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159</v>
      </c>
      <c r="HK33" s="2" t="s">
        <v>160</v>
      </c>
      <c r="HL33" s="2" t="s">
        <v>135</v>
      </c>
      <c r="HM33" s="2" t="s">
        <v>145</v>
      </c>
      <c r="HN33" s="2" t="s">
        <v>135</v>
      </c>
      <c r="HO33" s="4">
        <v>197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338</v>
      </c>
      <c r="B34" s="2" t="s">
        <v>124</v>
      </c>
      <c r="C34" s="2" t="s">
        <v>125</v>
      </c>
      <c r="D34" s="2" t="s">
        <v>294</v>
      </c>
      <c r="E34" s="2" t="s">
        <v>295</v>
      </c>
      <c r="F34" s="2" t="s">
        <v>330</v>
      </c>
      <c r="G34" s="2" t="s">
        <v>330</v>
      </c>
      <c r="H34" s="2" t="s">
        <v>330</v>
      </c>
      <c r="I34" s="2" t="s">
        <v>297</v>
      </c>
      <c r="J34" s="2" t="s">
        <v>331</v>
      </c>
      <c r="K34" s="2" t="s">
        <v>229</v>
      </c>
      <c r="L34" s="3">
        <v>24.76</v>
      </c>
      <c r="M34" s="3">
        <v>26</v>
      </c>
      <c r="N34" s="3">
        <v>79.99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300</v>
      </c>
      <c r="V34" s="2" t="s">
        <v>206</v>
      </c>
      <c r="W34" s="2" t="s">
        <v>138</v>
      </c>
      <c r="X34" s="2" t="s">
        <v>135</v>
      </c>
      <c r="Y34" s="2" t="s">
        <v>169</v>
      </c>
      <c r="Z34" s="4">
        <v>39</v>
      </c>
      <c r="AA34" s="4">
        <f>=ROUNDDOWN(19.5,0)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>
        <v>1</v>
      </c>
      <c r="AS34" s="8">
        <v>13.67</v>
      </c>
      <c r="AT34" s="7">
        <v>-1</v>
      </c>
      <c r="AU34" s="7">
        <v>-1</v>
      </c>
      <c r="AV34" s="4"/>
      <c r="AW34" s="8"/>
      <c r="AX34" s="4">
        <v>1</v>
      </c>
      <c r="AY34" s="8">
        <v>13.67</v>
      </c>
      <c r="AZ34" s="7">
        <v>-1</v>
      </c>
      <c r="BA34" s="7">
        <v>-1</v>
      </c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/>
      <c r="BJ34" s="4"/>
      <c r="BK34" s="8"/>
      <c r="BL34" s="2" t="s">
        <v>20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303</v>
      </c>
      <c r="BX34" s="2" t="s">
        <v>339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146</v>
      </c>
      <c r="CJ34" s="2" t="s">
        <v>327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153</v>
      </c>
      <c r="CT34" s="2" t="s">
        <v>132</v>
      </c>
      <c r="CU34" s="2" t="s">
        <v>135</v>
      </c>
      <c r="CV34" s="2" t="s">
        <v>135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306</v>
      </c>
      <c r="DH34" s="2" t="s">
        <v>186</v>
      </c>
      <c r="DI34" s="2" t="s">
        <v>145</v>
      </c>
      <c r="DJ34" s="2" t="s">
        <v>135</v>
      </c>
      <c r="DK34" s="4"/>
      <c r="DL34" s="8"/>
      <c r="DM34" s="4">
        <v>1</v>
      </c>
      <c r="DN34" s="8">
        <v>13.67</v>
      </c>
      <c r="DO34" s="7">
        <v>-1</v>
      </c>
      <c r="DP34" s="7">
        <v>-1</v>
      </c>
      <c r="DQ34" s="2" t="s">
        <v>142</v>
      </c>
      <c r="DR34" s="2" t="s">
        <v>132</v>
      </c>
      <c r="DS34" s="2" t="s">
        <v>184</v>
      </c>
      <c r="DT34" s="2" t="s">
        <v>149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184</v>
      </c>
      <c r="EF34" s="2" t="s">
        <v>169</v>
      </c>
      <c r="EG34" s="2" t="s">
        <v>145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151</v>
      </c>
      <c r="ER34" s="2" t="s">
        <v>340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153</v>
      </c>
      <c r="FB34" s="2" t="s">
        <v>132</v>
      </c>
      <c r="FC34" s="2" t="s">
        <v>135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310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180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311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166</v>
      </c>
      <c r="GX34" s="2" t="s">
        <v>132</v>
      </c>
      <c r="GY34" s="2" t="s">
        <v>135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159</v>
      </c>
      <c r="HK34" s="2" t="s">
        <v>160</v>
      </c>
      <c r="HL34" s="2" t="s">
        <v>135</v>
      </c>
      <c r="HM34" s="2" t="s">
        <v>145</v>
      </c>
      <c r="HN34" s="2" t="s">
        <v>135</v>
      </c>
      <c r="HO34" s="4">
        <v>39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341</v>
      </c>
      <c r="B35" s="2" t="s">
        <v>124</v>
      </c>
      <c r="C35" s="2" t="s">
        <v>125</v>
      </c>
      <c r="D35" s="2" t="s">
        <v>294</v>
      </c>
      <c r="E35" s="2" t="s">
        <v>295</v>
      </c>
      <c r="F35" s="2" t="s">
        <v>330</v>
      </c>
      <c r="G35" s="2" t="s">
        <v>330</v>
      </c>
      <c r="H35" s="2" t="s">
        <v>330</v>
      </c>
      <c r="I35" s="2" t="s">
        <v>297</v>
      </c>
      <c r="J35" s="2" t="s">
        <v>331</v>
      </c>
      <c r="K35" s="2" t="s">
        <v>322</v>
      </c>
      <c r="L35" s="3">
        <v>24.76</v>
      </c>
      <c r="M35" s="3">
        <v>26</v>
      </c>
      <c r="N35" s="3">
        <v>79.99</v>
      </c>
      <c r="O35" s="2" t="s">
        <v>132</v>
      </c>
      <c r="P35" s="2" t="s">
        <v>299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300</v>
      </c>
      <c r="V35" s="2" t="s">
        <v>206</v>
      </c>
      <c r="W35" s="2" t="s">
        <v>138</v>
      </c>
      <c r="X35" s="2" t="s">
        <v>135</v>
      </c>
      <c r="Y35" s="2" t="s">
        <v>169</v>
      </c>
      <c r="Z35" s="4">
        <v>182</v>
      </c>
      <c r="AA35" s="4">
        <f>=ROUNDDOWN(91,0)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135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303</v>
      </c>
      <c r="BX35" s="2" t="s">
        <v>342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146</v>
      </c>
      <c r="CJ35" s="2" t="s">
        <v>233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153</v>
      </c>
      <c r="CT35" s="2" t="s">
        <v>132</v>
      </c>
      <c r="CU35" s="2" t="s">
        <v>135</v>
      </c>
      <c r="CV35" s="2" t="s">
        <v>135</v>
      </c>
      <c r="CW35" s="2" t="s">
        <v>145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306</v>
      </c>
      <c r="DH35" s="2" t="s">
        <v>343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184</v>
      </c>
      <c r="DT35" s="2" t="s">
        <v>234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184</v>
      </c>
      <c r="EF35" s="2" t="s">
        <v>344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151</v>
      </c>
      <c r="ER35" s="2" t="s">
        <v>237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153</v>
      </c>
      <c r="FB35" s="2" t="s">
        <v>132</v>
      </c>
      <c r="FC35" s="2" t="s">
        <v>135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310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180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311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166</v>
      </c>
      <c r="GX35" s="2" t="s">
        <v>132</v>
      </c>
      <c r="GY35" s="2" t="s">
        <v>135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159</v>
      </c>
      <c r="HK35" s="2" t="s">
        <v>160</v>
      </c>
      <c r="HL35" s="2" t="s">
        <v>135</v>
      </c>
      <c r="HM35" s="2" t="s">
        <v>145</v>
      </c>
      <c r="HN35" s="2" t="s">
        <v>135</v>
      </c>
      <c r="HO35" s="4">
        <v>182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345</v>
      </c>
      <c r="B36" s="2" t="s">
        <v>124</v>
      </c>
      <c r="C36" s="2" t="s">
        <v>125</v>
      </c>
      <c r="D36" s="2" t="s">
        <v>294</v>
      </c>
      <c r="E36" s="2" t="s">
        <v>295</v>
      </c>
      <c r="F36" s="2" t="s">
        <v>346</v>
      </c>
      <c r="G36" s="2" t="s">
        <v>346</v>
      </c>
      <c r="H36" s="2" t="s">
        <v>346</v>
      </c>
      <c r="I36" s="2" t="s">
        <v>347</v>
      </c>
      <c r="J36" s="2" t="s">
        <v>348</v>
      </c>
      <c r="K36" s="2" t="s">
        <v>183</v>
      </c>
      <c r="L36" s="3">
        <v>30.95</v>
      </c>
      <c r="M36" s="3">
        <v>32.5</v>
      </c>
      <c r="N36" s="3">
        <v>99.99</v>
      </c>
      <c r="O36" s="2" t="s">
        <v>132</v>
      </c>
      <c r="P36" s="2" t="s">
        <v>299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300</v>
      </c>
      <c r="V36" s="2" t="s">
        <v>206</v>
      </c>
      <c r="W36" s="2" t="s">
        <v>138</v>
      </c>
      <c r="X36" s="2" t="s">
        <v>135</v>
      </c>
      <c r="Y36" s="2" t="s">
        <v>169</v>
      </c>
      <c r="Z36" s="4">
        <v>192</v>
      </c>
      <c r="AA36" s="4">
        <f>=ROUNDDOWN(192,0)</f>
      </c>
      <c r="AB36" s="5">
        <v>1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2</v>
      </c>
      <c r="AQ36" s="8">
        <v>71.5</v>
      </c>
      <c r="AR36" s="4">
        <v>1</v>
      </c>
      <c r="AS36" s="8">
        <v>17.65</v>
      </c>
      <c r="AT36" s="7">
        <v>1</v>
      </c>
      <c r="AU36" s="7">
        <v>3.051</v>
      </c>
      <c r="AV36" s="4">
        <v>2</v>
      </c>
      <c r="AW36" s="8">
        <v>71.5</v>
      </c>
      <c r="AX36" s="4">
        <v>1</v>
      </c>
      <c r="AY36" s="8">
        <v>17.65</v>
      </c>
      <c r="AZ36" s="7">
        <v>1</v>
      </c>
      <c r="BA36" s="7">
        <v>3.051</v>
      </c>
      <c r="BB36" s="7">
        <v>1</v>
      </c>
      <c r="BC36" s="4">
        <v>2</v>
      </c>
      <c r="BD36" s="8">
        <v>71.5</v>
      </c>
      <c r="BE36" s="4">
        <v>5</v>
      </c>
      <c r="BF36" s="8">
        <v>108.1</v>
      </c>
      <c r="BG36" s="7">
        <v>-0.6</v>
      </c>
      <c r="BH36" s="7">
        <v>-0.3386</v>
      </c>
      <c r="BI36" s="7">
        <v>1</v>
      </c>
      <c r="BJ36" s="4">
        <v>2</v>
      </c>
      <c r="BK36" s="8">
        <v>71.5</v>
      </c>
      <c r="BL36" s="2" t="s">
        <v>239</v>
      </c>
      <c r="BM36" s="7">
        <v>1</v>
      </c>
      <c r="BN36" s="7">
        <v>1</v>
      </c>
      <c r="BO36" s="4">
        <v>1</v>
      </c>
      <c r="BP36" s="8">
        <v>35.1</v>
      </c>
      <c r="BQ36" s="4"/>
      <c r="BR36" s="8"/>
      <c r="BS36" s="7"/>
      <c r="BT36" s="7"/>
      <c r="BU36" s="2" t="s">
        <v>142</v>
      </c>
      <c r="BV36" s="2" t="s">
        <v>132</v>
      </c>
      <c r="BW36" s="2" t="s">
        <v>303</v>
      </c>
      <c r="BX36" s="2" t="s">
        <v>251</v>
      </c>
      <c r="BY36" s="2" t="s">
        <v>145</v>
      </c>
      <c r="BZ36" s="2" t="s">
        <v>135</v>
      </c>
      <c r="CA36" s="4">
        <v>1</v>
      </c>
      <c r="CB36" s="8">
        <v>36.4</v>
      </c>
      <c r="CC36" s="4"/>
      <c r="CD36" s="8"/>
      <c r="CE36" s="7"/>
      <c r="CF36" s="7"/>
      <c r="CG36" s="2" t="s">
        <v>142</v>
      </c>
      <c r="CH36" s="2" t="s">
        <v>132</v>
      </c>
      <c r="CI36" s="2" t="s">
        <v>146</v>
      </c>
      <c r="CJ36" s="2" t="s">
        <v>349</v>
      </c>
      <c r="CK36" s="2" t="s">
        <v>145</v>
      </c>
      <c r="CL36" s="2" t="s">
        <v>135</v>
      </c>
      <c r="CM36" s="4"/>
      <c r="CN36" s="8"/>
      <c r="CO36" s="4"/>
      <c r="CP36" s="8"/>
      <c r="CQ36" s="7"/>
      <c r="CR36" s="7"/>
      <c r="CS36" s="2" t="s">
        <v>153</v>
      </c>
      <c r="CT36" s="2" t="s">
        <v>132</v>
      </c>
      <c r="CU36" s="2" t="s">
        <v>135</v>
      </c>
      <c r="CV36" s="2" t="s">
        <v>135</v>
      </c>
      <c r="CW36" s="2" t="s">
        <v>145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306</v>
      </c>
      <c r="DH36" s="2" t="s">
        <v>218</v>
      </c>
      <c r="DI36" s="2" t="s">
        <v>145</v>
      </c>
      <c r="DJ36" s="2" t="s">
        <v>135</v>
      </c>
      <c r="DK36" s="4"/>
      <c r="DL36" s="8"/>
      <c r="DM36" s="4">
        <v>1</v>
      </c>
      <c r="DN36" s="8">
        <v>17.65</v>
      </c>
      <c r="DO36" s="7">
        <v>-1</v>
      </c>
      <c r="DP36" s="7">
        <v>-1</v>
      </c>
      <c r="DQ36" s="2" t="s">
        <v>142</v>
      </c>
      <c r="DR36" s="2" t="s">
        <v>132</v>
      </c>
      <c r="DS36" s="2" t="s">
        <v>184</v>
      </c>
      <c r="DT36" s="2" t="s">
        <v>188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184</v>
      </c>
      <c r="EF36" s="2" t="s">
        <v>201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157</v>
      </c>
      <c r="ER36" s="2" t="s">
        <v>350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153</v>
      </c>
      <c r="FB36" s="2" t="s">
        <v>132</v>
      </c>
      <c r="FC36" s="2" t="s">
        <v>135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310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180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311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166</v>
      </c>
      <c r="GX36" s="2" t="s">
        <v>132</v>
      </c>
      <c r="GY36" s="2" t="s">
        <v>135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159</v>
      </c>
      <c r="HK36" s="2" t="s">
        <v>160</v>
      </c>
      <c r="HL36" s="2" t="s">
        <v>135</v>
      </c>
      <c r="HM36" s="2" t="s">
        <v>145</v>
      </c>
      <c r="HN36" s="2" t="s">
        <v>135</v>
      </c>
      <c r="HO36" s="4">
        <v>192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351</v>
      </c>
      <c r="B37" s="2" t="s">
        <v>124</v>
      </c>
      <c r="C37" s="2" t="s">
        <v>125</v>
      </c>
      <c r="D37" s="2" t="s">
        <v>294</v>
      </c>
      <c r="E37" s="2" t="s">
        <v>295</v>
      </c>
      <c r="F37" s="2" t="s">
        <v>346</v>
      </c>
      <c r="G37" s="2" t="s">
        <v>346</v>
      </c>
      <c r="H37" s="2" t="s">
        <v>346</v>
      </c>
      <c r="I37" s="2" t="s">
        <v>347</v>
      </c>
      <c r="J37" s="2" t="s">
        <v>348</v>
      </c>
      <c r="K37" s="2" t="s">
        <v>229</v>
      </c>
      <c r="L37" s="3">
        <v>30.95</v>
      </c>
      <c r="M37" s="3">
        <v>32.5</v>
      </c>
      <c r="N37" s="3">
        <v>99.99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300</v>
      </c>
      <c r="V37" s="2" t="s">
        <v>206</v>
      </c>
      <c r="W37" s="2" t="s">
        <v>138</v>
      </c>
      <c r="X37" s="2" t="s">
        <v>135</v>
      </c>
      <c r="Y37" s="2" t="s">
        <v>163</v>
      </c>
      <c r="Z37" s="4">
        <v>77</v>
      </c>
      <c r="AA37" s="4">
        <f>=ROUNDDOWN(38.5,0)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/>
      <c r="AQ37" s="8"/>
      <c r="AR37" s="4">
        <v>2</v>
      </c>
      <c r="AS37" s="8">
        <v>55.15</v>
      </c>
      <c r="AT37" s="7">
        <v>-1</v>
      </c>
      <c r="AU37" s="7">
        <v>-1</v>
      </c>
      <c r="AV37" s="4"/>
      <c r="AW37" s="8"/>
      <c r="AX37" s="4">
        <v>2</v>
      </c>
      <c r="AY37" s="8">
        <v>55.15</v>
      </c>
      <c r="AZ37" s="7">
        <v>-1</v>
      </c>
      <c r="BA37" s="7">
        <v>-1</v>
      </c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231</v>
      </c>
      <c r="BM37" s="7"/>
      <c r="BN37" s="7"/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303</v>
      </c>
      <c r="BX37" s="2" t="s">
        <v>253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146</v>
      </c>
      <c r="CJ37" s="2" t="s">
        <v>327</v>
      </c>
      <c r="CK37" s="2" t="s">
        <v>145</v>
      </c>
      <c r="CL37" s="2" t="s">
        <v>135</v>
      </c>
      <c r="CM37" s="4"/>
      <c r="CN37" s="8"/>
      <c r="CO37" s="4"/>
      <c r="CP37" s="8"/>
      <c r="CQ37" s="7"/>
      <c r="CR37" s="7"/>
      <c r="CS37" s="2" t="s">
        <v>153</v>
      </c>
      <c r="CT37" s="2" t="s">
        <v>132</v>
      </c>
      <c r="CU37" s="2" t="s">
        <v>135</v>
      </c>
      <c r="CV37" s="2" t="s">
        <v>135</v>
      </c>
      <c r="CW37" s="2" t="s">
        <v>145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306</v>
      </c>
      <c r="DH37" s="2" t="s">
        <v>305</v>
      </c>
      <c r="DI37" s="2" t="s">
        <v>145</v>
      </c>
      <c r="DJ37" s="2" t="s">
        <v>135</v>
      </c>
      <c r="DK37" s="4"/>
      <c r="DL37" s="8"/>
      <c r="DM37" s="4">
        <v>1</v>
      </c>
      <c r="DN37" s="8">
        <v>17.65</v>
      </c>
      <c r="DO37" s="7">
        <v>-1</v>
      </c>
      <c r="DP37" s="7">
        <v>-1</v>
      </c>
      <c r="DQ37" s="2" t="s">
        <v>142</v>
      </c>
      <c r="DR37" s="2" t="s">
        <v>132</v>
      </c>
      <c r="DS37" s="2" t="s">
        <v>184</v>
      </c>
      <c r="DT37" s="2" t="s">
        <v>337</v>
      </c>
      <c r="DU37" s="2" t="s">
        <v>145</v>
      </c>
      <c r="DV37" s="2" t="s">
        <v>135</v>
      </c>
      <c r="DW37" s="4"/>
      <c r="DX37" s="8"/>
      <c r="DY37" s="4">
        <v>1</v>
      </c>
      <c r="DZ37" s="8">
        <v>37.5</v>
      </c>
      <c r="EA37" s="7">
        <v>-1</v>
      </c>
      <c r="EB37" s="7">
        <v>-1</v>
      </c>
      <c r="EC37" s="2" t="s">
        <v>142</v>
      </c>
      <c r="ED37" s="2" t="s">
        <v>132</v>
      </c>
      <c r="EE37" s="2" t="s">
        <v>184</v>
      </c>
      <c r="EF37" s="2" t="s">
        <v>169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157</v>
      </c>
      <c r="ER37" s="2" t="s">
        <v>352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153</v>
      </c>
      <c r="FB37" s="2" t="s">
        <v>132</v>
      </c>
      <c r="FC37" s="2" t="s">
        <v>135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310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142</v>
      </c>
      <c r="FZ37" s="2" t="s">
        <v>132</v>
      </c>
      <c r="GA37" s="2" t="s">
        <v>180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311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166</v>
      </c>
      <c r="GX37" s="2" t="s">
        <v>132</v>
      </c>
      <c r="GY37" s="2" t="s">
        <v>135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159</v>
      </c>
      <c r="HK37" s="2" t="s">
        <v>160</v>
      </c>
      <c r="HL37" s="2" t="s">
        <v>135</v>
      </c>
      <c r="HM37" s="2" t="s">
        <v>145</v>
      </c>
      <c r="HN37" s="2" t="s">
        <v>135</v>
      </c>
      <c r="HO37" s="4">
        <v>77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353</v>
      </c>
      <c r="B38" s="2" t="s">
        <v>124</v>
      </c>
      <c r="C38" s="2" t="s">
        <v>125</v>
      </c>
      <c r="D38" s="2" t="s">
        <v>294</v>
      </c>
      <c r="E38" s="2" t="s">
        <v>295</v>
      </c>
      <c r="F38" s="2" t="s">
        <v>346</v>
      </c>
      <c r="G38" s="2" t="s">
        <v>346</v>
      </c>
      <c r="H38" s="2" t="s">
        <v>346</v>
      </c>
      <c r="I38" s="2" t="s">
        <v>347</v>
      </c>
      <c r="J38" s="2" t="s">
        <v>348</v>
      </c>
      <c r="K38" s="2" t="s">
        <v>322</v>
      </c>
      <c r="L38" s="3">
        <v>30.95</v>
      </c>
      <c r="M38" s="3">
        <v>32.5</v>
      </c>
      <c r="N38" s="3">
        <v>99.99</v>
      </c>
      <c r="O38" s="2" t="s">
        <v>132</v>
      </c>
      <c r="P38" s="2" t="s">
        <v>299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300</v>
      </c>
      <c r="V38" s="2" t="s">
        <v>206</v>
      </c>
      <c r="W38" s="2" t="s">
        <v>138</v>
      </c>
      <c r="X38" s="2" t="s">
        <v>135</v>
      </c>
      <c r="Y38" s="2" t="s">
        <v>163</v>
      </c>
      <c r="Z38" s="4">
        <v>190</v>
      </c>
      <c r="AA38" s="4">
        <f>=ROUNDDOWN(190,0)</f>
      </c>
      <c r="AB38" s="5">
        <v>1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/>
      <c r="AQ38" s="8"/>
      <c r="AR38" s="4">
        <v>1</v>
      </c>
      <c r="AS38" s="8">
        <v>17.65</v>
      </c>
      <c r="AT38" s="7">
        <v>-1</v>
      </c>
      <c r="AU38" s="7">
        <v>-1</v>
      </c>
      <c r="AV38" s="4"/>
      <c r="AW38" s="8"/>
      <c r="AX38" s="4">
        <v>1</v>
      </c>
      <c r="AY38" s="8">
        <v>17.65</v>
      </c>
      <c r="AZ38" s="7">
        <v>-1</v>
      </c>
      <c r="BA38" s="7">
        <v>-1</v>
      </c>
      <c r="BB38" s="7"/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303</v>
      </c>
      <c r="BX38" s="2" t="s">
        <v>354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146</v>
      </c>
      <c r="CJ38" s="2" t="s">
        <v>355</v>
      </c>
      <c r="CK38" s="2" t="s">
        <v>145</v>
      </c>
      <c r="CL38" s="2" t="s">
        <v>135</v>
      </c>
      <c r="CM38" s="4"/>
      <c r="CN38" s="8"/>
      <c r="CO38" s="4"/>
      <c r="CP38" s="8"/>
      <c r="CQ38" s="7"/>
      <c r="CR38" s="7"/>
      <c r="CS38" s="2" t="s">
        <v>153</v>
      </c>
      <c r="CT38" s="2" t="s">
        <v>132</v>
      </c>
      <c r="CU38" s="2" t="s">
        <v>135</v>
      </c>
      <c r="CV38" s="2" t="s">
        <v>135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306</v>
      </c>
      <c r="DH38" s="2" t="s">
        <v>214</v>
      </c>
      <c r="DI38" s="2" t="s">
        <v>145</v>
      </c>
      <c r="DJ38" s="2" t="s">
        <v>135</v>
      </c>
      <c r="DK38" s="4"/>
      <c r="DL38" s="8"/>
      <c r="DM38" s="4">
        <v>1</v>
      </c>
      <c r="DN38" s="8">
        <v>17.65</v>
      </c>
      <c r="DO38" s="7">
        <v>-1</v>
      </c>
      <c r="DP38" s="7">
        <v>-1</v>
      </c>
      <c r="DQ38" s="2" t="s">
        <v>142</v>
      </c>
      <c r="DR38" s="2" t="s">
        <v>132</v>
      </c>
      <c r="DS38" s="2" t="s">
        <v>184</v>
      </c>
      <c r="DT38" s="2" t="s">
        <v>324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184</v>
      </c>
      <c r="EF38" s="2" t="s">
        <v>135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157</v>
      </c>
      <c r="ER38" s="2" t="s">
        <v>356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153</v>
      </c>
      <c r="FB38" s="2" t="s">
        <v>132</v>
      </c>
      <c r="FC38" s="2" t="s">
        <v>135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310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142</v>
      </c>
      <c r="FZ38" s="2" t="s">
        <v>132</v>
      </c>
      <c r="GA38" s="2" t="s">
        <v>180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311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166</v>
      </c>
      <c r="GX38" s="2" t="s">
        <v>132</v>
      </c>
      <c r="GY38" s="2" t="s">
        <v>135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159</v>
      </c>
      <c r="HK38" s="2" t="s">
        <v>160</v>
      </c>
      <c r="HL38" s="2" t="s">
        <v>135</v>
      </c>
      <c r="HM38" s="2" t="s">
        <v>145</v>
      </c>
      <c r="HN38" s="2" t="s">
        <v>135</v>
      </c>
      <c r="HO38" s="4">
        <v>190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357</v>
      </c>
      <c r="B39" s="2" t="s">
        <v>124</v>
      </c>
      <c r="C39" s="2" t="s">
        <v>125</v>
      </c>
      <c r="D39" s="2" t="s">
        <v>294</v>
      </c>
      <c r="E39" s="2" t="s">
        <v>295</v>
      </c>
      <c r="F39" s="2" t="s">
        <v>346</v>
      </c>
      <c r="G39" s="2" t="s">
        <v>346</v>
      </c>
      <c r="H39" s="2" t="s">
        <v>346</v>
      </c>
      <c r="I39" s="2" t="s">
        <v>347</v>
      </c>
      <c r="J39" s="2" t="s">
        <v>348</v>
      </c>
      <c r="K39" s="2" t="s">
        <v>269</v>
      </c>
      <c r="L39" s="3">
        <v>30.95</v>
      </c>
      <c r="M39" s="3">
        <v>32.5</v>
      </c>
      <c r="N39" s="3">
        <v>99.99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300</v>
      </c>
      <c r="V39" s="2" t="s">
        <v>206</v>
      </c>
      <c r="W39" s="2" t="s">
        <v>138</v>
      </c>
      <c r="X39" s="2" t="s">
        <v>135</v>
      </c>
      <c r="Y39" s="2" t="s">
        <v>169</v>
      </c>
      <c r="Z39" s="4">
        <v>32</v>
      </c>
      <c r="AA39" s="4">
        <f>=ROUNDDOWN(10.6666666666667,0)</f>
      </c>
      <c r="AB39" s="5">
        <v>3</v>
      </c>
      <c r="AC39" s="2" t="s">
        <v>326</v>
      </c>
      <c r="AD39" s="4">
        <v>270</v>
      </c>
      <c r="AE39" s="4">
        <v>270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>
        <v>1</v>
      </c>
      <c r="AS39" s="8">
        <v>17.65</v>
      </c>
      <c r="AT39" s="7">
        <v>-1</v>
      </c>
      <c r="AU39" s="7">
        <v>-1</v>
      </c>
      <c r="AV39" s="4"/>
      <c r="AW39" s="8"/>
      <c r="AX39" s="4">
        <v>1</v>
      </c>
      <c r="AY39" s="8">
        <v>17.65</v>
      </c>
      <c r="AZ39" s="7">
        <v>-1</v>
      </c>
      <c r="BA39" s="7">
        <v>-1</v>
      </c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303</v>
      </c>
      <c r="BX39" s="2" t="s">
        <v>271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146</v>
      </c>
      <c r="CJ39" s="2" t="s">
        <v>305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153</v>
      </c>
      <c r="CT39" s="2" t="s">
        <v>132</v>
      </c>
      <c r="CU39" s="2" t="s">
        <v>135</v>
      </c>
      <c r="CV39" s="2" t="s">
        <v>135</v>
      </c>
      <c r="CW39" s="2" t="s">
        <v>145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306</v>
      </c>
      <c r="DH39" s="2" t="s">
        <v>358</v>
      </c>
      <c r="DI39" s="2" t="s">
        <v>145</v>
      </c>
      <c r="DJ39" s="2" t="s">
        <v>135</v>
      </c>
      <c r="DK39" s="4"/>
      <c r="DL39" s="8"/>
      <c r="DM39" s="4">
        <v>1</v>
      </c>
      <c r="DN39" s="8">
        <v>17.65</v>
      </c>
      <c r="DO39" s="7">
        <v>-1</v>
      </c>
      <c r="DP39" s="7">
        <v>-1</v>
      </c>
      <c r="DQ39" s="2" t="s">
        <v>142</v>
      </c>
      <c r="DR39" s="2" t="s">
        <v>132</v>
      </c>
      <c r="DS39" s="2" t="s">
        <v>184</v>
      </c>
      <c r="DT39" s="2" t="s">
        <v>225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184</v>
      </c>
      <c r="EF39" s="2" t="s">
        <v>359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157</v>
      </c>
      <c r="ER39" s="2" t="s">
        <v>360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153</v>
      </c>
      <c r="FB39" s="2" t="s">
        <v>132</v>
      </c>
      <c r="FC39" s="2" t="s">
        <v>135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310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180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311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166</v>
      </c>
      <c r="GX39" s="2" t="s">
        <v>132</v>
      </c>
      <c r="GY39" s="2" t="s">
        <v>135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159</v>
      </c>
      <c r="HK39" s="2" t="s">
        <v>160</v>
      </c>
      <c r="HL39" s="2" t="s">
        <v>135</v>
      </c>
      <c r="HM39" s="2" t="s">
        <v>145</v>
      </c>
      <c r="HN39" s="2" t="s">
        <v>135</v>
      </c>
      <c r="HO39" s="4">
        <v>32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>
        <v>270</v>
      </c>
      <c r="IK39" s="4"/>
    </row>
    <row r="40">
      <c r="A40" s="2" t="s">
        <v>361</v>
      </c>
      <c r="B40" s="2" t="s">
        <v>124</v>
      </c>
      <c r="C40" s="2" t="s">
        <v>125</v>
      </c>
      <c r="D40" s="2" t="s">
        <v>294</v>
      </c>
      <c r="E40" s="2" t="s">
        <v>295</v>
      </c>
      <c r="F40" s="2" t="s">
        <v>346</v>
      </c>
      <c r="G40" s="2" t="s">
        <v>346</v>
      </c>
      <c r="H40" s="2" t="s">
        <v>346</v>
      </c>
      <c r="I40" s="2" t="s">
        <v>347</v>
      </c>
      <c r="J40" s="2" t="s">
        <v>348</v>
      </c>
      <c r="K40" s="2" t="s">
        <v>314</v>
      </c>
      <c r="L40" s="3">
        <v>30.95</v>
      </c>
      <c r="M40" s="3">
        <v>32.5</v>
      </c>
      <c r="N40" s="3">
        <v>99.99</v>
      </c>
      <c r="O40" s="2" t="s">
        <v>132</v>
      </c>
      <c r="P40" s="2" t="s">
        <v>299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300</v>
      </c>
      <c r="V40" s="2" t="s">
        <v>206</v>
      </c>
      <c r="W40" s="2" t="s">
        <v>138</v>
      </c>
      <c r="X40" s="2" t="s">
        <v>135</v>
      </c>
      <c r="Y40" s="2" t="s">
        <v>163</v>
      </c>
      <c r="Z40" s="4">
        <v>207</v>
      </c>
      <c r="AA40" s="4">
        <f>=ROUNDDOWN(103.5,0)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303</v>
      </c>
      <c r="BX40" s="2" t="s">
        <v>362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146</v>
      </c>
      <c r="CJ40" s="2" t="s">
        <v>233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153</v>
      </c>
      <c r="CT40" s="2" t="s">
        <v>132</v>
      </c>
      <c r="CU40" s="2" t="s">
        <v>135</v>
      </c>
      <c r="CV40" s="2" t="s">
        <v>135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306</v>
      </c>
      <c r="DH40" s="2" t="s">
        <v>265</v>
      </c>
      <c r="DI40" s="2" t="s">
        <v>145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184</v>
      </c>
      <c r="DT40" s="2" t="s">
        <v>337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184</v>
      </c>
      <c r="EF40" s="2" t="s">
        <v>363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157</v>
      </c>
      <c r="ER40" s="2" t="s">
        <v>220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153</v>
      </c>
      <c r="FB40" s="2" t="s">
        <v>132</v>
      </c>
      <c r="FC40" s="2" t="s">
        <v>135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310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180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311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166</v>
      </c>
      <c r="GX40" s="2" t="s">
        <v>132</v>
      </c>
      <c r="GY40" s="2" t="s">
        <v>135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159</v>
      </c>
      <c r="HK40" s="2" t="s">
        <v>160</v>
      </c>
      <c r="HL40" s="2" t="s">
        <v>135</v>
      </c>
      <c r="HM40" s="2" t="s">
        <v>145</v>
      </c>
      <c r="HN40" s="2" t="s">
        <v>135</v>
      </c>
      <c r="HO40" s="4">
        <v>207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364</v>
      </c>
      <c r="B41" s="2" t="s">
        <v>124</v>
      </c>
      <c r="C41" s="2" t="s">
        <v>125</v>
      </c>
      <c r="D41" s="2" t="s">
        <v>365</v>
      </c>
      <c r="E41" s="2" t="s">
        <v>366</v>
      </c>
      <c r="F41" s="2" t="s">
        <v>367</v>
      </c>
      <c r="G41" s="2" t="s">
        <v>367</v>
      </c>
      <c r="H41" s="2" t="s">
        <v>367</v>
      </c>
      <c r="I41" s="2" t="s">
        <v>368</v>
      </c>
      <c r="J41" s="2" t="s">
        <v>130</v>
      </c>
      <c r="K41" s="2" t="s">
        <v>288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369</v>
      </c>
      <c r="V41" s="2" t="s">
        <v>301</v>
      </c>
      <c r="W41" s="2" t="s">
        <v>138</v>
      </c>
      <c r="X41" s="2" t="s">
        <v>135</v>
      </c>
      <c r="Y41" s="2" t="s">
        <v>184</v>
      </c>
      <c r="Z41" s="4">
        <v>3</v>
      </c>
      <c r="AA41" s="4">
        <f>=ROUNDDOWN(1.5,0)</f>
      </c>
      <c r="AB41" s="5">
        <v>2</v>
      </c>
      <c r="AC41" s="2" t="s">
        <v>370</v>
      </c>
      <c r="AD41" s="4">
        <v>130</v>
      </c>
      <c r="AE41" s="4">
        <v>130</v>
      </c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1</v>
      </c>
      <c r="AQ41" s="8">
        <v>96.53</v>
      </c>
      <c r="AR41" s="4">
        <v>1</v>
      </c>
      <c r="AS41" s="8">
        <v>36.37</v>
      </c>
      <c r="AT41" s="7"/>
      <c r="AU41" s="7">
        <v>1.6541</v>
      </c>
      <c r="AV41" s="4">
        <v>3</v>
      </c>
      <c r="AW41" s="8">
        <v>336.1</v>
      </c>
      <c r="AX41" s="4">
        <v>2</v>
      </c>
      <c r="AY41" s="8">
        <v>143.62</v>
      </c>
      <c r="AZ41" s="7">
        <v>0.5</v>
      </c>
      <c r="BA41" s="7">
        <v>1.3402</v>
      </c>
      <c r="BB41" s="7">
        <v>0.2872</v>
      </c>
      <c r="BC41" s="4">
        <v>3</v>
      </c>
      <c r="BD41" s="8">
        <v>336.1</v>
      </c>
      <c r="BE41" s="4">
        <v>3</v>
      </c>
      <c r="BF41" s="8">
        <v>179.99</v>
      </c>
      <c r="BG41" s="7" t="s">
        <v>135</v>
      </c>
      <c r="BH41" s="7">
        <v>0.8673</v>
      </c>
      <c r="BI41" s="7">
        <v>1</v>
      </c>
      <c r="BJ41" s="4">
        <v>1</v>
      </c>
      <c r="BK41" s="8">
        <v>96.53</v>
      </c>
      <c r="BL41" s="2" t="s">
        <v>371</v>
      </c>
      <c r="BM41" s="7">
        <v>1</v>
      </c>
      <c r="BN41" s="7">
        <v>1</v>
      </c>
      <c r="BO41" s="4">
        <v>1</v>
      </c>
      <c r="BP41" s="8">
        <v>96.53</v>
      </c>
      <c r="BQ41" s="4"/>
      <c r="BR41" s="8"/>
      <c r="BS41" s="7"/>
      <c r="BT41" s="7"/>
      <c r="BU41" s="2" t="s">
        <v>142</v>
      </c>
      <c r="BV41" s="2" t="s">
        <v>132</v>
      </c>
      <c r="BW41" s="2" t="s">
        <v>372</v>
      </c>
      <c r="BX41" s="2" t="s">
        <v>261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146</v>
      </c>
      <c r="CJ41" s="2" t="s">
        <v>327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153</v>
      </c>
      <c r="CT41" s="2" t="s">
        <v>132</v>
      </c>
      <c r="CU41" s="2" t="s">
        <v>135</v>
      </c>
      <c r="CV41" s="2" t="s">
        <v>135</v>
      </c>
      <c r="CW41" s="2" t="s">
        <v>145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147</v>
      </c>
      <c r="DH41" s="2" t="s">
        <v>252</v>
      </c>
      <c r="DI41" s="2" t="s">
        <v>145</v>
      </c>
      <c r="DJ41" s="2" t="s">
        <v>135</v>
      </c>
      <c r="DK41" s="4"/>
      <c r="DL41" s="8"/>
      <c r="DM41" s="4">
        <v>1</v>
      </c>
      <c r="DN41" s="8">
        <v>36.37</v>
      </c>
      <c r="DO41" s="7">
        <v>-1</v>
      </c>
      <c r="DP41" s="7">
        <v>-1</v>
      </c>
      <c r="DQ41" s="2" t="s">
        <v>142</v>
      </c>
      <c r="DR41" s="2" t="s">
        <v>132</v>
      </c>
      <c r="DS41" s="2" t="s">
        <v>169</v>
      </c>
      <c r="DT41" s="2" t="s">
        <v>373</v>
      </c>
      <c r="DU41" s="2" t="s">
        <v>145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184</v>
      </c>
      <c r="EF41" s="2" t="s">
        <v>374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151</v>
      </c>
      <c r="ER41" s="2" t="s">
        <v>236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153</v>
      </c>
      <c r="FB41" s="2" t="s">
        <v>132</v>
      </c>
      <c r="FC41" s="2" t="s">
        <v>135</v>
      </c>
      <c r="FD41" s="2" t="s">
        <v>135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154</v>
      </c>
      <c r="FP41" s="2" t="s">
        <v>261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156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157</v>
      </c>
      <c r="GN41" s="2" t="s">
        <v>375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376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159</v>
      </c>
      <c r="HK41" s="2" t="s">
        <v>160</v>
      </c>
      <c r="HL41" s="2" t="s">
        <v>135</v>
      </c>
      <c r="HM41" s="2" t="s">
        <v>145</v>
      </c>
      <c r="HN41" s="2" t="s">
        <v>135</v>
      </c>
      <c r="HO41" s="4">
        <v>3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>
        <v>130</v>
      </c>
      <c r="II41" s="4"/>
      <c r="IJ41" s="4"/>
      <c r="IK41" s="4"/>
    </row>
    <row r="42">
      <c r="A42" s="2" t="s">
        <v>377</v>
      </c>
      <c r="B42" s="2" t="s">
        <v>124</v>
      </c>
      <c r="C42" s="2" t="s">
        <v>125</v>
      </c>
      <c r="D42" s="2" t="s">
        <v>365</v>
      </c>
      <c r="E42" s="2" t="s">
        <v>366</v>
      </c>
      <c r="F42" s="2" t="s">
        <v>367</v>
      </c>
      <c r="G42" s="2" t="s">
        <v>367</v>
      </c>
      <c r="H42" s="2" t="s">
        <v>367</v>
      </c>
      <c r="I42" s="2" t="s">
        <v>368</v>
      </c>
      <c r="J42" s="2" t="s">
        <v>162</v>
      </c>
      <c r="K42" s="2" t="s">
        <v>288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369</v>
      </c>
      <c r="V42" s="2" t="s">
        <v>301</v>
      </c>
      <c r="W42" s="2" t="s">
        <v>138</v>
      </c>
      <c r="X42" s="2" t="s">
        <v>135</v>
      </c>
      <c r="Y42" s="2" t="s">
        <v>184</v>
      </c>
      <c r="Z42" s="4">
        <v>54</v>
      </c>
      <c r="AA42" s="4">
        <f>=ROUNDDOWN(18,0)</f>
      </c>
      <c r="AB42" s="5">
        <v>3</v>
      </c>
      <c r="AC42" s="2" t="s">
        <v>370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2</v>
      </c>
      <c r="AQ42" s="8">
        <v>239.57</v>
      </c>
      <c r="AR42" s="4">
        <v>1</v>
      </c>
      <c r="AS42" s="8">
        <v>107.25</v>
      </c>
      <c r="AT42" s="7">
        <v>1</v>
      </c>
      <c r="AU42" s="7">
        <v>1.2338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0.7128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2</v>
      </c>
      <c r="BK42" s="8">
        <v>239.57</v>
      </c>
      <c r="BL42" s="2" t="s">
        <v>378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372</v>
      </c>
      <c r="BX42" s="2" t="s">
        <v>232</v>
      </c>
      <c r="BY42" s="2" t="s">
        <v>145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146</v>
      </c>
      <c r="CJ42" s="2" t="s">
        <v>233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153</v>
      </c>
      <c r="CT42" s="2" t="s">
        <v>132</v>
      </c>
      <c r="CU42" s="2" t="s">
        <v>135</v>
      </c>
      <c r="CV42" s="2" t="s">
        <v>135</v>
      </c>
      <c r="CW42" s="2" t="s">
        <v>145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147</v>
      </c>
      <c r="DH42" s="2" t="s">
        <v>379</v>
      </c>
      <c r="DI42" s="2" t="s">
        <v>145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169</v>
      </c>
      <c r="DT42" s="2" t="s">
        <v>380</v>
      </c>
      <c r="DU42" s="2" t="s">
        <v>145</v>
      </c>
      <c r="DV42" s="2" t="s">
        <v>135</v>
      </c>
      <c r="DW42" s="4">
        <v>1</v>
      </c>
      <c r="DX42" s="8">
        <v>123.74</v>
      </c>
      <c r="DY42" s="4"/>
      <c r="DZ42" s="8"/>
      <c r="EA42" s="7"/>
      <c r="EB42" s="7"/>
      <c r="EC42" s="2" t="s">
        <v>142</v>
      </c>
      <c r="ED42" s="2" t="s">
        <v>132</v>
      </c>
      <c r="EE42" s="2" t="s">
        <v>184</v>
      </c>
      <c r="EF42" s="2" t="s">
        <v>169</v>
      </c>
      <c r="EG42" s="2" t="s">
        <v>145</v>
      </c>
      <c r="EH42" s="2" t="s">
        <v>135</v>
      </c>
      <c r="EI42" s="4"/>
      <c r="EJ42" s="8"/>
      <c r="EK42" s="4">
        <v>1</v>
      </c>
      <c r="EL42" s="8">
        <v>107.25</v>
      </c>
      <c r="EM42" s="7">
        <v>-1</v>
      </c>
      <c r="EN42" s="7">
        <v>-1</v>
      </c>
      <c r="EO42" s="2" t="s">
        <v>142</v>
      </c>
      <c r="EP42" s="2" t="s">
        <v>132</v>
      </c>
      <c r="EQ42" s="2" t="s">
        <v>151</v>
      </c>
      <c r="ER42" s="2" t="s">
        <v>381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153</v>
      </c>
      <c r="FB42" s="2" t="s">
        <v>132</v>
      </c>
      <c r="FC42" s="2" t="s">
        <v>135</v>
      </c>
      <c r="FD42" s="2" t="s">
        <v>135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154</v>
      </c>
      <c r="FP42" s="2" t="s">
        <v>382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156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157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376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159</v>
      </c>
      <c r="HK42" s="2" t="s">
        <v>160</v>
      </c>
      <c r="HL42" s="2" t="s">
        <v>135</v>
      </c>
      <c r="HM42" s="2" t="s">
        <v>145</v>
      </c>
      <c r="HN42" s="2" t="s">
        <v>135</v>
      </c>
      <c r="HO42" s="4">
        <v>54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>
        <v>170</v>
      </c>
      <c r="II42" s="4"/>
      <c r="IJ42" s="4"/>
      <c r="IK42" s="4"/>
    </row>
    <row r="43">
      <c r="A43" s="2" t="s">
        <v>383</v>
      </c>
      <c r="B43" s="2" t="s">
        <v>124</v>
      </c>
      <c r="C43" s="2" t="s">
        <v>125</v>
      </c>
      <c r="D43" s="2" t="s">
        <v>365</v>
      </c>
      <c r="E43" s="2" t="s">
        <v>366</v>
      </c>
      <c r="F43" s="2" t="s">
        <v>367</v>
      </c>
      <c r="G43" s="2" t="s">
        <v>367</v>
      </c>
      <c r="H43" s="2" t="s">
        <v>367</v>
      </c>
      <c r="I43" s="2" t="s">
        <v>384</v>
      </c>
      <c r="J43" s="2" t="s">
        <v>130</v>
      </c>
      <c r="K43" s="2" t="s">
        <v>385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369</v>
      </c>
      <c r="V43" s="2" t="s">
        <v>301</v>
      </c>
      <c r="W43" s="2" t="s">
        <v>138</v>
      </c>
      <c r="X43" s="2" t="s">
        <v>135</v>
      </c>
      <c r="Y43" s="2" t="s">
        <v>184</v>
      </c>
      <c r="Z43" s="4">
        <v>10</v>
      </c>
      <c r="AA43" s="4">
        <f>=ROUNDDOWN(5,0)</f>
      </c>
      <c r="AB43" s="5">
        <v>2</v>
      </c>
      <c r="AC43" s="2" t="s">
        <v>370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>
        <v>1</v>
      </c>
      <c r="AS43" s="8">
        <v>36.37</v>
      </c>
      <c r="AT43" s="7">
        <v>-1</v>
      </c>
      <c r="AU43" s="7">
        <v>-1</v>
      </c>
      <c r="AV43" s="4" t="s">
        <v>135</v>
      </c>
      <c r="AW43" s="8" t="s">
        <v>135</v>
      </c>
      <c r="AX43" s="4">
        <v>1</v>
      </c>
      <c r="AY43" s="8">
        <v>36.37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 t="s">
        <v>135</v>
      </c>
      <c r="BJ43" s="4"/>
      <c r="BK43" s="8"/>
      <c r="BL43" s="2" t="s">
        <v>20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372</v>
      </c>
      <c r="BX43" s="2" t="s">
        <v>242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146</v>
      </c>
      <c r="CJ43" s="2" t="s">
        <v>349</v>
      </c>
      <c r="CK43" s="2" t="s">
        <v>145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135</v>
      </c>
      <c r="CV43" s="2" t="s">
        <v>386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147</v>
      </c>
      <c r="DH43" s="2" t="s">
        <v>387</v>
      </c>
      <c r="DI43" s="2" t="s">
        <v>145</v>
      </c>
      <c r="DJ43" s="2" t="s">
        <v>135</v>
      </c>
      <c r="DK43" s="4"/>
      <c r="DL43" s="8"/>
      <c r="DM43" s="4">
        <v>1</v>
      </c>
      <c r="DN43" s="8">
        <v>36.37</v>
      </c>
      <c r="DO43" s="7">
        <v>-1</v>
      </c>
      <c r="DP43" s="7">
        <v>-1</v>
      </c>
      <c r="DQ43" s="2" t="s">
        <v>142</v>
      </c>
      <c r="DR43" s="2" t="s">
        <v>132</v>
      </c>
      <c r="DS43" s="2" t="s">
        <v>169</v>
      </c>
      <c r="DT43" s="2" t="s">
        <v>213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184</v>
      </c>
      <c r="EF43" s="2" t="s">
        <v>363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151</v>
      </c>
      <c r="ER43" s="2" t="s">
        <v>388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153</v>
      </c>
      <c r="FB43" s="2" t="s">
        <v>132</v>
      </c>
      <c r="FC43" s="2" t="s">
        <v>135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154</v>
      </c>
      <c r="FP43" s="2" t="s">
        <v>389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180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157</v>
      </c>
      <c r="GN43" s="2" t="s">
        <v>135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376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159</v>
      </c>
      <c r="HK43" s="2" t="s">
        <v>160</v>
      </c>
      <c r="HL43" s="2" t="s">
        <v>135</v>
      </c>
      <c r="HM43" s="2" t="s">
        <v>145</v>
      </c>
      <c r="HN43" s="2" t="s">
        <v>135</v>
      </c>
      <c r="HO43" s="4">
        <v>10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>
        <v>175</v>
      </c>
      <c r="II43" s="4"/>
      <c r="IJ43" s="4"/>
      <c r="IK43" s="4"/>
    </row>
    <row r="44">
      <c r="A44" s="2" t="s">
        <v>390</v>
      </c>
      <c r="B44" s="2" t="s">
        <v>124</v>
      </c>
      <c r="C44" s="2" t="s">
        <v>125</v>
      </c>
      <c r="D44" s="2" t="s">
        <v>365</v>
      </c>
      <c r="E44" s="2" t="s">
        <v>366</v>
      </c>
      <c r="F44" s="2" t="s">
        <v>367</v>
      </c>
      <c r="G44" s="2" t="s">
        <v>367</v>
      </c>
      <c r="H44" s="2" t="s">
        <v>367</v>
      </c>
      <c r="I44" s="2" t="s">
        <v>384</v>
      </c>
      <c r="J44" s="2" t="s">
        <v>162</v>
      </c>
      <c r="K44" s="2" t="s">
        <v>385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369</v>
      </c>
      <c r="V44" s="2" t="s">
        <v>301</v>
      </c>
      <c r="W44" s="2" t="s">
        <v>138</v>
      </c>
      <c r="X44" s="2" t="s">
        <v>135</v>
      </c>
      <c r="Y44" s="2" t="s">
        <v>184</v>
      </c>
      <c r="Z44" s="4">
        <v>84</v>
      </c>
      <c r="AA44" s="4">
        <f>=ROUNDDOWN(42,0)</f>
      </c>
      <c r="AB44" s="5">
        <v>2</v>
      </c>
      <c r="AC44" s="2" t="s">
        <v>370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372</v>
      </c>
      <c r="BX44" s="2" t="s">
        <v>221</v>
      </c>
      <c r="BY44" s="2" t="s">
        <v>145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146</v>
      </c>
      <c r="CJ44" s="2" t="s">
        <v>391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135</v>
      </c>
      <c r="CV44" s="2" t="s">
        <v>392</v>
      </c>
      <c r="CW44" s="2" t="s">
        <v>145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147</v>
      </c>
      <c r="DH44" s="2" t="s">
        <v>265</v>
      </c>
      <c r="DI44" s="2" t="s">
        <v>145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169</v>
      </c>
      <c r="DT44" s="2" t="s">
        <v>393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184</v>
      </c>
      <c r="EF44" s="2" t="s">
        <v>168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151</v>
      </c>
      <c r="ER44" s="2" t="s">
        <v>317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153</v>
      </c>
      <c r="FB44" s="2" t="s">
        <v>132</v>
      </c>
      <c r="FC44" s="2" t="s">
        <v>135</v>
      </c>
      <c r="FD44" s="2" t="s">
        <v>135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154</v>
      </c>
      <c r="FP44" s="2" t="s">
        <v>382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180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157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376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159</v>
      </c>
      <c r="HK44" s="2" t="s">
        <v>160</v>
      </c>
      <c r="HL44" s="2" t="s">
        <v>135</v>
      </c>
      <c r="HM44" s="2" t="s">
        <v>145</v>
      </c>
      <c r="HN44" s="2" t="s">
        <v>135</v>
      </c>
      <c r="HO44" s="4">
        <v>84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>
        <v>125</v>
      </c>
      <c r="II44" s="4"/>
      <c r="IJ44" s="4"/>
      <c r="IK44" s="4"/>
    </row>
    <row r="45">
      <c r="A45" s="2" t="s">
        <v>394</v>
      </c>
      <c r="B45" s="2" t="s">
        <v>124</v>
      </c>
      <c r="C45" s="2" t="s">
        <v>125</v>
      </c>
      <c r="D45" s="2" t="s">
        <v>395</v>
      </c>
      <c r="E45" s="2" t="s">
        <v>396</v>
      </c>
      <c r="F45" s="2" t="s">
        <v>397</v>
      </c>
      <c r="G45" s="2" t="s">
        <v>397</v>
      </c>
      <c r="H45" s="2" t="s">
        <v>397</v>
      </c>
      <c r="I45" s="2" t="s">
        <v>398</v>
      </c>
      <c r="J45" s="2" t="s">
        <v>399</v>
      </c>
      <c r="K45" s="2" t="s">
        <v>314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299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300</v>
      </c>
      <c r="V45" s="2" t="s">
        <v>206</v>
      </c>
      <c r="W45" s="2" t="s">
        <v>138</v>
      </c>
      <c r="X45" s="2" t="s">
        <v>135</v>
      </c>
      <c r="Y45" s="2" t="s">
        <v>163</v>
      </c>
      <c r="Z45" s="4">
        <v>156</v>
      </c>
      <c r="AA45" s="4">
        <f>=ROUNDDOWN(78,0)</f>
      </c>
      <c r="AB45" s="5">
        <v>2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4</v>
      </c>
      <c r="AQ45" s="8">
        <v>195.98</v>
      </c>
      <c r="AR45" s="4"/>
      <c r="AS45" s="8"/>
      <c r="AT45" s="7"/>
      <c r="AU45" s="7"/>
      <c r="AV45" s="4">
        <v>4</v>
      </c>
      <c r="AW45" s="8">
        <v>195.98</v>
      </c>
      <c r="AX45" s="4"/>
      <c r="AY45" s="8"/>
      <c r="AZ45" s="7"/>
      <c r="BA45" s="7"/>
      <c r="BB45" s="7">
        <v>1</v>
      </c>
      <c r="BC45" s="4">
        <v>4</v>
      </c>
      <c r="BD45" s="8">
        <v>195.98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1</v>
      </c>
      <c r="BJ45" s="4">
        <v>4</v>
      </c>
      <c r="BK45" s="8">
        <v>195.98</v>
      </c>
      <c r="BL45" s="2" t="s">
        <v>231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303</v>
      </c>
      <c r="BX45" s="2" t="s">
        <v>135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146</v>
      </c>
      <c r="CJ45" s="2" t="s">
        <v>400</v>
      </c>
      <c r="CK45" s="2" t="s">
        <v>145</v>
      </c>
      <c r="CL45" s="2" t="s">
        <v>135</v>
      </c>
      <c r="CM45" s="4"/>
      <c r="CN45" s="8"/>
      <c r="CO45" s="4"/>
      <c r="CP45" s="8"/>
      <c r="CQ45" s="7"/>
      <c r="CR45" s="7"/>
      <c r="CS45" s="2" t="s">
        <v>153</v>
      </c>
      <c r="CT45" s="2" t="s">
        <v>132</v>
      </c>
      <c r="CU45" s="2" t="s">
        <v>135</v>
      </c>
      <c r="CV45" s="2" t="s">
        <v>135</v>
      </c>
      <c r="CW45" s="2" t="s">
        <v>145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147</v>
      </c>
      <c r="DH45" s="2" t="s">
        <v>401</v>
      </c>
      <c r="DI45" s="2" t="s">
        <v>145</v>
      </c>
      <c r="DJ45" s="2" t="s">
        <v>135</v>
      </c>
      <c r="DK45" s="4">
        <v>2</v>
      </c>
      <c r="DL45" s="8">
        <v>135.98</v>
      </c>
      <c r="DM45" s="4"/>
      <c r="DN45" s="8"/>
      <c r="DO45" s="7"/>
      <c r="DP45" s="7"/>
      <c r="DQ45" s="2" t="s">
        <v>142</v>
      </c>
      <c r="DR45" s="2" t="s">
        <v>132</v>
      </c>
      <c r="DS45" s="2" t="s">
        <v>163</v>
      </c>
      <c r="DT45" s="2" t="s">
        <v>324</v>
      </c>
      <c r="DU45" s="2" t="s">
        <v>145</v>
      </c>
      <c r="DV45" s="2" t="s">
        <v>135</v>
      </c>
      <c r="DW45" s="4">
        <v>2</v>
      </c>
      <c r="DX45" s="8">
        <v>60</v>
      </c>
      <c r="DY45" s="4"/>
      <c r="DZ45" s="8"/>
      <c r="EA45" s="7"/>
      <c r="EB45" s="7"/>
      <c r="EC45" s="2" t="s">
        <v>142</v>
      </c>
      <c r="ED45" s="2" t="s">
        <v>132</v>
      </c>
      <c r="EE45" s="2" t="s">
        <v>163</v>
      </c>
      <c r="EF45" s="2" t="s">
        <v>168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151</v>
      </c>
      <c r="ER45" s="2" t="s">
        <v>220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153</v>
      </c>
      <c r="FB45" s="2" t="s">
        <v>132</v>
      </c>
      <c r="FC45" s="2" t="s">
        <v>135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310</v>
      </c>
      <c r="FP45" s="2" t="s">
        <v>402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180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311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158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159</v>
      </c>
      <c r="HK45" s="2" t="s">
        <v>160</v>
      </c>
      <c r="HL45" s="2" t="s">
        <v>135</v>
      </c>
      <c r="HM45" s="2" t="s">
        <v>145</v>
      </c>
      <c r="HN45" s="2" t="s">
        <v>135</v>
      </c>
      <c r="HO45" s="4">
        <v>156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403</v>
      </c>
      <c r="B46" s="2" t="s">
        <v>124</v>
      </c>
      <c r="C46" s="2" t="s">
        <v>125</v>
      </c>
      <c r="D46" s="2" t="s">
        <v>395</v>
      </c>
      <c r="E46" s="2" t="s">
        <v>396</v>
      </c>
      <c r="F46" s="2" t="s">
        <v>397</v>
      </c>
      <c r="G46" s="2" t="s">
        <v>397</v>
      </c>
      <c r="H46" s="2" t="s">
        <v>397</v>
      </c>
      <c r="I46" s="2" t="s">
        <v>398</v>
      </c>
      <c r="J46" s="2" t="s">
        <v>399</v>
      </c>
      <c r="K46" s="2" t="s">
        <v>288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299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300</v>
      </c>
      <c r="V46" s="2" t="s">
        <v>206</v>
      </c>
      <c r="W46" s="2" t="s">
        <v>138</v>
      </c>
      <c r="X46" s="2" t="s">
        <v>135</v>
      </c>
      <c r="Y46" s="2" t="s">
        <v>163</v>
      </c>
      <c r="Z46" s="4">
        <v>141</v>
      </c>
      <c r="AA46" s="4">
        <f>=ROUNDDOWN(35.25,0)</f>
      </c>
      <c r="AB46" s="5">
        <v>4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303</v>
      </c>
      <c r="BX46" s="2" t="s">
        <v>135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146</v>
      </c>
      <c r="CJ46" s="2" t="s">
        <v>217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153</v>
      </c>
      <c r="CT46" s="2" t="s">
        <v>132</v>
      </c>
      <c r="CU46" s="2" t="s">
        <v>135</v>
      </c>
      <c r="CV46" s="2" t="s">
        <v>135</v>
      </c>
      <c r="CW46" s="2" t="s">
        <v>145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147</v>
      </c>
      <c r="DH46" s="2" t="s">
        <v>224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163</v>
      </c>
      <c r="DT46" s="2" t="s">
        <v>213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163</v>
      </c>
      <c r="EF46" s="2" t="s">
        <v>169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151</v>
      </c>
      <c r="ER46" s="2" t="s">
        <v>273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153</v>
      </c>
      <c r="FB46" s="2" t="s">
        <v>132</v>
      </c>
      <c r="FC46" s="2" t="s">
        <v>135</v>
      </c>
      <c r="FD46" s="2" t="s">
        <v>135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310</v>
      </c>
      <c r="FP46" s="2" t="s">
        <v>135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180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311</v>
      </c>
      <c r="GN46" s="2" t="s">
        <v>404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158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159</v>
      </c>
      <c r="HK46" s="2" t="s">
        <v>160</v>
      </c>
      <c r="HL46" s="2" t="s">
        <v>135</v>
      </c>
      <c r="HM46" s="2" t="s">
        <v>145</v>
      </c>
      <c r="HN46" s="2" t="s">
        <v>135</v>
      </c>
      <c r="HO46" s="4">
        <v>141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405</v>
      </c>
      <c r="B47" s="2" t="s">
        <v>124</v>
      </c>
      <c r="C47" s="2" t="s">
        <v>125</v>
      </c>
      <c r="D47" s="2" t="s">
        <v>395</v>
      </c>
      <c r="E47" s="2" t="s">
        <v>396</v>
      </c>
      <c r="F47" s="2" t="s">
        <v>406</v>
      </c>
      <c r="G47" s="2" t="s">
        <v>406</v>
      </c>
      <c r="H47" s="2" t="s">
        <v>406</v>
      </c>
      <c r="I47" s="2" t="s">
        <v>398</v>
      </c>
      <c r="J47" s="2" t="s">
        <v>399</v>
      </c>
      <c r="K47" s="2" t="s">
        <v>322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299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300</v>
      </c>
      <c r="V47" s="2" t="s">
        <v>407</v>
      </c>
      <c r="W47" s="2" t="s">
        <v>138</v>
      </c>
      <c r="X47" s="2" t="s">
        <v>135</v>
      </c>
      <c r="Y47" s="2" t="s">
        <v>163</v>
      </c>
      <c r="Z47" s="4">
        <v>169</v>
      </c>
      <c r="AA47" s="4">
        <f>=ROUNDDOWN(84.5,0)</f>
      </c>
      <c r="AB47" s="5">
        <v>2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1</v>
      </c>
      <c r="AQ47" s="8">
        <v>29.12</v>
      </c>
      <c r="AR47" s="4">
        <v>4</v>
      </c>
      <c r="AS47" s="8">
        <v>38.24</v>
      </c>
      <c r="AT47" s="7">
        <v>-0.75</v>
      </c>
      <c r="AU47" s="7">
        <v>-0.2385</v>
      </c>
      <c r="AV47" s="4">
        <v>1</v>
      </c>
      <c r="AW47" s="8">
        <v>29.12</v>
      </c>
      <c r="AX47" s="4">
        <v>4</v>
      </c>
      <c r="AY47" s="8">
        <v>38.24</v>
      </c>
      <c r="AZ47" s="7">
        <v>-0.75</v>
      </c>
      <c r="BA47" s="7">
        <v>-0.2385</v>
      </c>
      <c r="BB47" s="7">
        <v>1</v>
      </c>
      <c r="BC47" s="4">
        <v>1</v>
      </c>
      <c r="BD47" s="8">
        <v>29.12</v>
      </c>
      <c r="BE47" s="4">
        <v>4</v>
      </c>
      <c r="BF47" s="8">
        <v>38.24</v>
      </c>
      <c r="BG47" s="7">
        <v>-0.75</v>
      </c>
      <c r="BH47" s="7">
        <v>-0.2385</v>
      </c>
      <c r="BI47" s="7">
        <v>1</v>
      </c>
      <c r="BJ47" s="4">
        <v>1</v>
      </c>
      <c r="BK47" s="8">
        <v>29.12</v>
      </c>
      <c r="BL47" s="2" t="s">
        <v>332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303</v>
      </c>
      <c r="BX47" s="2" t="s">
        <v>342</v>
      </c>
      <c r="BY47" s="2" t="s">
        <v>145</v>
      </c>
      <c r="BZ47" s="2" t="s">
        <v>135</v>
      </c>
      <c r="CA47" s="4">
        <v>1</v>
      </c>
      <c r="CB47" s="8">
        <v>29.12</v>
      </c>
      <c r="CC47" s="4"/>
      <c r="CD47" s="8"/>
      <c r="CE47" s="7"/>
      <c r="CF47" s="7"/>
      <c r="CG47" s="2" t="s">
        <v>142</v>
      </c>
      <c r="CH47" s="2" t="s">
        <v>132</v>
      </c>
      <c r="CI47" s="2" t="s">
        <v>146</v>
      </c>
      <c r="CJ47" s="2" t="s">
        <v>305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153</v>
      </c>
      <c r="CT47" s="2" t="s">
        <v>132</v>
      </c>
      <c r="CU47" s="2" t="s">
        <v>135</v>
      </c>
      <c r="CV47" s="2" t="s">
        <v>135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147</v>
      </c>
      <c r="DH47" s="2" t="s">
        <v>186</v>
      </c>
      <c r="DI47" s="2" t="s">
        <v>145</v>
      </c>
      <c r="DJ47" s="2" t="s">
        <v>135</v>
      </c>
      <c r="DK47" s="4"/>
      <c r="DL47" s="8"/>
      <c r="DM47" s="4">
        <v>4</v>
      </c>
      <c r="DN47" s="8">
        <v>38.24</v>
      </c>
      <c r="DO47" s="7">
        <v>-1</v>
      </c>
      <c r="DP47" s="7">
        <v>-1</v>
      </c>
      <c r="DQ47" s="2" t="s">
        <v>142</v>
      </c>
      <c r="DR47" s="2" t="s">
        <v>132</v>
      </c>
      <c r="DS47" s="2" t="s">
        <v>184</v>
      </c>
      <c r="DT47" s="2" t="s">
        <v>234</v>
      </c>
      <c r="DU47" s="2" t="s">
        <v>145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163</v>
      </c>
      <c r="EF47" s="2" t="s">
        <v>408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151</v>
      </c>
      <c r="ER47" s="2" t="s">
        <v>350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153</v>
      </c>
      <c r="FB47" s="2" t="s">
        <v>132</v>
      </c>
      <c r="FC47" s="2" t="s">
        <v>135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310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180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311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158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159</v>
      </c>
      <c r="HK47" s="2" t="s">
        <v>160</v>
      </c>
      <c r="HL47" s="2" t="s">
        <v>135</v>
      </c>
      <c r="HM47" s="2" t="s">
        <v>145</v>
      </c>
      <c r="HN47" s="2" t="s">
        <v>135</v>
      </c>
      <c r="HO47" s="4">
        <v>169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409</v>
      </c>
      <c r="B48" s="2" t="s">
        <v>124</v>
      </c>
      <c r="C48" s="2" t="s">
        <v>125</v>
      </c>
      <c r="D48" s="2" t="s">
        <v>395</v>
      </c>
      <c r="E48" s="2" t="s">
        <v>396</v>
      </c>
      <c r="F48" s="2" t="s">
        <v>406</v>
      </c>
      <c r="G48" s="2" t="s">
        <v>406</v>
      </c>
      <c r="H48" s="2" t="s">
        <v>406</v>
      </c>
      <c r="I48" s="2" t="s">
        <v>398</v>
      </c>
      <c r="J48" s="2" t="s">
        <v>399</v>
      </c>
      <c r="K48" s="2" t="s">
        <v>183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299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300</v>
      </c>
      <c r="V48" s="2" t="s">
        <v>407</v>
      </c>
      <c r="W48" s="2" t="s">
        <v>138</v>
      </c>
      <c r="X48" s="2" t="s">
        <v>135</v>
      </c>
      <c r="Y48" s="2" t="s">
        <v>163</v>
      </c>
      <c r="Z48" s="4">
        <v>195</v>
      </c>
      <c r="AA48" s="4">
        <f>=ROUNDDOWN(97.5,0)</f>
      </c>
      <c r="AB48" s="5">
        <v>2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303</v>
      </c>
      <c r="BX48" s="2" t="s">
        <v>305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146</v>
      </c>
      <c r="CJ48" s="2" t="s">
        <v>410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153</v>
      </c>
      <c r="CT48" s="2" t="s">
        <v>132</v>
      </c>
      <c r="CU48" s="2" t="s">
        <v>135</v>
      </c>
      <c r="CV48" s="2" t="s">
        <v>135</v>
      </c>
      <c r="CW48" s="2" t="s">
        <v>145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147</v>
      </c>
      <c r="DH48" s="2" t="s">
        <v>280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163</v>
      </c>
      <c r="DT48" s="2" t="s">
        <v>188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163</v>
      </c>
      <c r="EF48" s="2" t="s">
        <v>201</v>
      </c>
      <c r="EG48" s="2" t="s">
        <v>145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151</v>
      </c>
      <c r="ER48" s="2" t="s">
        <v>411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153</v>
      </c>
      <c r="FB48" s="2" t="s">
        <v>132</v>
      </c>
      <c r="FC48" s="2" t="s">
        <v>135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310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180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311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158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159</v>
      </c>
      <c r="HK48" s="2" t="s">
        <v>160</v>
      </c>
      <c r="HL48" s="2" t="s">
        <v>135</v>
      </c>
      <c r="HM48" s="2" t="s">
        <v>145</v>
      </c>
      <c r="HN48" s="2" t="s">
        <v>135</v>
      </c>
      <c r="HO48" s="4">
        <v>195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412</v>
      </c>
      <c r="B49" s="2" t="s">
        <v>124</v>
      </c>
      <c r="C49" s="2" t="s">
        <v>125</v>
      </c>
      <c r="D49" s="2" t="s">
        <v>395</v>
      </c>
      <c r="E49" s="2" t="s">
        <v>396</v>
      </c>
      <c r="F49" s="2" t="s">
        <v>406</v>
      </c>
      <c r="G49" s="2" t="s">
        <v>406</v>
      </c>
      <c r="H49" s="2" t="s">
        <v>406</v>
      </c>
      <c r="I49" s="2" t="s">
        <v>398</v>
      </c>
      <c r="J49" s="2" t="s">
        <v>399</v>
      </c>
      <c r="K49" s="2" t="s">
        <v>229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299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300</v>
      </c>
      <c r="V49" s="2" t="s">
        <v>407</v>
      </c>
      <c r="W49" s="2" t="s">
        <v>138</v>
      </c>
      <c r="X49" s="2" t="s">
        <v>135</v>
      </c>
      <c r="Y49" s="2" t="s">
        <v>163</v>
      </c>
      <c r="Z49" s="4">
        <v>94</v>
      </c>
      <c r="AA49" s="4">
        <f>=ROUNDDOWN(94,0)</f>
      </c>
      <c r="AB49" s="5">
        <v>1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/>
      <c r="BJ49" s="4"/>
      <c r="BK49" s="8"/>
      <c r="BL49" s="2" t="s">
        <v>135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303</v>
      </c>
      <c r="BX49" s="2" t="s">
        <v>135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146</v>
      </c>
      <c r="CJ49" s="2" t="s">
        <v>305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153</v>
      </c>
      <c r="CT49" s="2" t="s">
        <v>132</v>
      </c>
      <c r="CU49" s="2" t="s">
        <v>135</v>
      </c>
      <c r="CV49" s="2" t="s">
        <v>135</v>
      </c>
      <c r="CW49" s="2" t="s">
        <v>145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147</v>
      </c>
      <c r="DH49" s="2" t="s">
        <v>309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184</v>
      </c>
      <c r="DT49" s="2" t="s">
        <v>168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163</v>
      </c>
      <c r="EF49" s="2" t="s">
        <v>169</v>
      </c>
      <c r="EG49" s="2" t="s">
        <v>145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151</v>
      </c>
      <c r="ER49" s="2" t="s">
        <v>309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153</v>
      </c>
      <c r="FB49" s="2" t="s">
        <v>132</v>
      </c>
      <c r="FC49" s="2" t="s">
        <v>135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310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180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311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158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159</v>
      </c>
      <c r="HK49" s="2" t="s">
        <v>160</v>
      </c>
      <c r="HL49" s="2" t="s">
        <v>135</v>
      </c>
      <c r="HM49" s="2" t="s">
        <v>145</v>
      </c>
      <c r="HN49" s="2" t="s">
        <v>135</v>
      </c>
      <c r="HO49" s="4">
        <v>94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413</v>
      </c>
      <c r="B50" s="2" t="s">
        <v>124</v>
      </c>
      <c r="C50" s="2" t="s">
        <v>125</v>
      </c>
      <c r="D50" s="2" t="s">
        <v>395</v>
      </c>
      <c r="E50" s="2" t="s">
        <v>396</v>
      </c>
      <c r="F50" s="2" t="s">
        <v>406</v>
      </c>
      <c r="G50" s="2" t="s">
        <v>406</v>
      </c>
      <c r="H50" s="2" t="s">
        <v>406</v>
      </c>
      <c r="I50" s="2" t="s">
        <v>398</v>
      </c>
      <c r="J50" s="2" t="s">
        <v>399</v>
      </c>
      <c r="K50" s="2" t="s">
        <v>269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300</v>
      </c>
      <c r="V50" s="2" t="s">
        <v>407</v>
      </c>
      <c r="W50" s="2" t="s">
        <v>138</v>
      </c>
      <c r="X50" s="2" t="s">
        <v>135</v>
      </c>
      <c r="Y50" s="2" t="s">
        <v>163</v>
      </c>
      <c r="Z50" s="4">
        <v>7</v>
      </c>
      <c r="AA50" s="4">
        <f>=ROUNDDOWN(2.33333333333333,0)</f>
      </c>
      <c r="AB50" s="5">
        <v>3</v>
      </c>
      <c r="AC50" s="2" t="s">
        <v>326</v>
      </c>
      <c r="AD50" s="4">
        <v>280</v>
      </c>
      <c r="AE50" s="4">
        <v>280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303</v>
      </c>
      <c r="BX50" s="2" t="s">
        <v>271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146</v>
      </c>
      <c r="CJ50" s="2" t="s">
        <v>400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153</v>
      </c>
      <c r="CT50" s="2" t="s">
        <v>132</v>
      </c>
      <c r="CU50" s="2" t="s">
        <v>135</v>
      </c>
      <c r="CV50" s="2" t="s">
        <v>135</v>
      </c>
      <c r="CW50" s="2" t="s">
        <v>145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147</v>
      </c>
      <c r="DH50" s="2" t="s">
        <v>309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184</v>
      </c>
      <c r="DT50" s="2" t="s">
        <v>225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163</v>
      </c>
      <c r="EF50" s="2" t="s">
        <v>344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151</v>
      </c>
      <c r="ER50" s="2" t="s">
        <v>414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153</v>
      </c>
      <c r="FB50" s="2" t="s">
        <v>132</v>
      </c>
      <c r="FC50" s="2" t="s">
        <v>135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310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180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311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158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159</v>
      </c>
      <c r="HK50" s="2" t="s">
        <v>160</v>
      </c>
      <c r="HL50" s="2" t="s">
        <v>135</v>
      </c>
      <c r="HM50" s="2" t="s">
        <v>145</v>
      </c>
      <c r="HN50" s="2" t="s">
        <v>135</v>
      </c>
      <c r="HO50" s="4">
        <v>7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>
        <v>280</v>
      </c>
      <c r="IK50" s="4"/>
    </row>
    <row r="51">
      <c r="A51" s="16" t="s">
        <v>415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3529</v>
      </c>
      <c r="AA51" s="11">
        <f>=ROUNDDOWN({0},0)</f>
      </c>
      <c r="AB51" s="12">
        <v>154</v>
      </c>
      <c r="AC51" s="9" t="s">
        <v>135</v>
      </c>
      <c r="AD51" s="11"/>
      <c r="AE51" s="11">
        <v>4498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65</v>
      </c>
      <c r="AQ51" s="15">
        <v>9905.47</v>
      </c>
      <c r="AR51" s="11">
        <v>38</v>
      </c>
      <c r="AS51" s="15">
        <v>4262</v>
      </c>
      <c r="AT51" s="14">
        <v>0.7105</v>
      </c>
      <c r="AU51" s="14">
        <v>1.3241</v>
      </c>
      <c r="AV51" s="11">
        <v>65</v>
      </c>
      <c r="AW51" s="15">
        <v>9905.47</v>
      </c>
      <c r="AX51" s="11">
        <v>38</v>
      </c>
      <c r="AY51" s="15">
        <v>4262</v>
      </c>
      <c r="AZ51" s="14">
        <v>0.7105</v>
      </c>
      <c r="BA51" s="14">
        <v>1.3241</v>
      </c>
      <c r="BB51" s="14"/>
      <c r="BC51" s="11">
        <v>65</v>
      </c>
      <c r="BD51" s="15">
        <v>9905.47</v>
      </c>
      <c r="BE51" s="11">
        <v>38</v>
      </c>
      <c r="BF51" s="15">
        <v>4262</v>
      </c>
      <c r="BG51" s="14">
        <v>0.7105</v>
      </c>
      <c r="BH51" s="14">
        <v>1.3241</v>
      </c>
      <c r="BI51" s="14"/>
      <c r="BJ51" s="11"/>
      <c r="BK51" s="15"/>
      <c r="BL51" s="9" t="s">
        <v>135</v>
      </c>
      <c r="BM51" s="14"/>
      <c r="BN51" s="14"/>
      <c r="BO51" s="11">
        <v>31</v>
      </c>
      <c r="BP51" s="15">
        <v>5003.26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18</v>
      </c>
      <c r="CB51" s="15">
        <v>2001.9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5</v>
      </c>
      <c r="CN51" s="15">
        <v>1017.96</v>
      </c>
      <c r="CO51" s="11"/>
      <c r="CP51" s="15"/>
      <c r="CQ51" s="14"/>
      <c r="CR51" s="14"/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3</v>
      </c>
      <c r="CZ51" s="15">
        <v>675.66</v>
      </c>
      <c r="DA51" s="11"/>
      <c r="DB51" s="15"/>
      <c r="DC51" s="14"/>
      <c r="DD51" s="14"/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3</v>
      </c>
      <c r="DL51" s="15">
        <v>560.97</v>
      </c>
      <c r="DM51" s="11">
        <v>19</v>
      </c>
      <c r="DN51" s="15">
        <v>511.62</v>
      </c>
      <c r="DO51" s="14">
        <v>-0.8421</v>
      </c>
      <c r="DP51" s="14">
        <v>0.0965</v>
      </c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4</v>
      </c>
      <c r="DX51" s="15">
        <v>431.23</v>
      </c>
      <c r="DY51" s="11">
        <v>6</v>
      </c>
      <c r="DZ51" s="15">
        <v>1212.25</v>
      </c>
      <c r="EA51" s="14">
        <v>-0.3333</v>
      </c>
      <c r="EB51" s="14">
        <v>-0.6443</v>
      </c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1</v>
      </c>
      <c r="EJ51" s="15">
        <v>214.49</v>
      </c>
      <c r="EK51" s="11">
        <v>13</v>
      </c>
      <c r="EL51" s="15">
        <v>2538.13</v>
      </c>
      <c r="EM51" s="14">
        <v>-0.9231</v>
      </c>
      <c r="EN51" s="14">
        <v>-0.9155</v>
      </c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/>
      <c r="EV51" s="15"/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/>
      <c r="FH51" s="15"/>
      <c r="FI51" s="11"/>
      <c r="FJ51" s="15"/>
      <c r="FK51" s="14"/>
      <c r="FL51" s="14"/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3529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438</v>
      </c>
      <c r="IF51" s="11">
        <v>900</v>
      </c>
      <c r="IG51" s="11">
        <v>480</v>
      </c>
      <c r="IH51" s="11">
        <v>600</v>
      </c>
      <c r="II51" s="11">
        <v>900</v>
      </c>
      <c r="IJ51" s="11">
        <v>680</v>
      </c>
      <c r="IK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416</v>
      </c>
      <c r="D2" s="0" t="s">
        <v>417</v>
      </c>
      <c r="E2" s="0" t="s">
        <v>418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419</v>
      </c>
      <c r="J4" s="1" t="s">
        <v>420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421</v>
      </c>
      <c r="P4" s="1" t="s">
        <v>422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423</v>
      </c>
      <c r="F5" s="1" t="s">
        <v>424</v>
      </c>
      <c r="G5" s="1" t="s">
        <v>423</v>
      </c>
      <c r="H5" s="1" t="s">
        <v>424</v>
      </c>
      <c r="I5" s="1" t="s">
        <v>419</v>
      </c>
      <c r="J5" s="1" t="s">
        <v>420</v>
      </c>
      <c r="K5" s="1" t="s">
        <v>425</v>
      </c>
      <c r="L5" s="1" t="s">
        <v>426</v>
      </c>
      <c r="M5" s="1" t="s">
        <v>425</v>
      </c>
      <c r="N5" s="1" t="s">
        <v>426</v>
      </c>
      <c r="O5" s="1" t="s">
        <v>421</v>
      </c>
      <c r="P5" s="1" t="s">
        <v>422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39</v>
      </c>
      <c r="F6" s="8">
        <v>8739.32</v>
      </c>
      <c r="G6" s="4">
        <v>21</v>
      </c>
      <c r="H6" s="8">
        <v>3863.29</v>
      </c>
      <c r="I6" s="7">
        <v>0.8571</v>
      </c>
      <c r="J6" s="7">
        <v>1.2621</v>
      </c>
      <c r="K6" s="4">
        <v>39</v>
      </c>
      <c r="L6" s="8">
        <v>8739.32</v>
      </c>
      <c r="M6" s="4">
        <v>21</v>
      </c>
      <c r="N6" s="8">
        <v>3863.29</v>
      </c>
      <c r="O6" s="7">
        <v>0.8571</v>
      </c>
      <c r="P6" s="7">
        <v>1.2621</v>
      </c>
    </row>
    <row r="7">
      <c r="A7" s="2" t="s">
        <v>124</v>
      </c>
      <c r="B7" s="2" t="s">
        <v>125</v>
      </c>
      <c r="C7" s="2" t="s">
        <v>294</v>
      </c>
      <c r="D7" s="2" t="s">
        <v>295</v>
      </c>
      <c r="E7" s="4">
        <v>18</v>
      </c>
      <c r="F7" s="8">
        <v>604.95</v>
      </c>
      <c r="G7" s="4">
        <v>10</v>
      </c>
      <c r="H7" s="8">
        <v>180.48</v>
      </c>
      <c r="I7" s="7">
        <v>0.8</v>
      </c>
      <c r="J7" s="7">
        <v>2.3519</v>
      </c>
      <c r="K7" s="4">
        <v>18</v>
      </c>
      <c r="L7" s="8">
        <v>604.95</v>
      </c>
      <c r="M7" s="4">
        <v>10</v>
      </c>
      <c r="N7" s="8">
        <v>180.48</v>
      </c>
      <c r="O7" s="7">
        <v>0.8</v>
      </c>
      <c r="P7" s="7">
        <v>2.3519</v>
      </c>
    </row>
    <row r="8">
      <c r="A8" s="2" t="s">
        <v>124</v>
      </c>
      <c r="B8" s="2" t="s">
        <v>125</v>
      </c>
      <c r="C8" s="2" t="s">
        <v>365</v>
      </c>
      <c r="D8" s="2" t="s">
        <v>366</v>
      </c>
      <c r="E8" s="4">
        <v>3</v>
      </c>
      <c r="F8" s="8">
        <v>336.1</v>
      </c>
      <c r="G8" s="4">
        <v>3</v>
      </c>
      <c r="H8" s="8">
        <v>179.99</v>
      </c>
      <c r="I8" s="7"/>
      <c r="J8" s="7">
        <v>0.8673</v>
      </c>
      <c r="K8" s="4">
        <v>3</v>
      </c>
      <c r="L8" s="8">
        <v>336.1</v>
      </c>
      <c r="M8" s="4">
        <v>3</v>
      </c>
      <c r="N8" s="8">
        <v>179.99</v>
      </c>
      <c r="O8" s="7"/>
      <c r="P8" s="7">
        <v>0.8673</v>
      </c>
    </row>
    <row r="9">
      <c r="A9" s="2" t="s">
        <v>124</v>
      </c>
      <c r="B9" s="2" t="s">
        <v>125</v>
      </c>
      <c r="C9" s="2" t="s">
        <v>395</v>
      </c>
      <c r="D9" s="2" t="s">
        <v>396</v>
      </c>
      <c r="E9" s="4">
        <v>5</v>
      </c>
      <c r="F9" s="8">
        <v>225.1</v>
      </c>
      <c r="G9" s="4">
        <v>4</v>
      </c>
      <c r="H9" s="8">
        <v>38.24</v>
      </c>
      <c r="I9" s="7">
        <v>0.25</v>
      </c>
      <c r="J9" s="7">
        <v>4.8865</v>
      </c>
      <c r="K9" s="4">
        <v>5</v>
      </c>
      <c r="L9" s="8">
        <v>225.1</v>
      </c>
      <c r="M9" s="4">
        <v>4</v>
      </c>
      <c r="N9" s="8">
        <v>38.24</v>
      </c>
      <c r="O9" s="7">
        <v>0.25</v>
      </c>
      <c r="P9" s="7">
        <v>4.8865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416</v>
      </c>
      <c r="D2" s="0" t="s">
        <v>417</v>
      </c>
      <c r="E2" s="0" t="s">
        <v>418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419</v>
      </c>
      <c r="I4" s="1" t="s">
        <v>420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421</v>
      </c>
      <c r="O4" s="1" t="s">
        <v>422</v>
      </c>
    </row>
    <row r="5">
      <c r="A5" s="1" t="s">
        <v>66</v>
      </c>
      <c r="B5" s="1" t="s">
        <v>68</v>
      </c>
      <c r="C5" s="1" t="s">
        <v>69</v>
      </c>
      <c r="D5" s="1" t="s">
        <v>423</v>
      </c>
      <c r="E5" s="1" t="s">
        <v>424</v>
      </c>
      <c r="F5" s="1" t="s">
        <v>423</v>
      </c>
      <c r="G5" s="1" t="s">
        <v>424</v>
      </c>
      <c r="H5" s="1" t="s">
        <v>419</v>
      </c>
      <c r="I5" s="1" t="s">
        <v>420</v>
      </c>
      <c r="J5" s="1" t="s">
        <v>425</v>
      </c>
      <c r="K5" s="1" t="s">
        <v>426</v>
      </c>
      <c r="L5" s="1" t="s">
        <v>425</v>
      </c>
      <c r="M5" s="1" t="s">
        <v>426</v>
      </c>
      <c r="N5" s="1" t="s">
        <v>421</v>
      </c>
      <c r="O5" s="1" t="s">
        <v>422</v>
      </c>
    </row>
    <row r="6">
      <c r="A6" s="2" t="s">
        <v>124</v>
      </c>
      <c r="B6" s="2" t="s">
        <v>126</v>
      </c>
      <c r="C6" s="2" t="s">
        <v>127</v>
      </c>
      <c r="D6" s="4">
        <v>39</v>
      </c>
      <c r="E6" s="8">
        <v>8739.32</v>
      </c>
      <c r="F6" s="4">
        <v>21</v>
      </c>
      <c r="G6" s="8">
        <v>3863.29</v>
      </c>
      <c r="H6" s="7">
        <v>0.8571</v>
      </c>
      <c r="I6" s="7">
        <v>1.2621</v>
      </c>
      <c r="J6" s="4">
        <v>39</v>
      </c>
      <c r="K6" s="8">
        <v>8739.32</v>
      </c>
      <c r="L6" s="4">
        <v>21</v>
      </c>
      <c r="M6" s="8">
        <v>3863.29</v>
      </c>
      <c r="N6" s="7">
        <v>0.8571</v>
      </c>
      <c r="O6" s="7">
        <v>1.2621</v>
      </c>
    </row>
    <row r="7">
      <c r="A7" s="2" t="s">
        <v>124</v>
      </c>
      <c r="B7" s="2" t="s">
        <v>294</v>
      </c>
      <c r="C7" s="2" t="s">
        <v>295</v>
      </c>
      <c r="D7" s="4">
        <v>18</v>
      </c>
      <c r="E7" s="8">
        <v>604.95</v>
      </c>
      <c r="F7" s="4">
        <v>10</v>
      </c>
      <c r="G7" s="8">
        <v>180.48</v>
      </c>
      <c r="H7" s="7">
        <v>0.8</v>
      </c>
      <c r="I7" s="7">
        <v>2.3519</v>
      </c>
      <c r="J7" s="4">
        <v>18</v>
      </c>
      <c r="K7" s="8">
        <v>604.95</v>
      </c>
      <c r="L7" s="4">
        <v>10</v>
      </c>
      <c r="M7" s="8">
        <v>180.48</v>
      </c>
      <c r="N7" s="7">
        <v>0.8</v>
      </c>
      <c r="O7" s="7">
        <v>2.3519</v>
      </c>
    </row>
    <row r="8">
      <c r="A8" s="2" t="s">
        <v>124</v>
      </c>
      <c r="B8" s="2" t="s">
        <v>365</v>
      </c>
      <c r="C8" s="2" t="s">
        <v>366</v>
      </c>
      <c r="D8" s="4">
        <v>3</v>
      </c>
      <c r="E8" s="8">
        <v>336.1</v>
      </c>
      <c r="F8" s="4">
        <v>3</v>
      </c>
      <c r="G8" s="8">
        <v>179.99</v>
      </c>
      <c r="H8" s="7"/>
      <c r="I8" s="7">
        <v>0.8673</v>
      </c>
      <c r="J8" s="4">
        <v>3</v>
      </c>
      <c r="K8" s="8">
        <v>336.1</v>
      </c>
      <c r="L8" s="4">
        <v>3</v>
      </c>
      <c r="M8" s="8">
        <v>179.99</v>
      </c>
      <c r="N8" s="7"/>
      <c r="O8" s="7">
        <v>0.8673</v>
      </c>
    </row>
    <row r="9">
      <c r="A9" s="2" t="s">
        <v>124</v>
      </c>
      <c r="B9" s="2" t="s">
        <v>395</v>
      </c>
      <c r="C9" s="2" t="s">
        <v>396</v>
      </c>
      <c r="D9" s="4">
        <v>5</v>
      </c>
      <c r="E9" s="8">
        <v>225.1</v>
      </c>
      <c r="F9" s="4">
        <v>4</v>
      </c>
      <c r="G9" s="8">
        <v>38.24</v>
      </c>
      <c r="H9" s="7">
        <v>0.25</v>
      </c>
      <c r="I9" s="7">
        <v>4.8865</v>
      </c>
      <c r="J9" s="4">
        <v>5</v>
      </c>
      <c r="K9" s="8">
        <v>225.1</v>
      </c>
      <c r="L9" s="4">
        <v>4</v>
      </c>
      <c r="M9" s="8">
        <v>38.24</v>
      </c>
      <c r="N9" s="7">
        <v>0.25</v>
      </c>
      <c r="O9" s="7">
        <v>4.8865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