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<sst xmlns="http://schemas.openxmlformats.org/spreadsheetml/2006/main" count="44" uniqueCount="44">
  <si>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</si>
  <si>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</si>
  <si>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</si>
  <si>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04/01/2024</t>
  </si>
  <si>
    <t>End Date:</t>
  </si>
  <si>
    <t>04/07/2024</t>
  </si>
  <si>
    <t>Report Run Date:</t>
  </si>
  <si>
    <t>04/08/2024</t>
  </si>
  <si>
    <t>Division</t>
  </si>
  <si>
    <t>Current And Future Inventory</t>
  </si>
  <si>
    <t>Current And History Sales Comparison</t>
  </si>
  <si>
    <t>ASHFURNDS</t>
  </si>
  <si>
    <t>ROOMECOM</t>
  </si>
  <si>
    <t>AMERSIGNDS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</si>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</sst>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S14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14</v>
      </c>
      <c r="K3" s="4" t="s">
        <v>14</v>
      </c>
      <c r="L3" s="4" t="s">
        <v>14</v>
      </c>
      <c r="M3" s="4" t="s">
        <v>14</v>
      </c>
      <c r="N3" s="4" t="s">
        <v>15</v>
      </c>
      <c r="O3" s="4" t="s">
        <v>15</v>
      </c>
      <c r="P3" s="4" t="s">
        <v>15</v>
      </c>
      <c r="Q3" s="4" t="s">
        <v>15</v>
      </c>
      <c r="R3" s="4" t="s">
        <v>16</v>
      </c>
      <c r="S3" s="4" t="s">
        <v>17</v>
      </c>
      <c r="T3" s="4" t="s">
        <v>18</v>
      </c>
      <c r="U3" s="4" t="s">
        <v>19</v>
      </c>
      <c r="V3" s="4" t="s">
        <v>14</v>
      </c>
      <c r="W3" s="4" t="s">
        <v>14</v>
      </c>
      <c r="X3" s="4" t="s">
        <v>14</v>
      </c>
      <c r="Y3" s="4" t="s">
        <v>15</v>
      </c>
      <c r="Z3" s="4" t="s">
        <v>15</v>
      </c>
      <c r="AA3" s="4" t="s">
        <v>15</v>
      </c>
      <c r="AB3" s="4" t="s">
        <v>16</v>
      </c>
      <c r="AC3" s="4" t="s">
        <v>17</v>
      </c>
      <c r="AD3" s="4" t="s">
        <v>14</v>
      </c>
      <c r="AE3" s="4" t="s">
        <v>14</v>
      </c>
      <c r="AF3" s="4" t="s">
        <v>14</v>
      </c>
      <c r="AG3" s="4" t="s">
        <v>15</v>
      </c>
      <c r="AH3" s="4" t="s">
        <v>15</v>
      </c>
      <c r="AI3" s="4" t="s">
        <v>15</v>
      </c>
      <c r="AJ3" s="4" t="s">
        <v>16</v>
      </c>
      <c r="AK3" s="4" t="s">
        <v>17</v>
      </c>
      <c r="AL3" s="4" t="s">
        <v>14</v>
      </c>
      <c r="AM3" s="4" t="s">
        <v>14</v>
      </c>
      <c r="AN3" s="4" t="s">
        <v>14</v>
      </c>
      <c r="AO3" s="4" t="s">
        <v>15</v>
      </c>
      <c r="AP3" s="4" t="s">
        <v>15</v>
      </c>
      <c r="AQ3" s="4" t="s">
        <v>15</v>
      </c>
      <c r="AR3" s="4" t="s">
        <v>16</v>
      </c>
      <c r="AS3" s="4" t="s">
        <v>17</v>
      </c>
    </row>
    <row r="4">
      <c r="A4" s="4" t="s">
        <v>8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 t="s">
        <v>29</v>
      </c>
      <c r="L4" s="4" t="s">
        <v>30</v>
      </c>
      <c r="M4" s="4" t="s">
        <v>31</v>
      </c>
      <c r="N4" s="4" t="s">
        <v>28</v>
      </c>
      <c r="O4" s="4" t="s">
        <v>29</v>
      </c>
      <c r="P4" s="4" t="s">
        <v>30</v>
      </c>
      <c r="Q4" s="4" t="s">
        <v>31</v>
      </c>
      <c r="R4" s="4" t="s">
        <v>16</v>
      </c>
      <c r="S4" s="4" t="s">
        <v>17</v>
      </c>
      <c r="T4" s="4" t="s">
        <v>18</v>
      </c>
      <c r="U4" s="4" t="s">
        <v>19</v>
      </c>
      <c r="V4" s="4" t="s">
        <v>32</v>
      </c>
      <c r="W4" s="4" t="s">
        <v>33</v>
      </c>
      <c r="X4" s="4" t="s">
        <v>30</v>
      </c>
      <c r="Y4" s="4" t="s">
        <v>32</v>
      </c>
      <c r="Z4" s="4" t="s">
        <v>33</v>
      </c>
      <c r="AA4" s="4" t="s">
        <v>30</v>
      </c>
      <c r="AB4" s="4" t="s">
        <v>16</v>
      </c>
      <c r="AC4" s="4" t="s">
        <v>17</v>
      </c>
      <c r="AD4" s="4" t="s">
        <v>32</v>
      </c>
      <c r="AE4" s="4" t="s">
        <v>33</v>
      </c>
      <c r="AF4" s="4" t="s">
        <v>30</v>
      </c>
      <c r="AG4" s="4" t="s">
        <v>32</v>
      </c>
      <c r="AH4" s="4" t="s">
        <v>33</v>
      </c>
      <c r="AI4" s="4" t="s">
        <v>30</v>
      </c>
      <c r="AJ4" s="4" t="s">
        <v>16</v>
      </c>
      <c r="AK4" s="4" t="s">
        <v>17</v>
      </c>
      <c r="AL4" s="4" t="s">
        <v>32</v>
      </c>
      <c r="AM4" s="4" t="s">
        <v>33</v>
      </c>
      <c r="AN4" s="4" t="s">
        <v>30</v>
      </c>
      <c r="AO4" s="4" t="s">
        <v>32</v>
      </c>
      <c r="AP4" s="4" t="s">
        <v>33</v>
      </c>
      <c r="AQ4" s="4" t="s">
        <v>30</v>
      </c>
      <c r="AR4" s="4" t="s">
        <v>16</v>
      </c>
      <c r="AS4" s="4" t="s">
        <v>17</v>
      </c>
    </row>
    <row r="5">
      <c r="A5" s="10" t="s">
        <v>34</v>
      </c>
      <c r="B5" s="11">
        <v>79572</v>
      </c>
      <c r="C5" s="11">
        <f>=ROUNDDOWN(27.6772173913043,0)</f>
      </c>
      <c r="D5" s="11">
        <v>50210</v>
      </c>
      <c r="E5" s="12">
        <v>1</v>
      </c>
      <c r="F5" s="11"/>
      <c r="G5" s="11">
        <f>=ROUNDDOWN({0},0)</f>
      </c>
      <c r="H5" s="11"/>
      <c r="I5" s="12"/>
      <c r="J5" s="11">
        <v>97</v>
      </c>
      <c r="K5" s="13">
        <v>6983.18</v>
      </c>
      <c r="L5" s="11">
        <v>1511</v>
      </c>
      <c r="M5" s="14">
        <v>4.62</v>
      </c>
      <c r="N5" s="11">
        <v>102</v>
      </c>
      <c r="O5" s="13">
        <v>7821.62</v>
      </c>
      <c r="P5" s="11">
        <v>1669</v>
      </c>
      <c r="Q5" s="14">
        <v>4.69</v>
      </c>
      <c r="R5" s="12">
        <v>-0.049</v>
      </c>
      <c r="S5" s="12">
        <v>-0.1072</v>
      </c>
      <c r="T5" s="12">
        <v>-0.0947</v>
      </c>
      <c r="U5" s="12">
        <v>-0.0149</v>
      </c>
      <c r="V5" s="11">
        <v>49</v>
      </c>
      <c r="W5" s="13">
        <v>2721.16</v>
      </c>
      <c r="X5" s="11">
        <v>855</v>
      </c>
      <c r="Y5" s="11">
        <v>34</v>
      </c>
      <c r="Z5" s="13">
        <v>2604.84</v>
      </c>
      <c r="AA5" s="11">
        <v>504</v>
      </c>
      <c r="AB5" s="12">
        <v>0.4412</v>
      </c>
      <c r="AC5" s="12">
        <v>0.0447</v>
      </c>
      <c r="AD5" s="11">
        <v>29</v>
      </c>
      <c r="AE5" s="13">
        <v>2326.85</v>
      </c>
      <c r="AF5" s="11">
        <v>409</v>
      </c>
      <c r="AG5" s="11">
        <v>56</v>
      </c>
      <c r="AH5" s="13">
        <v>3937.41</v>
      </c>
      <c r="AI5" s="11">
        <v>424</v>
      </c>
      <c r="AJ5" s="12">
        <v>-0.4821</v>
      </c>
      <c r="AK5" s="12">
        <v>-0.409</v>
      </c>
      <c r="AL5" s="11">
        <v>19</v>
      </c>
      <c r="AM5" s="13">
        <v>1935.17</v>
      </c>
      <c r="AN5" s="11">
        <v>266</v>
      </c>
      <c r="AO5" s="11">
        <v>12</v>
      </c>
      <c r="AP5" s="13">
        <v>1279.37</v>
      </c>
      <c r="AQ5" s="11">
        <v>185</v>
      </c>
      <c r="AR5" s="12">
        <v>0.5833</v>
      </c>
      <c r="AS5" s="12">
        <v>0.5126</v>
      </c>
    </row>
    <row r="6">
      <c r="A6" s="10" t="s">
        <v>35</v>
      </c>
      <c r="B6" s="11">
        <v>11095</v>
      </c>
      <c r="C6" s="11">
        <f>=ROUNDDOWN(18.4762697751873,0)</f>
      </c>
      <c r="D6" s="11">
        <v>7528</v>
      </c>
      <c r="E6" s="12">
        <v>1</v>
      </c>
      <c r="F6" s="11"/>
      <c r="G6" s="11">
        <f>=ROUNDDOWN({0},0)</f>
      </c>
      <c r="H6" s="11"/>
      <c r="I6" s="12"/>
      <c r="J6" s="11">
        <v>77</v>
      </c>
      <c r="K6" s="13">
        <v>4305.09</v>
      </c>
      <c r="L6" s="11">
        <v>197</v>
      </c>
      <c r="M6" s="14">
        <v>21.85</v>
      </c>
      <c r="N6" s="11">
        <v>43</v>
      </c>
      <c r="O6" s="13">
        <v>2285.46</v>
      </c>
      <c r="P6" s="11">
        <v>148</v>
      </c>
      <c r="Q6" s="14">
        <v>15.44</v>
      </c>
      <c r="R6" s="12">
        <v>0.7907</v>
      </c>
      <c r="S6" s="12">
        <v>0.8837</v>
      </c>
      <c r="T6" s="12">
        <v>0.3311</v>
      </c>
      <c r="U6" s="12">
        <v>0.4152</v>
      </c>
      <c r="V6" s="11">
        <v>13</v>
      </c>
      <c r="W6" s="13">
        <v>671.26</v>
      </c>
      <c r="X6" s="11">
        <v>126</v>
      </c>
      <c r="Y6" s="11">
        <v>5</v>
      </c>
      <c r="Z6" s="13">
        <v>181.03</v>
      </c>
      <c r="AA6" s="11">
        <v>118</v>
      </c>
      <c r="AB6" s="12">
        <v>1.6</v>
      </c>
      <c r="AC6" s="12">
        <v>2.708</v>
      </c>
      <c r="AD6" s="11">
        <v>37</v>
      </c>
      <c r="AE6" s="13">
        <v>1917.34</v>
      </c>
      <c r="AF6" s="11">
        <v>92</v>
      </c>
      <c r="AG6" s="11">
        <v>31</v>
      </c>
      <c r="AH6" s="13">
        <v>1751.74</v>
      </c>
      <c r="AI6" s="11">
        <v>91</v>
      </c>
      <c r="AJ6" s="12">
        <v>0.1935</v>
      </c>
      <c r="AK6" s="12">
        <v>0.0945</v>
      </c>
      <c r="AL6" s="11">
        <v>27</v>
      </c>
      <c r="AM6" s="13">
        <v>1716.49</v>
      </c>
      <c r="AN6" s="11">
        <v>108</v>
      </c>
      <c r="AO6" s="11">
        <v>7</v>
      </c>
      <c r="AP6" s="13">
        <v>352.69</v>
      </c>
      <c r="AQ6" s="11">
        <v>28</v>
      </c>
      <c r="AR6" s="12">
        <v>2.8571</v>
      </c>
      <c r="AS6" s="12">
        <v>3.8669</v>
      </c>
    </row>
    <row r="7">
      <c r="A7" s="10" t="s">
        <v>36</v>
      </c>
      <c r="B7" s="11">
        <v>234</v>
      </c>
      <c r="C7" s="11">
        <f>=ROUNDDOWN(23.4,0)</f>
      </c>
      <c r="D7" s="11">
        <v>180</v>
      </c>
      <c r="E7" s="12"/>
      <c r="F7" s="11"/>
      <c r="G7" s="11">
        <f>=ROUNDDOWN({0},0)</f>
      </c>
      <c r="H7" s="11"/>
      <c r="I7" s="12"/>
      <c r="J7" s="11"/>
      <c r="K7" s="13"/>
      <c r="L7" s="11">
        <v>19</v>
      </c>
      <c r="M7" s="14"/>
      <c r="N7" s="11">
        <v>2</v>
      </c>
      <c r="O7" s="13">
        <v>75.1</v>
      </c>
      <c r="P7" s="11">
        <v>19</v>
      </c>
      <c r="Q7" s="14">
        <v>3.95</v>
      </c>
      <c r="R7" s="12"/>
      <c r="S7" s="12"/>
      <c r="T7" s="12"/>
      <c r="U7" s="12"/>
      <c r="V7" s="11"/>
      <c r="W7" s="13"/>
      <c r="X7" s="11"/>
      <c r="Y7" s="11"/>
      <c r="Z7" s="13"/>
      <c r="AA7" s="11"/>
      <c r="AB7" s="12"/>
      <c r="AC7" s="12"/>
      <c r="AD7" s="11"/>
      <c r="AE7" s="13"/>
      <c r="AF7" s="11"/>
      <c r="AG7" s="11"/>
      <c r="AH7" s="13"/>
      <c r="AI7" s="11"/>
      <c r="AJ7" s="12"/>
      <c r="AK7" s="12"/>
      <c r="AL7" s="11"/>
      <c r="AM7" s="13"/>
      <c r="AN7" s="11">
        <v>2</v>
      </c>
      <c r="AO7" s="11">
        <v>2</v>
      </c>
      <c r="AP7" s="13">
        <v>75.1</v>
      </c>
      <c r="AQ7" s="11">
        <v>2</v>
      </c>
      <c r="AR7" s="12"/>
      <c r="AS7" s="12"/>
    </row>
    <row r="8">
      <c r="A8" s="10" t="s">
        <v>37</v>
      </c>
      <c r="B8" s="11">
        <v>388</v>
      </c>
      <c r="C8" s="11">
        <f>=ROUNDDOWN(16.7241379310345,0)</f>
      </c>
      <c r="D8" s="11">
        <v>150</v>
      </c>
      <c r="E8" s="12"/>
      <c r="F8" s="11"/>
      <c r="G8" s="11">
        <f>=ROUNDDOWN({0},0)</f>
      </c>
      <c r="H8" s="11"/>
      <c r="I8" s="12"/>
      <c r="J8" s="11"/>
      <c r="K8" s="13"/>
      <c r="L8" s="11">
        <v>147</v>
      </c>
      <c r="M8" s="14"/>
      <c r="N8" s="11">
        <v>3</v>
      </c>
      <c r="O8" s="13">
        <v>42.26</v>
      </c>
      <c r="P8" s="11">
        <v>170</v>
      </c>
      <c r="Q8" s="14">
        <v>0.25</v>
      </c>
      <c r="R8" s="12"/>
      <c r="S8" s="12"/>
      <c r="T8" s="12">
        <v>-0.1353</v>
      </c>
      <c r="U8" s="12"/>
      <c r="V8" s="11"/>
      <c r="W8" s="13"/>
      <c r="X8" s="11">
        <v>128</v>
      </c>
      <c r="Y8" s="11">
        <v>3</v>
      </c>
      <c r="Z8" s="13">
        <v>42.26</v>
      </c>
      <c r="AA8" s="11">
        <v>153</v>
      </c>
      <c r="AB8" s="12"/>
      <c r="AC8" s="12"/>
      <c r="AD8" s="11"/>
      <c r="AE8" s="13"/>
      <c r="AF8" s="11"/>
      <c r="AG8" s="11"/>
      <c r="AH8" s="13"/>
      <c r="AI8" s="11"/>
      <c r="AJ8" s="12"/>
      <c r="AK8" s="12"/>
      <c r="AL8" s="11"/>
      <c r="AM8" s="13"/>
      <c r="AN8" s="11"/>
      <c r="AO8" s="11"/>
      <c r="AP8" s="13"/>
      <c r="AQ8" s="11"/>
      <c r="AR8" s="12"/>
      <c r="AS8" s="12"/>
    </row>
    <row r="9">
      <c r="A9" s="10" t="s">
        <v>38</v>
      </c>
      <c r="B9" s="11">
        <v>31676</v>
      </c>
      <c r="C9" s="11">
        <f>=ROUNDDOWN(17.1769426820671,0)</f>
      </c>
      <c r="D9" s="11">
        <v>27630</v>
      </c>
      <c r="E9" s="12">
        <v>1</v>
      </c>
      <c r="F9" s="11"/>
      <c r="G9" s="11">
        <f>=ROUNDDOWN({0},0)</f>
      </c>
      <c r="H9" s="11"/>
      <c r="I9" s="12"/>
      <c r="J9" s="11">
        <v>38</v>
      </c>
      <c r="K9" s="13">
        <v>1390.93</v>
      </c>
      <c r="L9" s="11">
        <v>744</v>
      </c>
      <c r="M9" s="14">
        <v>1.87</v>
      </c>
      <c r="N9" s="11">
        <v>64</v>
      </c>
      <c r="O9" s="13">
        <v>1923.58</v>
      </c>
      <c r="P9" s="11">
        <v>708</v>
      </c>
      <c r="Q9" s="14">
        <v>2.72</v>
      </c>
      <c r="R9" s="12">
        <v>-0.4062</v>
      </c>
      <c r="S9" s="12">
        <v>-0.2769</v>
      </c>
      <c r="T9" s="12">
        <v>0.0508</v>
      </c>
      <c r="U9" s="12">
        <v>-0.3125</v>
      </c>
      <c r="V9" s="11">
        <v>35</v>
      </c>
      <c r="W9" s="13">
        <v>1278.57</v>
      </c>
      <c r="X9" s="11">
        <v>487</v>
      </c>
      <c r="Y9" s="11">
        <v>63</v>
      </c>
      <c r="Z9" s="13">
        <v>1906.42</v>
      </c>
      <c r="AA9" s="11">
        <v>536</v>
      </c>
      <c r="AB9" s="12">
        <v>-0.4444</v>
      </c>
      <c r="AC9" s="12">
        <v>-0.3293</v>
      </c>
      <c r="AD9" s="11"/>
      <c r="AE9" s="13"/>
      <c r="AF9" s="11"/>
      <c r="AG9" s="11"/>
      <c r="AH9" s="13"/>
      <c r="AI9" s="11"/>
      <c r="AJ9" s="12"/>
      <c r="AK9" s="12"/>
      <c r="AL9" s="11">
        <v>3</v>
      </c>
      <c r="AM9" s="13">
        <v>112.36</v>
      </c>
      <c r="AN9" s="11">
        <v>6</v>
      </c>
      <c r="AO9" s="11">
        <v>1</v>
      </c>
      <c r="AP9" s="13">
        <v>17.16</v>
      </c>
      <c r="AQ9" s="11">
        <v>6</v>
      </c>
      <c r="AR9" s="12">
        <v>2</v>
      </c>
      <c r="AS9" s="12">
        <v>5.5478</v>
      </c>
    </row>
    <row r="10">
      <c r="A10" s="10" t="s">
        <v>39</v>
      </c>
      <c r="B10" s="11">
        <v>24624</v>
      </c>
      <c r="C10" s="11">
        <f>=ROUNDDOWN(16.4587928614397,0)</f>
      </c>
      <c r="D10" s="11">
        <v>41457</v>
      </c>
      <c r="E10" s="12">
        <v>0.999</v>
      </c>
      <c r="F10" s="11"/>
      <c r="G10" s="11">
        <f>=ROUNDDOWN({0},0)</f>
      </c>
      <c r="H10" s="11">
        <v>3087</v>
      </c>
      <c r="I10" s="12"/>
      <c r="J10" s="11">
        <v>315</v>
      </c>
      <c r="K10" s="13">
        <v>50847.58</v>
      </c>
      <c r="L10" s="11">
        <v>522</v>
      </c>
      <c r="M10" s="14">
        <v>97.41</v>
      </c>
      <c r="N10" s="11">
        <v>129</v>
      </c>
      <c r="O10" s="13">
        <v>23718.94</v>
      </c>
      <c r="P10" s="11">
        <v>589</v>
      </c>
      <c r="Q10" s="14">
        <v>40.27</v>
      </c>
      <c r="R10" s="12">
        <v>1.4419</v>
      </c>
      <c r="S10" s="12">
        <v>1.1438</v>
      </c>
      <c r="T10" s="12">
        <v>-0.1138</v>
      </c>
      <c r="U10" s="12">
        <v>1.4189</v>
      </c>
      <c r="V10" s="11">
        <v>146</v>
      </c>
      <c r="W10" s="13">
        <v>27374.54</v>
      </c>
      <c r="X10" s="11">
        <v>213</v>
      </c>
      <c r="Y10" s="11">
        <v>54</v>
      </c>
      <c r="Z10" s="13">
        <v>11978.54</v>
      </c>
      <c r="AA10" s="11">
        <v>359</v>
      </c>
      <c r="AB10" s="12">
        <v>1.7037</v>
      </c>
      <c r="AC10" s="12">
        <v>1.2853</v>
      </c>
      <c r="AD10" s="11">
        <v>105</v>
      </c>
      <c r="AE10" s="13">
        <v>13656.99</v>
      </c>
      <c r="AF10" s="11">
        <v>285</v>
      </c>
      <c r="AG10" s="11">
        <v>62</v>
      </c>
      <c r="AH10" s="13">
        <v>9557.57</v>
      </c>
      <c r="AI10" s="11">
        <v>337</v>
      </c>
      <c r="AJ10" s="12">
        <v>0.6935</v>
      </c>
      <c r="AK10" s="12">
        <v>0.4289</v>
      </c>
      <c r="AL10" s="11">
        <v>64</v>
      </c>
      <c r="AM10" s="13">
        <v>9816.05</v>
      </c>
      <c r="AN10" s="11">
        <v>323</v>
      </c>
      <c r="AO10" s="11">
        <v>13</v>
      </c>
      <c r="AP10" s="13">
        <v>2182.83</v>
      </c>
      <c r="AQ10" s="11">
        <v>271</v>
      </c>
      <c r="AR10" s="12">
        <v>3.9231</v>
      </c>
      <c r="AS10" s="12">
        <v>3.4969</v>
      </c>
    </row>
    <row r="11">
      <c r="A11" s="10" t="s">
        <v>40</v>
      </c>
      <c r="B11" s="11">
        <v>5222</v>
      </c>
      <c r="C11" s="11">
        <f>=ROUNDDOWN(25.0335570469799,0)</f>
      </c>
      <c r="D11" s="11">
        <v>2470</v>
      </c>
      <c r="E11" s="12">
        <v>1</v>
      </c>
      <c r="F11" s="11"/>
      <c r="G11" s="11">
        <f>=ROUNDDOWN({0},0)</f>
      </c>
      <c r="H11" s="11"/>
      <c r="I11" s="12"/>
      <c r="J11" s="11">
        <v>30</v>
      </c>
      <c r="K11" s="13">
        <v>2445.57</v>
      </c>
      <c r="L11" s="11">
        <v>105</v>
      </c>
      <c r="M11" s="14">
        <v>23.29</v>
      </c>
      <c r="N11" s="11">
        <v>8</v>
      </c>
      <c r="O11" s="13">
        <v>834.52</v>
      </c>
      <c r="P11" s="11">
        <v>90</v>
      </c>
      <c r="Q11" s="14">
        <v>9.27</v>
      </c>
      <c r="R11" s="12">
        <v>2.75</v>
      </c>
      <c r="S11" s="12">
        <v>1.9305</v>
      </c>
      <c r="T11" s="12">
        <v>0.1667</v>
      </c>
      <c r="U11" s="12">
        <v>1.5124</v>
      </c>
      <c r="V11" s="11"/>
      <c r="W11" s="13"/>
      <c r="X11" s="11">
        <v>15</v>
      </c>
      <c r="Y11" s="11">
        <v>1</v>
      </c>
      <c r="Z11" s="13">
        <v>91.48</v>
      </c>
      <c r="AA11" s="11">
        <v>15</v>
      </c>
      <c r="AB11" s="12"/>
      <c r="AC11" s="12"/>
      <c r="AD11" s="11">
        <v>13</v>
      </c>
      <c r="AE11" s="13">
        <v>862.4</v>
      </c>
      <c r="AF11" s="11">
        <v>64</v>
      </c>
      <c r="AG11" s="11">
        <v>1</v>
      </c>
      <c r="AH11" s="13">
        <v>145.22</v>
      </c>
      <c r="AI11" s="11">
        <v>39</v>
      </c>
      <c r="AJ11" s="12">
        <v>12</v>
      </c>
      <c r="AK11" s="12">
        <v>4.9386</v>
      </c>
      <c r="AL11" s="11">
        <v>17</v>
      </c>
      <c r="AM11" s="13">
        <v>1583.17</v>
      </c>
      <c r="AN11" s="11">
        <v>75</v>
      </c>
      <c r="AO11" s="11">
        <v>6</v>
      </c>
      <c r="AP11" s="13">
        <v>597.82</v>
      </c>
      <c r="AQ11" s="11">
        <v>20</v>
      </c>
      <c r="AR11" s="12">
        <v>1.8333</v>
      </c>
      <c r="AS11" s="12">
        <v>1.6482</v>
      </c>
    </row>
    <row r="12">
      <c r="A12" s="10" t="s">
        <v>41</v>
      </c>
      <c r="B12" s="11">
        <v>22933</v>
      </c>
      <c r="C12" s="11">
        <f>=ROUNDDOWN(9.19932608608448,0)</f>
      </c>
      <c r="D12" s="11">
        <v>60389</v>
      </c>
      <c r="E12" s="12">
        <v>1</v>
      </c>
      <c r="F12" s="11"/>
      <c r="G12" s="11">
        <f>=ROUNDDOWN({0},0)</f>
      </c>
      <c r="H12" s="11"/>
      <c r="I12" s="12"/>
      <c r="J12" s="11">
        <v>127</v>
      </c>
      <c r="K12" s="13">
        <v>2827.13</v>
      </c>
      <c r="L12" s="11">
        <v>634</v>
      </c>
      <c r="M12" s="14">
        <v>4.46</v>
      </c>
      <c r="N12" s="11">
        <v>104</v>
      </c>
      <c r="O12" s="13">
        <v>2284.89</v>
      </c>
      <c r="P12" s="11">
        <v>714</v>
      </c>
      <c r="Q12" s="14">
        <v>3.2</v>
      </c>
      <c r="R12" s="12">
        <v>0.2212</v>
      </c>
      <c r="S12" s="12">
        <v>0.2373</v>
      </c>
      <c r="T12" s="12">
        <v>-0.112</v>
      </c>
      <c r="U12" s="12">
        <v>0.3938</v>
      </c>
      <c r="V12" s="11">
        <v>118</v>
      </c>
      <c r="W12" s="13">
        <v>2628.28</v>
      </c>
      <c r="X12" s="11">
        <v>243</v>
      </c>
      <c r="Y12" s="11">
        <v>96</v>
      </c>
      <c r="Z12" s="13">
        <v>2132.06</v>
      </c>
      <c r="AA12" s="11">
        <v>517</v>
      </c>
      <c r="AB12" s="12">
        <v>0.2292</v>
      </c>
      <c r="AC12" s="12">
        <v>0.2327</v>
      </c>
      <c r="AD12" s="11"/>
      <c r="AE12" s="13"/>
      <c r="AF12" s="11"/>
      <c r="AG12" s="11"/>
      <c r="AH12" s="13"/>
      <c r="AI12" s="11"/>
      <c r="AJ12" s="12"/>
      <c r="AK12" s="12"/>
      <c r="AL12" s="11">
        <v>9</v>
      </c>
      <c r="AM12" s="13">
        <v>198.85</v>
      </c>
      <c r="AN12" s="11">
        <v>111</v>
      </c>
      <c r="AO12" s="11">
        <v>8</v>
      </c>
      <c r="AP12" s="13">
        <v>152.83</v>
      </c>
      <c r="AQ12" s="11">
        <v>137</v>
      </c>
      <c r="AR12" s="12">
        <v>0.125</v>
      </c>
      <c r="AS12" s="12">
        <v>0.3011</v>
      </c>
    </row>
    <row r="13">
      <c r="A13" s="10" t="s">
        <v>42</v>
      </c>
      <c r="B13" s="11">
        <v>15483</v>
      </c>
      <c r="C13" s="11">
        <f>=ROUNDDOWN(30.0407450523865,0)</f>
      </c>
      <c r="D13" s="11">
        <v>10590</v>
      </c>
      <c r="E13" s="12">
        <v>1</v>
      </c>
      <c r="F13" s="11"/>
      <c r="G13" s="11">
        <f>=ROUNDDOWN({0},0)</f>
      </c>
      <c r="H13" s="11"/>
      <c r="I13" s="12"/>
      <c r="J13" s="11">
        <v>22</v>
      </c>
      <c r="K13" s="13">
        <v>986.05</v>
      </c>
      <c r="L13" s="11">
        <v>415</v>
      </c>
      <c r="M13" s="14">
        <v>2.38</v>
      </c>
      <c r="N13" s="11">
        <v>21</v>
      </c>
      <c r="O13" s="13">
        <v>1104.26</v>
      </c>
      <c r="P13" s="11">
        <v>355</v>
      </c>
      <c r="Q13" s="14">
        <v>3.11</v>
      </c>
      <c r="R13" s="12">
        <v>0.0476</v>
      </c>
      <c r="S13" s="12">
        <v>-0.107</v>
      </c>
      <c r="T13" s="12">
        <v>0.169</v>
      </c>
      <c r="U13" s="12">
        <v>-0.2347</v>
      </c>
      <c r="V13" s="11">
        <v>1</v>
      </c>
      <c r="W13" s="13">
        <v>38.64</v>
      </c>
      <c r="X13" s="11">
        <v>227</v>
      </c>
      <c r="Y13" s="11">
        <v>8</v>
      </c>
      <c r="Z13" s="13">
        <v>327.35</v>
      </c>
      <c r="AA13" s="11">
        <v>236</v>
      </c>
      <c r="AB13" s="12">
        <v>-0.875</v>
      </c>
      <c r="AC13" s="12">
        <v>-0.882</v>
      </c>
      <c r="AD13" s="11">
        <v>8</v>
      </c>
      <c r="AE13" s="13">
        <v>337.16</v>
      </c>
      <c r="AF13" s="11">
        <v>78</v>
      </c>
      <c r="AG13" s="11">
        <v>9</v>
      </c>
      <c r="AH13" s="13">
        <v>590.4</v>
      </c>
      <c r="AI13" s="11">
        <v>47</v>
      </c>
      <c r="AJ13" s="12">
        <v>-0.1111</v>
      </c>
      <c r="AK13" s="12">
        <v>-0.4289</v>
      </c>
      <c r="AL13" s="11">
        <v>13</v>
      </c>
      <c r="AM13" s="13">
        <v>610.25</v>
      </c>
      <c r="AN13" s="11">
        <v>92</v>
      </c>
      <c r="AO13" s="11">
        <v>4</v>
      </c>
      <c r="AP13" s="13">
        <v>186.51</v>
      </c>
      <c r="AQ13" s="11">
        <v>97</v>
      </c>
      <c r="AR13" s="12">
        <v>2.25</v>
      </c>
      <c r="AS13" s="12">
        <v>2.2719</v>
      </c>
    </row>
    <row r="14">
      <c r="A14" s="19" t="s">
        <v>43</v>
      </c>
      <c r="B14" s="15"/>
      <c r="C14" s="15">
        <f>=ROUNDDOWN({0},0)</f>
      </c>
      <c r="D14" s="15"/>
      <c r="E14" s="16"/>
      <c r="F14" s="15"/>
      <c r="G14" s="15">
        <f>=ROUNDDOWN({0},0)</f>
      </c>
      <c r="H14" s="15"/>
      <c r="I14" s="16"/>
      <c r="J14" s="15">
        <v>706</v>
      </c>
      <c r="K14" s="17">
        <v>69785.53</v>
      </c>
      <c r="L14" s="15">
        <v>4294</v>
      </c>
      <c r="M14" s="18">
        <v>16.25</v>
      </c>
      <c r="N14" s="15">
        <v>476</v>
      </c>
      <c r="O14" s="17">
        <v>40090.63</v>
      </c>
      <c r="P14" s="15">
        <v>4462</v>
      </c>
      <c r="Q14" s="18">
        <v>8.98</v>
      </c>
      <c r="R14" s="16">
        <v>0.4832</v>
      </c>
      <c r="S14" s="16">
        <v>0.7407</v>
      </c>
      <c r="T14" s="16">
        <v>-0.0377</v>
      </c>
      <c r="U14" s="16">
        <v>0.8096</v>
      </c>
      <c r="V14" s="15">
        <v>362</v>
      </c>
      <c r="W14" s="17">
        <v>34712.45</v>
      </c>
      <c r="X14" s="15">
        <v>2294</v>
      </c>
      <c r="Y14" s="15">
        <v>264</v>
      </c>
      <c r="Z14" s="17">
        <v>19263.98</v>
      </c>
      <c r="AA14" s="15">
        <v>2438</v>
      </c>
      <c r="AB14" s="16">
        <v>0.3712</v>
      </c>
      <c r="AC14" s="16">
        <v>0.8019</v>
      </c>
      <c r="AD14" s="15">
        <v>192</v>
      </c>
      <c r="AE14" s="17">
        <v>19100.74</v>
      </c>
      <c r="AF14" s="15">
        <v>928</v>
      </c>
      <c r="AG14" s="15">
        <v>159</v>
      </c>
      <c r="AH14" s="17">
        <v>15982.34</v>
      </c>
      <c r="AI14" s="15">
        <v>938</v>
      </c>
      <c r="AJ14" s="16">
        <v>0.2075</v>
      </c>
      <c r="AK14" s="16">
        <v>0.1951</v>
      </c>
      <c r="AL14" s="15">
        <v>152</v>
      </c>
      <c r="AM14" s="17">
        <v>15972.34</v>
      </c>
      <c r="AN14" s="15">
        <v>983</v>
      </c>
      <c r="AO14" s="15">
        <v>53</v>
      </c>
      <c r="AP14" s="17">
        <v>4844.31</v>
      </c>
      <c r="AQ14" s="15">
        <v>746</v>
      </c>
      <c r="AR14" s="16">
        <v>1.8679</v>
      </c>
      <c r="AS14" s="16">
        <v>2.2971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</mergeCells>
  <headerFooter/>
</worksheet>
</file>