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<sst xmlns="http://schemas.openxmlformats.org/spreadsheetml/2006/main" count="48" uniqueCount="48">
  <si>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</si>
  <si>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</si>
  <si>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</si>
  <si>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</si>
  <si>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</si>
  <si>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</si>
  <si>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</si>
  <si>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04/03/2024</t>
  </si>
  <si>
    <t>Division</t>
  </si>
  <si>
    <t>Current And Future Inventory</t>
  </si>
  <si>
    <t>Current And History Sales Comparison</t>
  </si>
  <si>
    <t>CSNSTORES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</si>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</sst>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560950</v>
      </c>
      <c r="C5" s="11">
        <f>=ROUNDDOWN(21.8282072035613,0)</f>
      </c>
      <c r="D5" s="11">
        <v>488756</v>
      </c>
      <c r="E5" s="12">
        <v>0.9865</v>
      </c>
      <c r="F5" s="11"/>
      <c r="G5" s="11">
        <f>=ROUNDDOWN({0},0)</f>
      </c>
      <c r="H5" s="11">
        <v>350</v>
      </c>
      <c r="I5" s="12"/>
      <c r="J5" s="11">
        <v>16397</v>
      </c>
      <c r="K5" s="13">
        <v>883108.87</v>
      </c>
      <c r="L5" s="11">
        <v>1989</v>
      </c>
      <c r="M5" s="14">
        <v>444</v>
      </c>
      <c r="N5" s="11"/>
      <c r="O5" s="13"/>
      <c r="P5" s="11"/>
      <c r="Q5" s="14"/>
      <c r="R5" s="12"/>
      <c r="S5" s="12"/>
      <c r="T5" s="12"/>
      <c r="U5" s="12"/>
      <c r="V5" s="11">
        <v>10179</v>
      </c>
      <c r="W5" s="13">
        <v>516040.56</v>
      </c>
      <c r="X5" s="11">
        <v>1840</v>
      </c>
      <c r="Y5" s="11"/>
      <c r="Z5" s="13"/>
      <c r="AA5" s="11"/>
      <c r="AB5" s="12"/>
      <c r="AC5" s="12"/>
      <c r="AD5" s="11">
        <v>6218</v>
      </c>
      <c r="AE5" s="13">
        <v>367068.31</v>
      </c>
      <c r="AF5" s="11">
        <v>1580</v>
      </c>
      <c r="AG5" s="11"/>
      <c r="AH5" s="13"/>
      <c r="AI5" s="11"/>
      <c r="AJ5" s="12"/>
      <c r="AK5" s="12"/>
    </row>
    <row r="6">
      <c r="A6" s="10" t="s">
        <v>34</v>
      </c>
      <c r="B6" s="11">
        <v>683</v>
      </c>
      <c r="C6" s="11">
        <f>=ROUNDDOWN(23.7979094076655,0)</f>
      </c>
      <c r="D6" s="11">
        <v>1636</v>
      </c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136.92</v>
      </c>
      <c r="L6" s="11">
        <v>17</v>
      </c>
      <c r="M6" s="14">
        <v>8.05</v>
      </c>
      <c r="N6" s="11"/>
      <c r="O6" s="13"/>
      <c r="P6" s="11"/>
      <c r="Q6" s="14"/>
      <c r="R6" s="12"/>
      <c r="S6" s="12"/>
      <c r="T6" s="12"/>
      <c r="U6" s="12"/>
      <c r="V6" s="11">
        <v>6</v>
      </c>
      <c r="W6" s="13">
        <v>136.92</v>
      </c>
      <c r="X6" s="11">
        <v>13</v>
      </c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19862</v>
      </c>
      <c r="C7" s="11">
        <f>=ROUNDDOWN(16.4556752278376,0)</f>
      </c>
      <c r="D7" s="11">
        <v>19169</v>
      </c>
      <c r="E7" s="12">
        <v>0.9948</v>
      </c>
      <c r="F7" s="11"/>
      <c r="G7" s="11">
        <f>=ROUNDDOWN({0},0)</f>
      </c>
      <c r="H7" s="11"/>
      <c r="I7" s="12"/>
      <c r="J7" s="11">
        <v>1570</v>
      </c>
      <c r="K7" s="13">
        <v>82031.51</v>
      </c>
      <c r="L7" s="11">
        <v>205</v>
      </c>
      <c r="M7" s="14">
        <v>400.15</v>
      </c>
      <c r="N7" s="11"/>
      <c r="O7" s="13"/>
      <c r="P7" s="11"/>
      <c r="Q7" s="14"/>
      <c r="R7" s="12"/>
      <c r="S7" s="12"/>
      <c r="T7" s="12"/>
      <c r="U7" s="12"/>
      <c r="V7" s="11">
        <v>1220</v>
      </c>
      <c r="W7" s="13">
        <v>62797.81</v>
      </c>
      <c r="X7" s="11">
        <v>201</v>
      </c>
      <c r="Y7" s="11"/>
      <c r="Z7" s="13"/>
      <c r="AA7" s="11"/>
      <c r="AB7" s="12"/>
      <c r="AC7" s="12"/>
      <c r="AD7" s="11">
        <v>350</v>
      </c>
      <c r="AE7" s="13">
        <v>19233.7</v>
      </c>
      <c r="AF7" s="11">
        <v>140</v>
      </c>
      <c r="AG7" s="11"/>
      <c r="AH7" s="13"/>
      <c r="AI7" s="11"/>
      <c r="AJ7" s="12"/>
      <c r="AK7" s="12"/>
    </row>
    <row r="8">
      <c r="A8" s="10" t="s">
        <v>36</v>
      </c>
      <c r="B8" s="11">
        <v>80172</v>
      </c>
      <c r="C8" s="11">
        <f>=ROUNDDOWN(17.5002182834192,0)</f>
      </c>
      <c r="D8" s="11">
        <v>101189</v>
      </c>
      <c r="E8" s="12">
        <v>0.9956</v>
      </c>
      <c r="F8" s="11"/>
      <c r="G8" s="11">
        <f>=ROUNDDOWN({0},0)</f>
      </c>
      <c r="H8" s="11"/>
      <c r="I8" s="12"/>
      <c r="J8" s="11">
        <v>3281</v>
      </c>
      <c r="K8" s="13">
        <v>91925.6</v>
      </c>
      <c r="L8" s="11">
        <v>265</v>
      </c>
      <c r="M8" s="14">
        <v>346.89</v>
      </c>
      <c r="N8" s="11"/>
      <c r="O8" s="13"/>
      <c r="P8" s="11"/>
      <c r="Q8" s="14"/>
      <c r="R8" s="12"/>
      <c r="S8" s="12"/>
      <c r="T8" s="12"/>
      <c r="U8" s="12"/>
      <c r="V8" s="11">
        <v>1256</v>
      </c>
      <c r="W8" s="13">
        <v>34326.57</v>
      </c>
      <c r="X8" s="11">
        <v>251</v>
      </c>
      <c r="Y8" s="11"/>
      <c r="Z8" s="13"/>
      <c r="AA8" s="11"/>
      <c r="AB8" s="12"/>
      <c r="AC8" s="12"/>
      <c r="AD8" s="11">
        <v>2025</v>
      </c>
      <c r="AE8" s="13">
        <v>57599.03</v>
      </c>
      <c r="AF8" s="11">
        <v>239</v>
      </c>
      <c r="AG8" s="11"/>
      <c r="AH8" s="13"/>
      <c r="AI8" s="11"/>
      <c r="AJ8" s="12"/>
      <c r="AK8" s="12"/>
    </row>
    <row r="9">
      <c r="A9" s="10" t="s">
        <v>37</v>
      </c>
      <c r="B9" s="11">
        <v>137473</v>
      </c>
      <c r="C9" s="11">
        <f>=ROUNDDOWN(16.3256023845999,0)</f>
      </c>
      <c r="D9" s="11">
        <v>150974</v>
      </c>
      <c r="E9" s="12">
        <v>0.9952</v>
      </c>
      <c r="F9" s="11"/>
      <c r="G9" s="11">
        <f>=ROUNDDOWN({0},0)</f>
      </c>
      <c r="H9" s="11"/>
      <c r="I9" s="12"/>
      <c r="J9" s="11">
        <v>4456</v>
      </c>
      <c r="K9" s="13">
        <v>86488.73</v>
      </c>
      <c r="L9" s="11">
        <v>262</v>
      </c>
      <c r="M9" s="14">
        <v>330.11</v>
      </c>
      <c r="N9" s="11"/>
      <c r="O9" s="13"/>
      <c r="P9" s="11"/>
      <c r="Q9" s="14"/>
      <c r="R9" s="12"/>
      <c r="S9" s="12"/>
      <c r="T9" s="12"/>
      <c r="U9" s="12"/>
      <c r="V9" s="11">
        <v>1617</v>
      </c>
      <c r="W9" s="13">
        <v>30308.22</v>
      </c>
      <c r="X9" s="11">
        <v>258</v>
      </c>
      <c r="Y9" s="11"/>
      <c r="Z9" s="13"/>
      <c r="AA9" s="11"/>
      <c r="AB9" s="12"/>
      <c r="AC9" s="12"/>
      <c r="AD9" s="11">
        <v>2839</v>
      </c>
      <c r="AE9" s="13">
        <v>56180.51</v>
      </c>
      <c r="AF9" s="11">
        <v>233</v>
      </c>
      <c r="AG9" s="11"/>
      <c r="AH9" s="13"/>
      <c r="AI9" s="11"/>
      <c r="AJ9" s="12"/>
      <c r="AK9" s="12"/>
    </row>
    <row r="10">
      <c r="A10" s="10" t="s">
        <v>38</v>
      </c>
      <c r="B10" s="11">
        <v>318379</v>
      </c>
      <c r="C10" s="11">
        <f>=ROUNDDOWN(20.3259127792284,0)</f>
      </c>
      <c r="D10" s="11">
        <v>178672</v>
      </c>
      <c r="E10" s="12">
        <v>0.9962</v>
      </c>
      <c r="F10" s="11"/>
      <c r="G10" s="11">
        <f>=ROUNDDOWN({0},0)</f>
      </c>
      <c r="H10" s="11"/>
      <c r="I10" s="12"/>
      <c r="J10" s="11">
        <v>6991</v>
      </c>
      <c r="K10" s="13">
        <v>216571.36</v>
      </c>
      <c r="L10" s="11">
        <v>1190</v>
      </c>
      <c r="M10" s="14">
        <v>181.99</v>
      </c>
      <c r="N10" s="11"/>
      <c r="O10" s="13"/>
      <c r="P10" s="11"/>
      <c r="Q10" s="14"/>
      <c r="R10" s="12"/>
      <c r="S10" s="12"/>
      <c r="T10" s="12"/>
      <c r="U10" s="12"/>
      <c r="V10" s="11">
        <v>2101</v>
      </c>
      <c r="W10" s="13">
        <v>69807.75</v>
      </c>
      <c r="X10" s="11">
        <v>1006</v>
      </c>
      <c r="Y10" s="11"/>
      <c r="Z10" s="13"/>
      <c r="AA10" s="11"/>
      <c r="AB10" s="12"/>
      <c r="AC10" s="12"/>
      <c r="AD10" s="11">
        <v>4890</v>
      </c>
      <c r="AE10" s="13">
        <v>146763.61</v>
      </c>
      <c r="AF10" s="11">
        <v>872</v>
      </c>
      <c r="AG10" s="11"/>
      <c r="AH10" s="13"/>
      <c r="AI10" s="11"/>
      <c r="AJ10" s="12"/>
      <c r="AK10" s="12"/>
    </row>
    <row r="11">
      <c r="A11" s="10" t="s">
        <v>39</v>
      </c>
      <c r="B11" s="11">
        <v>78868</v>
      </c>
      <c r="C11" s="11">
        <f>=ROUNDDOWN(16.6905804922439,0)</f>
      </c>
      <c r="D11" s="11">
        <v>115742</v>
      </c>
      <c r="E11" s="12">
        <v>0.9815</v>
      </c>
      <c r="F11" s="11"/>
      <c r="G11" s="11">
        <f>=ROUNDDOWN({0},0)</f>
      </c>
      <c r="H11" s="11">
        <v>8348</v>
      </c>
      <c r="I11" s="12"/>
      <c r="J11" s="11">
        <v>8377</v>
      </c>
      <c r="K11" s="13">
        <v>1400744.19</v>
      </c>
      <c r="L11" s="11">
        <v>674</v>
      </c>
      <c r="M11" s="14">
        <v>2078.26</v>
      </c>
      <c r="N11" s="11"/>
      <c r="O11" s="13"/>
      <c r="P11" s="11"/>
      <c r="Q11" s="14"/>
      <c r="R11" s="12"/>
      <c r="S11" s="12"/>
      <c r="T11" s="12"/>
      <c r="U11" s="12"/>
      <c r="V11" s="11">
        <v>8017</v>
      </c>
      <c r="W11" s="13">
        <v>1330425.32</v>
      </c>
      <c r="X11" s="11">
        <v>646</v>
      </c>
      <c r="Y11" s="11"/>
      <c r="Z11" s="13"/>
      <c r="AA11" s="11"/>
      <c r="AB11" s="12"/>
      <c r="AC11" s="12"/>
      <c r="AD11" s="11">
        <v>360</v>
      </c>
      <c r="AE11" s="13">
        <v>70318.87</v>
      </c>
      <c r="AF11" s="11">
        <v>506</v>
      </c>
      <c r="AG11" s="11"/>
      <c r="AH11" s="13"/>
      <c r="AI11" s="11"/>
      <c r="AJ11" s="12"/>
      <c r="AK11" s="12"/>
    </row>
    <row r="12">
      <c r="A12" s="10" t="s">
        <v>40</v>
      </c>
      <c r="B12" s="11">
        <v>12769</v>
      </c>
      <c r="C12" s="11">
        <f>=ROUNDDOWN(22.2572773226425,0)</f>
      </c>
      <c r="D12" s="11">
        <v>7460</v>
      </c>
      <c r="E12" s="12">
        <v>0.9935</v>
      </c>
      <c r="F12" s="11"/>
      <c r="G12" s="11">
        <f>=ROUNDDOWN({0},0)</f>
      </c>
      <c r="H12" s="11"/>
      <c r="I12" s="12"/>
      <c r="J12" s="11">
        <v>627</v>
      </c>
      <c r="K12" s="13">
        <v>46376.69</v>
      </c>
      <c r="L12" s="11">
        <v>134</v>
      </c>
      <c r="M12" s="14">
        <v>346.09</v>
      </c>
      <c r="N12" s="11"/>
      <c r="O12" s="13"/>
      <c r="P12" s="11"/>
      <c r="Q12" s="14"/>
      <c r="R12" s="12"/>
      <c r="S12" s="12"/>
      <c r="T12" s="12"/>
      <c r="U12" s="12"/>
      <c r="V12" s="11">
        <v>513</v>
      </c>
      <c r="W12" s="13">
        <v>37540.27</v>
      </c>
      <c r="X12" s="11">
        <v>132</v>
      </c>
      <c r="Y12" s="11"/>
      <c r="Z12" s="13"/>
      <c r="AA12" s="11"/>
      <c r="AB12" s="12"/>
      <c r="AC12" s="12"/>
      <c r="AD12" s="11">
        <v>114</v>
      </c>
      <c r="AE12" s="13">
        <v>8836.42</v>
      </c>
      <c r="AF12" s="11">
        <v>107</v>
      </c>
      <c r="AG12" s="11"/>
      <c r="AH12" s="13"/>
      <c r="AI12" s="11"/>
      <c r="AJ12" s="12"/>
      <c r="AK12" s="12"/>
    </row>
    <row r="13">
      <c r="A13" s="10" t="s">
        <v>41</v>
      </c>
      <c r="B13" s="11">
        <v>30023</v>
      </c>
      <c r="C13" s="11">
        <f>=ROUNDDOWN(74.6283867760378,0)</f>
      </c>
      <c r="D13" s="11">
        <v>2091</v>
      </c>
      <c r="E13" s="12">
        <v>1</v>
      </c>
      <c r="F13" s="11"/>
      <c r="G13" s="11">
        <f>=ROUNDDOWN({0},0)</f>
      </c>
      <c r="H13" s="11"/>
      <c r="I13" s="12"/>
      <c r="J13" s="11">
        <v>245</v>
      </c>
      <c r="K13" s="13">
        <v>5677.5</v>
      </c>
      <c r="L13" s="11">
        <v>91</v>
      </c>
      <c r="M13" s="14">
        <v>62.39</v>
      </c>
      <c r="N13" s="11"/>
      <c r="O13" s="13"/>
      <c r="P13" s="11"/>
      <c r="Q13" s="14"/>
      <c r="R13" s="12"/>
      <c r="S13" s="12"/>
      <c r="T13" s="12"/>
      <c r="U13" s="12"/>
      <c r="V13" s="11">
        <v>245</v>
      </c>
      <c r="W13" s="13">
        <v>5677.5</v>
      </c>
      <c r="X13" s="11">
        <v>91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792</v>
      </c>
      <c r="C14" s="11">
        <f>=ROUNDDOWN(44,0)</f>
      </c>
      <c r="D14" s="11"/>
      <c r="E14" s="12"/>
      <c r="F14" s="11"/>
      <c r="G14" s="11">
        <f>=ROUNDDOWN({0},0)</f>
      </c>
      <c r="H14" s="11"/>
      <c r="I14" s="12"/>
      <c r="J14" s="11">
        <v>14</v>
      </c>
      <c r="K14" s="13">
        <v>1165.93</v>
      </c>
      <c r="L14" s="11">
        <v>94</v>
      </c>
      <c r="M14" s="14">
        <v>12.4</v>
      </c>
      <c r="N14" s="11"/>
      <c r="O14" s="13"/>
      <c r="P14" s="11"/>
      <c r="Q14" s="14"/>
      <c r="R14" s="12"/>
      <c r="S14" s="12"/>
      <c r="T14" s="12"/>
      <c r="U14" s="12"/>
      <c r="V14" s="11">
        <v>14</v>
      </c>
      <c r="W14" s="13">
        <v>1165.93</v>
      </c>
      <c r="X14" s="11">
        <v>94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133941</v>
      </c>
      <c r="C15" s="11">
        <f>=ROUNDDOWN(10.55185290225,0)</f>
      </c>
      <c r="D15" s="11">
        <v>256553</v>
      </c>
      <c r="E15" s="12">
        <v>0.9482</v>
      </c>
      <c r="F15" s="11"/>
      <c r="G15" s="11">
        <f>=ROUNDDOWN({0},0)</f>
      </c>
      <c r="H15" s="11"/>
      <c r="I15" s="12"/>
      <c r="J15" s="11">
        <v>4398</v>
      </c>
      <c r="K15" s="13">
        <v>100176.93</v>
      </c>
      <c r="L15" s="11">
        <v>1055</v>
      </c>
      <c r="M15" s="14">
        <v>94.95</v>
      </c>
      <c r="N15" s="11"/>
      <c r="O15" s="13"/>
      <c r="P15" s="11"/>
      <c r="Q15" s="14"/>
      <c r="R15" s="12"/>
      <c r="S15" s="12"/>
      <c r="T15" s="12"/>
      <c r="U15" s="12"/>
      <c r="V15" s="11">
        <v>1257</v>
      </c>
      <c r="W15" s="13">
        <v>31593.25</v>
      </c>
      <c r="X15" s="11">
        <v>1012</v>
      </c>
      <c r="Y15" s="11"/>
      <c r="Z15" s="13"/>
      <c r="AA15" s="11"/>
      <c r="AB15" s="12"/>
      <c r="AC15" s="12"/>
      <c r="AD15" s="11">
        <v>3141</v>
      </c>
      <c r="AE15" s="13">
        <v>68583.68</v>
      </c>
      <c r="AF15" s="11">
        <v>839</v>
      </c>
      <c r="AG15" s="11"/>
      <c r="AH15" s="13"/>
      <c r="AI15" s="11"/>
      <c r="AJ15" s="12"/>
      <c r="AK15" s="12"/>
    </row>
    <row r="16">
      <c r="A16" s="10" t="s">
        <v>44</v>
      </c>
      <c r="B16" s="11">
        <v>67844</v>
      </c>
      <c r="C16" s="11">
        <f>=ROUNDDOWN(19.6143282546474,0)</f>
      </c>
      <c r="D16" s="11">
        <v>97594</v>
      </c>
      <c r="E16" s="12">
        <v>0.9995</v>
      </c>
      <c r="F16" s="11"/>
      <c r="G16" s="11">
        <f>=ROUNDDOWN({0},0)</f>
      </c>
      <c r="H16" s="11"/>
      <c r="I16" s="12"/>
      <c r="J16" s="11">
        <v>2441</v>
      </c>
      <c r="K16" s="13">
        <v>74881.9</v>
      </c>
      <c r="L16" s="11">
        <v>111</v>
      </c>
      <c r="M16" s="14">
        <v>674.61</v>
      </c>
      <c r="N16" s="11"/>
      <c r="O16" s="13"/>
      <c r="P16" s="11"/>
      <c r="Q16" s="14"/>
      <c r="R16" s="12"/>
      <c r="S16" s="12"/>
      <c r="T16" s="12"/>
      <c r="U16" s="12"/>
      <c r="V16" s="11">
        <v>834</v>
      </c>
      <c r="W16" s="13">
        <v>22909.55</v>
      </c>
      <c r="X16" s="11">
        <v>109</v>
      </c>
      <c r="Y16" s="11"/>
      <c r="Z16" s="13"/>
      <c r="AA16" s="11"/>
      <c r="AB16" s="12"/>
      <c r="AC16" s="12"/>
      <c r="AD16" s="11">
        <v>1607</v>
      </c>
      <c r="AE16" s="13">
        <v>51972.35</v>
      </c>
      <c r="AF16" s="11">
        <v>111</v>
      </c>
      <c r="AG16" s="11"/>
      <c r="AH16" s="13"/>
      <c r="AI16" s="11"/>
      <c r="AJ16" s="12"/>
      <c r="AK16" s="12"/>
    </row>
    <row r="17">
      <c r="A17" s="10" t="s">
        <v>45</v>
      </c>
      <c r="B17" s="11">
        <v>201848</v>
      </c>
      <c r="C17" s="11">
        <f>=ROUNDDOWN(18.2955966861846,0)</f>
      </c>
      <c r="D17" s="11">
        <v>206112</v>
      </c>
      <c r="E17" s="12">
        <v>0.9887</v>
      </c>
      <c r="F17" s="11"/>
      <c r="G17" s="11">
        <f>=ROUNDDOWN({0},0)</f>
      </c>
      <c r="H17" s="11"/>
      <c r="I17" s="12"/>
      <c r="J17" s="11">
        <v>12192</v>
      </c>
      <c r="K17" s="13">
        <v>223187</v>
      </c>
      <c r="L17" s="11">
        <v>664</v>
      </c>
      <c r="M17" s="14">
        <v>336.12</v>
      </c>
      <c r="N17" s="11"/>
      <c r="O17" s="13"/>
      <c r="P17" s="11"/>
      <c r="Q17" s="14"/>
      <c r="R17" s="12"/>
      <c r="S17" s="12"/>
      <c r="T17" s="12"/>
      <c r="U17" s="12"/>
      <c r="V17" s="11">
        <v>8112</v>
      </c>
      <c r="W17" s="13">
        <v>143038.71</v>
      </c>
      <c r="X17" s="11">
        <v>664</v>
      </c>
      <c r="Y17" s="11"/>
      <c r="Z17" s="13"/>
      <c r="AA17" s="11"/>
      <c r="AB17" s="12"/>
      <c r="AC17" s="12"/>
      <c r="AD17" s="11">
        <v>4080</v>
      </c>
      <c r="AE17" s="13">
        <v>80148.29</v>
      </c>
      <c r="AF17" s="11">
        <v>481</v>
      </c>
      <c r="AG17" s="11"/>
      <c r="AH17" s="13"/>
      <c r="AI17" s="11"/>
      <c r="AJ17" s="12"/>
      <c r="AK17" s="12"/>
    </row>
    <row r="18">
      <c r="A18" s="10" t="s">
        <v>46</v>
      </c>
      <c r="B18" s="11">
        <v>125934</v>
      </c>
      <c r="C18" s="11">
        <f>=ROUNDDOWN(26.2138589954414,0)</f>
      </c>
      <c r="D18" s="11">
        <v>116099</v>
      </c>
      <c r="E18" s="12">
        <v>0.9947</v>
      </c>
      <c r="F18" s="11"/>
      <c r="G18" s="11">
        <f>=ROUNDDOWN({0},0)</f>
      </c>
      <c r="H18" s="11"/>
      <c r="I18" s="12"/>
      <c r="J18" s="11">
        <v>4370</v>
      </c>
      <c r="K18" s="13">
        <v>183465.03</v>
      </c>
      <c r="L18" s="11">
        <v>574</v>
      </c>
      <c r="M18" s="14">
        <v>319.63</v>
      </c>
      <c r="N18" s="11"/>
      <c r="O18" s="13"/>
      <c r="P18" s="11"/>
      <c r="Q18" s="14"/>
      <c r="R18" s="12"/>
      <c r="S18" s="12"/>
      <c r="T18" s="12"/>
      <c r="U18" s="12"/>
      <c r="V18" s="11">
        <v>1387</v>
      </c>
      <c r="W18" s="13">
        <v>51911.09</v>
      </c>
      <c r="X18" s="11">
        <v>530</v>
      </c>
      <c r="Y18" s="11"/>
      <c r="Z18" s="13"/>
      <c r="AA18" s="11"/>
      <c r="AB18" s="12"/>
      <c r="AC18" s="12"/>
      <c r="AD18" s="11">
        <v>2983</v>
      </c>
      <c r="AE18" s="13">
        <v>131553.94</v>
      </c>
      <c r="AF18" s="11">
        <v>522</v>
      </c>
      <c r="AG18" s="11"/>
      <c r="AH18" s="13"/>
      <c r="AI18" s="11"/>
      <c r="AJ18" s="12"/>
      <c r="AK18" s="12"/>
    </row>
    <row r="19">
      <c r="A19" s="19" t="s">
        <v>47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65365</v>
      </c>
      <c r="K19" s="17">
        <v>3395938.16</v>
      </c>
      <c r="L19" s="15">
        <v>7325</v>
      </c>
      <c r="M19" s="18">
        <v>463.61</v>
      </c>
      <c r="N19" s="15"/>
      <c r="O19" s="17"/>
      <c r="P19" s="15"/>
      <c r="Q19" s="18"/>
      <c r="R19" s="16"/>
      <c r="S19" s="16"/>
      <c r="T19" s="16"/>
      <c r="U19" s="16"/>
      <c r="V19" s="15">
        <v>36758</v>
      </c>
      <c r="W19" s="17">
        <v>2337679.45</v>
      </c>
      <c r="X19" s="15">
        <v>6847</v>
      </c>
      <c r="Y19" s="15"/>
      <c r="Z19" s="17"/>
      <c r="AA19" s="15"/>
      <c r="AB19" s="16"/>
      <c r="AC19" s="16"/>
      <c r="AD19" s="15">
        <v>28607</v>
      </c>
      <c r="AE19" s="17">
        <v>1058258.71</v>
      </c>
      <c r="AF19" s="15">
        <v>5630</v>
      </c>
      <c r="AG19" s="15"/>
      <c r="AH19" s="17"/>
      <c r="AI19" s="15"/>
      <c r="AJ19" s="16"/>
      <c r="AK1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