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<sst xmlns="http://schemas.openxmlformats.org/spreadsheetml/2006/main" count="221" uniqueCount="221">
  <si>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</si>
  <si>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</si>
  <si>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</si>
  <si>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</si>
  <si>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</si>
  <si>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</si>
  <si>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</si>
  <si>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</si>
  <si>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</si>
  <si>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</si>
  <si>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>Current And Future Inventory</t>
  </si>
  <si>
    <t>Current And History Sales Comparison</t>
  </si>
  <si>
    <t>OVERSTOCK01</t>
  </si>
  <si>
    <t>AMAZON</t>
  </si>
  <si>
    <t>MACY02</t>
  </si>
  <si>
    <t>CSNSTORES</t>
  </si>
  <si>
    <t>KOHLDSN</t>
  </si>
  <si>
    <t>JCPENNEY01</t>
  </si>
  <si>
    <t>TGTDVS</t>
  </si>
  <si>
    <t>OLLIIX</t>
  </si>
  <si>
    <t>BLK01</t>
  </si>
  <si>
    <t>FINGERHUTDS</t>
  </si>
  <si>
    <t>NRTPORT</t>
  </si>
  <si>
    <t>WALMARTDS</t>
  </si>
  <si>
    <t>DESINC</t>
  </si>
  <si>
    <t>ASHFURNDS</t>
  </si>
  <si>
    <t>BEALLSDS</t>
  </si>
  <si>
    <t>ROOMECOM</t>
  </si>
  <si>
    <t>HSNDS</t>
  </si>
  <si>
    <t>HDDS</t>
  </si>
  <si>
    <t>KIRKLANDDS</t>
  </si>
  <si>
    <t>BIGLOTSDS</t>
  </si>
  <si>
    <t>AMERSIGNDS</t>
  </si>
  <si>
    <t>ZOLA</t>
  </si>
  <si>
    <t>HOUZZ</t>
  </si>
  <si>
    <t>DLCROSCILL</t>
  </si>
  <si>
    <t>AAFESDS</t>
  </si>
  <si>
    <t>LAMPDS</t>
  </si>
  <si>
    <t>LOWESDS</t>
  </si>
  <si>
    <t>BBBDROP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</si>
  <si>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</si>
  <si>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</si>
  <si>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</si>
  <si>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</si>
  <si>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</si>
  <si>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</si>
  <si>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</si>
  <si>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</si>
  <si>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</si>
  <si>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</si>
  <si>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</si>
  <si>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</si>
  <si>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</si>
  <si>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</si>
  <si>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</si>
  <si>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</si>
  <si>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</si>
  <si>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</si>
  <si>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</si>
  <si>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</si>
  <si>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</si>
  <si>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</si>
  <si>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</si>
  <si>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</si>
  <si>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</si>
  <si>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</si>
  <si>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</si>
  <si>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</si>
  <si>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</si>
  <si>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</si>
  <si>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</si>
  <si>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</si>
  <si>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</si>
  <si>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</si>
  <si>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</si>
  <si>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</si>
  <si>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</si>
  <si>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</si>
  <si>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</si>
  <si>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</si>
  <si>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</si>
  <si>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</si>
  <si>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</si>
  <si>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</si>
  <si>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</si>
  <si>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</si>
  <si>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</si>
  <si>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03/09/2024</t>
  </si>
  <si>
    <t>03/23/2024</t>
  </si>
  <si>
    <t>03/25/2024</t>
  </si>
  <si>
    <t>03/26/2024</t>
  </si>
  <si>
    <t>03/27/2024</t>
  </si>
  <si>
    <t>03/29/2024</t>
  </si>
  <si>
    <t>04/03/2024</t>
  </si>
  <si>
    <t>04/04/2024</t>
  </si>
  <si>
    <t>04/06/2024</t>
  </si>
  <si>
    <t>04/07/2024</t>
  </si>
  <si>
    <t>04/09/2024</t>
  </si>
  <si>
    <t>04/10/2024</t>
  </si>
  <si>
    <t>04/13/2024</t>
  </si>
  <si>
    <t>04/14/2024</t>
  </si>
  <si>
    <t>04/15/2024</t>
  </si>
  <si>
    <t>04/17/2024</t>
  </si>
  <si>
    <t>04/18/2024</t>
  </si>
  <si>
    <t>04/19/2024</t>
  </si>
  <si>
    <t>04/20/2024</t>
  </si>
  <si>
    <t>04/21/2024</t>
  </si>
  <si>
    <t>04/22/2024</t>
  </si>
  <si>
    <t>04/23/2024</t>
  </si>
  <si>
    <t>04/24/2024</t>
  </si>
  <si>
    <t>04/25/2024</t>
  </si>
  <si>
    <t>04/26/2024</t>
  </si>
  <si>
    <t>04/27/2024</t>
  </si>
  <si>
    <t>04/28/2024</t>
  </si>
  <si>
    <t>04/29/2024</t>
  </si>
  <si>
    <t>04/30/2024</t>
  </si>
  <si>
    <t>05/01/2024</t>
  </si>
  <si>
    <t>05/03/2024</t>
  </si>
  <si>
    <t>05/04/2024</t>
  </si>
  <si>
    <t>05/06/2024</t>
  </si>
  <si>
    <t>05/07/2024</t>
  </si>
  <si>
    <t>05/08/2024</t>
  </si>
  <si>
    <t>05/09/2024</t>
  </si>
  <si>
    <t>05/10/2024</t>
  </si>
  <si>
    <t>05/11/2024</t>
  </si>
  <si>
    <t>05/12/2024</t>
  </si>
  <si>
    <t>05/13/2024</t>
  </si>
  <si>
    <t>05/14/2024</t>
  </si>
  <si>
    <t>05/15/2024</t>
  </si>
  <si>
    <t>05/16/2024</t>
  </si>
  <si>
    <t>05/17/2024</t>
  </si>
  <si>
    <t>05/18/2024</t>
  </si>
  <si>
    <t>05/19/2024</t>
  </si>
  <si>
    <t>05/20/2024</t>
  </si>
  <si>
    <t>05/21/2024</t>
  </si>
  <si>
    <t>05/22/2024</t>
  </si>
  <si>
    <t>05/23/2024</t>
  </si>
  <si>
    <t>05/24/2024</t>
  </si>
  <si>
    <t>05/25/2024</t>
  </si>
  <si>
    <t>05/26/2024</t>
  </si>
  <si>
    <t>05/27/2024</t>
  </si>
  <si>
    <t>05/28/2024</t>
  </si>
  <si>
    <t>05/29/2024</t>
  </si>
  <si>
    <t>05/30/2024</t>
  </si>
  <si>
    <t>05/31/2024</t>
  </si>
  <si>
    <t>06/01/2024</t>
  </si>
  <si>
    <t>06/02/2024</t>
  </si>
  <si>
    <t>06/03/2024</t>
  </si>
  <si>
    <t>06/04/2024</t>
  </si>
  <si>
    <t>06/05/2024</t>
  </si>
  <si>
    <t>06/07/2024</t>
  </si>
  <si>
    <t>06/08/2024</t>
  </si>
  <si>
    <t>06/09/2024</t>
  </si>
  <si>
    <t>06/10/2024</t>
  </si>
  <si>
    <t>06/11/2024</t>
  </si>
  <si>
    <t>06/12/2024</t>
  </si>
  <si>
    <t>06/13/2024</t>
  </si>
  <si>
    <t>06/14/2024</t>
  </si>
  <si>
    <t>06/15/2024</t>
  </si>
  <si>
    <t>06/16/2024</t>
  </si>
  <si>
    <t>06/17/2024</t>
  </si>
  <si>
    <t>06/18/2024</t>
  </si>
  <si>
    <t>06/19/2024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</si>
  <si>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</si>
  <si>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</si>
  <si>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</si>
  <si>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</si>
  <si>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</si>
  <si>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</si>
  <si>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</si>
  <si>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</si>
  <si>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</si>
  <si>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07/01/2024</t>
  </si>
  <si>
    <t>07/02/2024</t>
  </si>
  <si>
    <t>07/03/2024</t>
  </si>
  <si>
    <t>07/05/2024</t>
  </si>
  <si>
    <t>07/09/2024</t>
  </si>
  <si>
    <t>07/10/2024</t>
  </si>
  <si>
    <t>07/11/2024</t>
  </si>
  <si>
    <t>07/12/2024</t>
  </si>
  <si>
    <t>07/13/2024</t>
  </si>
  <si>
    <t>07/14/2024</t>
  </si>
  <si>
    <t>07/15/2024</t>
  </si>
  <si>
    <t>07/16/2024</t>
  </si>
  <si>
    <t>07/17/2024</t>
  </si>
  <si>
    <t>07/19/2024</t>
  </si>
  <si>
    <t>07/22/2024</t>
  </si>
  <si>
    <t>07/24/2024</t>
  </si>
  <si>
    <t>07/25/2024</t>
  </si>
  <si>
    <t>07/26/2024</t>
  </si>
  <si>
    <t>07/30/2024</t>
  </si>
  <si>
    <t>07/31/2024</t>
  </si>
  <si>
    <t>08/02/2024</t>
  </si>
  <si>
    <t>08/06/2024</t>
  </si>
  <si>
    <t>08/07/2024</t>
  </si>
  <si>
    <t>08/09/2024</t>
  </si>
  <si>
    <t>08/10/2024</t>
  </si>
  <si>
    <t>08/13/2024</t>
  </si>
  <si>
    <t>08/14/2024</t>
  </si>
  <si>
    <t>08/15/2024</t>
  </si>
  <si>
    <t>08/16/2024</t>
  </si>
  <si>
    <t>ADUL</t>
  </si>
  <si>
    <t>510 Design</t>
  </si>
  <si>
    <t>Beautyrest</t>
  </si>
  <si>
    <t>Clean Spaces</t>
  </si>
  <si>
    <t>CosmoLiving</t>
  </si>
  <si>
    <t>Croscill Casual</t>
  </si>
  <si>
    <t>Croscill Classics</t>
  </si>
  <si>
    <t>Croscill Home</t>
  </si>
  <si>
    <t>Hampton Hill</t>
  </si>
  <si>
    <t>Harbor House</t>
  </si>
  <si>
    <t>INK+IVY</t>
  </si>
  <si>
    <t>Madison Park</t>
  </si>
  <si>
    <t>Madison Park Essentials</t>
  </si>
  <si>
    <t>Madison Park Pure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</si>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</sst>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22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3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6" t="s">
        <v>48</v>
      </c>
      <c r="LO2" s="3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5" t="s">
        <v>49</v>
      </c>
      <c r="OE2" s="5" t="s">
        <v>49</v>
      </c>
      <c r="OF2" s="5" t="s">
        <v>49</v>
      </c>
      <c r="OG2" s="5" t="s">
        <v>49</v>
      </c>
      <c r="OH2" s="5" t="s">
        <v>49</v>
      </c>
      <c r="OI2" s="5" t="s">
        <v>49</v>
      </c>
      <c r="OJ2" s="5" t="s">
        <v>49</v>
      </c>
      <c r="OK2" s="5" t="s">
        <v>49</v>
      </c>
      <c r="OL2" s="5" t="s">
        <v>49</v>
      </c>
      <c r="OM2" s="5" t="s">
        <v>49</v>
      </c>
      <c r="ON2" s="5" t="s">
        <v>49</v>
      </c>
      <c r="OO2" s="5" t="s">
        <v>49</v>
      </c>
      <c r="OP2" s="5" t="s">
        <v>49</v>
      </c>
      <c r="OQ2" s="5" t="s">
        <v>49</v>
      </c>
      <c r="OR2" s="5" t="s">
        <v>49</v>
      </c>
      <c r="OS2" s="5" t="s">
        <v>49</v>
      </c>
      <c r="OT2" s="5" t="s">
        <v>49</v>
      </c>
      <c r="OU2" s="5" t="s">
        <v>49</v>
      </c>
      <c r="OV2" s="5" t="s">
        <v>49</v>
      </c>
      <c r="OW2" s="5" t="s">
        <v>49</v>
      </c>
      <c r="OX2" s="5" t="s">
        <v>49</v>
      </c>
      <c r="OY2" s="5" t="s">
        <v>49</v>
      </c>
      <c r="OZ2" s="5" t="s">
        <v>49</v>
      </c>
      <c r="PA2" s="5" t="s">
        <v>49</v>
      </c>
      <c r="PB2" s="5" t="s">
        <v>49</v>
      </c>
      <c r="PC2" s="5" t="s">
        <v>49</v>
      </c>
      <c r="PD2" s="5" t="s">
        <v>49</v>
      </c>
      <c r="PE2" s="5" t="s">
        <v>49</v>
      </c>
      <c r="PF2" s="5" t="s">
        <v>49</v>
      </c>
      <c r="PG2" s="5" t="s">
        <v>49</v>
      </c>
      <c r="PH2" s="5" t="s">
        <v>49</v>
      </c>
      <c r="PI2" s="5" t="s">
        <v>49</v>
      </c>
      <c r="PJ2" s="5" t="s">
        <v>49</v>
      </c>
      <c r="PK2" s="5" t="s">
        <v>49</v>
      </c>
      <c r="PL2" s="5" t="s">
        <v>49</v>
      </c>
      <c r="PM2" s="5" t="s">
        <v>49</v>
      </c>
      <c r="PN2" s="5" t="s">
        <v>49</v>
      </c>
      <c r="PO2" s="5" t="s">
        <v>49</v>
      </c>
      <c r="PP2" s="5" t="s">
        <v>49</v>
      </c>
      <c r="PQ2" s="5" t="s">
        <v>49</v>
      </c>
      <c r="PR2" s="5" t="s">
        <v>49</v>
      </c>
      <c r="PS2" s="5" t="s">
        <v>49</v>
      </c>
      <c r="PT2" s="5" t="s">
        <v>49</v>
      </c>
      <c r="PU2" s="5" t="s">
        <v>49</v>
      </c>
      <c r="PV2" s="5" t="s">
        <v>49</v>
      </c>
      <c r="PW2" s="5" t="s">
        <v>49</v>
      </c>
      <c r="PX2" s="5" t="s">
        <v>49</v>
      </c>
      <c r="PY2" s="6" t="s">
        <v>49</v>
      </c>
      <c r="PZ2" s="2" t="s">
        <v>50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51</v>
      </c>
      <c r="L3" s="4" t="s">
        <v>51</v>
      </c>
      <c r="M3" s="4" t="s">
        <v>51</v>
      </c>
      <c r="N3" s="4" t="s">
        <v>51</v>
      </c>
      <c r="O3" s="4" t="s">
        <v>52</v>
      </c>
      <c r="P3" s="4" t="s">
        <v>52</v>
      </c>
      <c r="Q3" s="4" t="s">
        <v>52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51</v>
      </c>
      <c r="X3" s="4" t="s">
        <v>51</v>
      </c>
      <c r="Y3" s="4" t="s">
        <v>51</v>
      </c>
      <c r="Z3" s="4" t="s">
        <v>52</v>
      </c>
      <c r="AA3" s="4" t="s">
        <v>52</v>
      </c>
      <c r="AB3" s="4" t="s">
        <v>52</v>
      </c>
      <c r="AC3" s="4" t="s">
        <v>53</v>
      </c>
      <c r="AD3" s="4" t="s">
        <v>54</v>
      </c>
      <c r="AE3" s="4" t="s">
        <v>51</v>
      </c>
      <c r="AF3" s="4" t="s">
        <v>51</v>
      </c>
      <c r="AG3" s="4" t="s">
        <v>51</v>
      </c>
      <c r="AH3" s="4" t="s">
        <v>52</v>
      </c>
      <c r="AI3" s="4" t="s">
        <v>52</v>
      </c>
      <c r="AJ3" s="4" t="s">
        <v>52</v>
      </c>
      <c r="AK3" s="4" t="s">
        <v>53</v>
      </c>
      <c r="AL3" s="4" t="s">
        <v>54</v>
      </c>
      <c r="AM3" s="4" t="s">
        <v>51</v>
      </c>
      <c r="AN3" s="4" t="s">
        <v>51</v>
      </c>
      <c r="AO3" s="4" t="s">
        <v>51</v>
      </c>
      <c r="AP3" s="4" t="s">
        <v>52</v>
      </c>
      <c r="AQ3" s="4" t="s">
        <v>52</v>
      </c>
      <c r="AR3" s="4" t="s">
        <v>52</v>
      </c>
      <c r="AS3" s="4" t="s">
        <v>53</v>
      </c>
      <c r="AT3" s="4" t="s">
        <v>54</v>
      </c>
      <c r="AU3" s="4" t="s">
        <v>51</v>
      </c>
      <c r="AV3" s="4" t="s">
        <v>51</v>
      </c>
      <c r="AW3" s="4" t="s">
        <v>51</v>
      </c>
      <c r="AX3" s="4" t="s">
        <v>52</v>
      </c>
      <c r="AY3" s="4" t="s">
        <v>52</v>
      </c>
      <c r="AZ3" s="4" t="s">
        <v>52</v>
      </c>
      <c r="BA3" s="4" t="s">
        <v>53</v>
      </c>
      <c r="BB3" s="4" t="s">
        <v>54</v>
      </c>
      <c r="BC3" s="4" t="s">
        <v>51</v>
      </c>
      <c r="BD3" s="4" t="s">
        <v>51</v>
      </c>
      <c r="BE3" s="4" t="s">
        <v>51</v>
      </c>
      <c r="BF3" s="4" t="s">
        <v>52</v>
      </c>
      <c r="BG3" s="4" t="s">
        <v>52</v>
      </c>
      <c r="BH3" s="4" t="s">
        <v>52</v>
      </c>
      <c r="BI3" s="4" t="s">
        <v>53</v>
      </c>
      <c r="BJ3" s="4" t="s">
        <v>54</v>
      </c>
      <c r="BK3" s="4" t="s">
        <v>51</v>
      </c>
      <c r="BL3" s="4" t="s">
        <v>51</v>
      </c>
      <c r="BM3" s="4" t="s">
        <v>51</v>
      </c>
      <c r="BN3" s="4" t="s">
        <v>52</v>
      </c>
      <c r="BO3" s="4" t="s">
        <v>52</v>
      </c>
      <c r="BP3" s="4" t="s">
        <v>52</v>
      </c>
      <c r="BQ3" s="4" t="s">
        <v>53</v>
      </c>
      <c r="BR3" s="4" t="s">
        <v>54</v>
      </c>
      <c r="BS3" s="4" t="s">
        <v>51</v>
      </c>
      <c r="BT3" s="4" t="s">
        <v>51</v>
      </c>
      <c r="BU3" s="4" t="s">
        <v>51</v>
      </c>
      <c r="BV3" s="4" t="s">
        <v>52</v>
      </c>
      <c r="BW3" s="4" t="s">
        <v>52</v>
      </c>
      <c r="BX3" s="4" t="s">
        <v>52</v>
      </c>
      <c r="BY3" s="4" t="s">
        <v>53</v>
      </c>
      <c r="BZ3" s="4" t="s">
        <v>54</v>
      </c>
      <c r="CA3" s="4" t="s">
        <v>51</v>
      </c>
      <c r="CB3" s="4" t="s">
        <v>51</v>
      </c>
      <c r="CC3" s="4" t="s">
        <v>51</v>
      </c>
      <c r="CD3" s="4" t="s">
        <v>52</v>
      </c>
      <c r="CE3" s="4" t="s">
        <v>52</v>
      </c>
      <c r="CF3" s="4" t="s">
        <v>52</v>
      </c>
      <c r="CG3" s="4" t="s">
        <v>53</v>
      </c>
      <c r="CH3" s="4" t="s">
        <v>54</v>
      </c>
      <c r="CI3" s="4" t="s">
        <v>51</v>
      </c>
      <c r="CJ3" s="4" t="s">
        <v>51</v>
      </c>
      <c r="CK3" s="4" t="s">
        <v>51</v>
      </c>
      <c r="CL3" s="4" t="s">
        <v>52</v>
      </c>
      <c r="CM3" s="4" t="s">
        <v>52</v>
      </c>
      <c r="CN3" s="4" t="s">
        <v>52</v>
      </c>
      <c r="CO3" s="4" t="s">
        <v>53</v>
      </c>
      <c r="CP3" s="4" t="s">
        <v>54</v>
      </c>
      <c r="CQ3" s="4" t="s">
        <v>51</v>
      </c>
      <c r="CR3" s="4" t="s">
        <v>51</v>
      </c>
      <c r="CS3" s="4" t="s">
        <v>51</v>
      </c>
      <c r="CT3" s="4" t="s">
        <v>52</v>
      </c>
      <c r="CU3" s="4" t="s">
        <v>52</v>
      </c>
      <c r="CV3" s="4" t="s">
        <v>52</v>
      </c>
      <c r="CW3" s="4" t="s">
        <v>53</v>
      </c>
      <c r="CX3" s="4" t="s">
        <v>54</v>
      </c>
      <c r="CY3" s="4" t="s">
        <v>51</v>
      </c>
      <c r="CZ3" s="4" t="s">
        <v>51</v>
      </c>
      <c r="DA3" s="4" t="s">
        <v>51</v>
      </c>
      <c r="DB3" s="4" t="s">
        <v>52</v>
      </c>
      <c r="DC3" s="4" t="s">
        <v>52</v>
      </c>
      <c r="DD3" s="4" t="s">
        <v>52</v>
      </c>
      <c r="DE3" s="4" t="s">
        <v>53</v>
      </c>
      <c r="DF3" s="4" t="s">
        <v>54</v>
      </c>
      <c r="DG3" s="4" t="s">
        <v>51</v>
      </c>
      <c r="DH3" s="4" t="s">
        <v>51</v>
      </c>
      <c r="DI3" s="4" t="s">
        <v>51</v>
      </c>
      <c r="DJ3" s="4" t="s">
        <v>52</v>
      </c>
      <c r="DK3" s="4" t="s">
        <v>52</v>
      </c>
      <c r="DL3" s="4" t="s">
        <v>52</v>
      </c>
      <c r="DM3" s="4" t="s">
        <v>53</v>
      </c>
      <c r="DN3" s="4" t="s">
        <v>54</v>
      </c>
      <c r="DO3" s="4" t="s">
        <v>51</v>
      </c>
      <c r="DP3" s="4" t="s">
        <v>51</v>
      </c>
      <c r="DQ3" s="4" t="s">
        <v>51</v>
      </c>
      <c r="DR3" s="4" t="s">
        <v>52</v>
      </c>
      <c r="DS3" s="4" t="s">
        <v>52</v>
      </c>
      <c r="DT3" s="4" t="s">
        <v>52</v>
      </c>
      <c r="DU3" s="4" t="s">
        <v>53</v>
      </c>
      <c r="DV3" s="4" t="s">
        <v>54</v>
      </c>
      <c r="DW3" s="4" t="s">
        <v>51</v>
      </c>
      <c r="DX3" s="4" t="s">
        <v>51</v>
      </c>
      <c r="DY3" s="4" t="s">
        <v>51</v>
      </c>
      <c r="DZ3" s="4" t="s">
        <v>52</v>
      </c>
      <c r="EA3" s="4" t="s">
        <v>52</v>
      </c>
      <c r="EB3" s="4" t="s">
        <v>52</v>
      </c>
      <c r="EC3" s="4" t="s">
        <v>53</v>
      </c>
      <c r="ED3" s="4" t="s">
        <v>54</v>
      </c>
      <c r="EE3" s="4" t="s">
        <v>51</v>
      </c>
      <c r="EF3" s="4" t="s">
        <v>51</v>
      </c>
      <c r="EG3" s="4" t="s">
        <v>51</v>
      </c>
      <c r="EH3" s="4" t="s">
        <v>52</v>
      </c>
      <c r="EI3" s="4" t="s">
        <v>52</v>
      </c>
      <c r="EJ3" s="4" t="s">
        <v>52</v>
      </c>
      <c r="EK3" s="4" t="s">
        <v>53</v>
      </c>
      <c r="EL3" s="4" t="s">
        <v>54</v>
      </c>
      <c r="EM3" s="4" t="s">
        <v>51</v>
      </c>
      <c r="EN3" s="4" t="s">
        <v>51</v>
      </c>
      <c r="EO3" s="4" t="s">
        <v>51</v>
      </c>
      <c r="EP3" s="4" t="s">
        <v>52</v>
      </c>
      <c r="EQ3" s="4" t="s">
        <v>52</v>
      </c>
      <c r="ER3" s="4" t="s">
        <v>52</v>
      </c>
      <c r="ES3" s="4" t="s">
        <v>53</v>
      </c>
      <c r="ET3" s="4" t="s">
        <v>54</v>
      </c>
      <c r="EU3" s="4" t="s">
        <v>51</v>
      </c>
      <c r="EV3" s="4" t="s">
        <v>51</v>
      </c>
      <c r="EW3" s="4" t="s">
        <v>51</v>
      </c>
      <c r="EX3" s="4" t="s">
        <v>52</v>
      </c>
      <c r="EY3" s="4" t="s">
        <v>52</v>
      </c>
      <c r="EZ3" s="4" t="s">
        <v>52</v>
      </c>
      <c r="FA3" s="4" t="s">
        <v>53</v>
      </c>
      <c r="FB3" s="4" t="s">
        <v>54</v>
      </c>
      <c r="FC3" s="4" t="s">
        <v>51</v>
      </c>
      <c r="FD3" s="4" t="s">
        <v>51</v>
      </c>
      <c r="FE3" s="4" t="s">
        <v>51</v>
      </c>
      <c r="FF3" s="4" t="s">
        <v>52</v>
      </c>
      <c r="FG3" s="4" t="s">
        <v>52</v>
      </c>
      <c r="FH3" s="4" t="s">
        <v>52</v>
      </c>
      <c r="FI3" s="4" t="s">
        <v>53</v>
      </c>
      <c r="FJ3" s="4" t="s">
        <v>54</v>
      </c>
      <c r="FK3" s="4" t="s">
        <v>51</v>
      </c>
      <c r="FL3" s="4" t="s">
        <v>51</v>
      </c>
      <c r="FM3" s="4" t="s">
        <v>51</v>
      </c>
      <c r="FN3" s="4" t="s">
        <v>52</v>
      </c>
      <c r="FO3" s="4" t="s">
        <v>52</v>
      </c>
      <c r="FP3" s="4" t="s">
        <v>52</v>
      </c>
      <c r="FQ3" s="4" t="s">
        <v>53</v>
      </c>
      <c r="FR3" s="4" t="s">
        <v>54</v>
      </c>
      <c r="FS3" s="4" t="s">
        <v>51</v>
      </c>
      <c r="FT3" s="4" t="s">
        <v>51</v>
      </c>
      <c r="FU3" s="4" t="s">
        <v>51</v>
      </c>
      <c r="FV3" s="4" t="s">
        <v>52</v>
      </c>
      <c r="FW3" s="4" t="s">
        <v>52</v>
      </c>
      <c r="FX3" s="4" t="s">
        <v>52</v>
      </c>
      <c r="FY3" s="4" t="s">
        <v>53</v>
      </c>
      <c r="FZ3" s="4" t="s">
        <v>54</v>
      </c>
      <c r="GA3" s="4" t="s">
        <v>51</v>
      </c>
      <c r="GB3" s="4" t="s">
        <v>51</v>
      </c>
      <c r="GC3" s="4" t="s">
        <v>51</v>
      </c>
      <c r="GD3" s="4" t="s">
        <v>52</v>
      </c>
      <c r="GE3" s="4" t="s">
        <v>52</v>
      </c>
      <c r="GF3" s="4" t="s">
        <v>52</v>
      </c>
      <c r="GG3" s="4" t="s">
        <v>53</v>
      </c>
      <c r="GH3" s="4" t="s">
        <v>54</v>
      </c>
      <c r="GI3" s="4" t="s">
        <v>51</v>
      </c>
      <c r="GJ3" s="4" t="s">
        <v>51</v>
      </c>
      <c r="GK3" s="4" t="s">
        <v>51</v>
      </c>
      <c r="GL3" s="4" t="s">
        <v>52</v>
      </c>
      <c r="GM3" s="4" t="s">
        <v>52</v>
      </c>
      <c r="GN3" s="4" t="s">
        <v>52</v>
      </c>
      <c r="GO3" s="4" t="s">
        <v>53</v>
      </c>
      <c r="GP3" s="4" t="s">
        <v>54</v>
      </c>
      <c r="GQ3" s="4" t="s">
        <v>51</v>
      </c>
      <c r="GR3" s="4" t="s">
        <v>51</v>
      </c>
      <c r="GS3" s="4" t="s">
        <v>51</v>
      </c>
      <c r="GT3" s="4" t="s">
        <v>52</v>
      </c>
      <c r="GU3" s="4" t="s">
        <v>52</v>
      </c>
      <c r="GV3" s="4" t="s">
        <v>52</v>
      </c>
      <c r="GW3" s="4" t="s">
        <v>53</v>
      </c>
      <c r="GX3" s="4" t="s">
        <v>54</v>
      </c>
      <c r="GY3" s="4" t="s">
        <v>51</v>
      </c>
      <c r="GZ3" s="4" t="s">
        <v>51</v>
      </c>
      <c r="HA3" s="4" t="s">
        <v>51</v>
      </c>
      <c r="HB3" s="4" t="s">
        <v>52</v>
      </c>
      <c r="HC3" s="4" t="s">
        <v>52</v>
      </c>
      <c r="HD3" s="4" t="s">
        <v>52</v>
      </c>
      <c r="HE3" s="4" t="s">
        <v>53</v>
      </c>
      <c r="HF3" s="4" t="s">
        <v>54</v>
      </c>
      <c r="HG3" s="4" t="s">
        <v>51</v>
      </c>
      <c r="HH3" s="4" t="s">
        <v>51</v>
      </c>
      <c r="HI3" s="4" t="s">
        <v>51</v>
      </c>
      <c r="HJ3" s="4" t="s">
        <v>52</v>
      </c>
      <c r="HK3" s="4" t="s">
        <v>52</v>
      </c>
      <c r="HL3" s="4" t="s">
        <v>52</v>
      </c>
      <c r="HM3" s="4" t="s">
        <v>53</v>
      </c>
      <c r="HN3" s="4" t="s">
        <v>54</v>
      </c>
      <c r="HO3" s="4" t="s">
        <v>51</v>
      </c>
      <c r="HP3" s="4" t="s">
        <v>51</v>
      </c>
      <c r="HQ3" s="4" t="s">
        <v>51</v>
      </c>
      <c r="HR3" s="4" t="s">
        <v>52</v>
      </c>
      <c r="HS3" s="4" t="s">
        <v>52</v>
      </c>
      <c r="HT3" s="4" t="s">
        <v>52</v>
      </c>
      <c r="HU3" s="4" t="s">
        <v>53</v>
      </c>
      <c r="HV3" s="4" t="s">
        <v>54</v>
      </c>
      <c r="HW3" s="4" t="s">
        <v>51</v>
      </c>
      <c r="HX3" s="4" t="s">
        <v>51</v>
      </c>
      <c r="HY3" s="4" t="s">
        <v>51</v>
      </c>
      <c r="HZ3" s="4" t="s">
        <v>52</v>
      </c>
      <c r="IA3" s="4" t="s">
        <v>52</v>
      </c>
      <c r="IB3" s="4" t="s">
        <v>52</v>
      </c>
      <c r="IC3" s="4" t="s">
        <v>53</v>
      </c>
      <c r="ID3" s="4" t="s">
        <v>54</v>
      </c>
      <c r="IE3" s="4" t="s">
        <v>51</v>
      </c>
      <c r="IF3" s="4" t="s">
        <v>51</v>
      </c>
      <c r="IG3" s="4" t="s">
        <v>51</v>
      </c>
      <c r="IH3" s="4" t="s">
        <v>52</v>
      </c>
      <c r="II3" s="4" t="s">
        <v>52</v>
      </c>
      <c r="IJ3" s="4" t="s">
        <v>52</v>
      </c>
      <c r="IK3" s="4" t="s">
        <v>53</v>
      </c>
      <c r="IL3" s="4" t="s">
        <v>54</v>
      </c>
      <c r="IM3" s="4" t="s">
        <v>51</v>
      </c>
      <c r="IN3" s="4" t="s">
        <v>51</v>
      </c>
      <c r="IO3" s="4" t="s">
        <v>51</v>
      </c>
      <c r="IP3" s="4" t="s">
        <v>52</v>
      </c>
      <c r="IQ3" s="4" t="s">
        <v>52</v>
      </c>
      <c r="IR3" s="4" t="s">
        <v>52</v>
      </c>
      <c r="IS3" s="4" t="s">
        <v>53</v>
      </c>
      <c r="IT3" s="4" t="s">
        <v>54</v>
      </c>
      <c r="IU3" s="4" t="s">
        <v>51</v>
      </c>
      <c r="IV3" s="4" t="s">
        <v>51</v>
      </c>
      <c r="IW3" s="4" t="s">
        <v>51</v>
      </c>
      <c r="IX3" s="4" t="s">
        <v>52</v>
      </c>
      <c r="IY3" s="4" t="s">
        <v>52</v>
      </c>
      <c r="IZ3" s="4" t="s">
        <v>52</v>
      </c>
      <c r="JA3" s="4" t="s">
        <v>53</v>
      </c>
      <c r="JB3" s="4" t="s">
        <v>54</v>
      </c>
      <c r="JC3" s="4" t="s">
        <v>51</v>
      </c>
      <c r="JD3" s="4" t="s">
        <v>51</v>
      </c>
      <c r="JE3" s="4" t="s">
        <v>51</v>
      </c>
      <c r="JF3" s="4" t="s">
        <v>52</v>
      </c>
      <c r="JG3" s="4" t="s">
        <v>52</v>
      </c>
      <c r="JH3" s="4" t="s">
        <v>52</v>
      </c>
      <c r="JI3" s="4" t="s">
        <v>53</v>
      </c>
      <c r="JJ3" s="4" t="s">
        <v>54</v>
      </c>
      <c r="JK3" s="4" t="s">
        <v>51</v>
      </c>
      <c r="JL3" s="4" t="s">
        <v>51</v>
      </c>
      <c r="JM3" s="4" t="s">
        <v>51</v>
      </c>
      <c r="JN3" s="4" t="s">
        <v>52</v>
      </c>
      <c r="JO3" s="4" t="s">
        <v>52</v>
      </c>
      <c r="JP3" s="4" t="s">
        <v>52</v>
      </c>
      <c r="JQ3" s="4" t="s">
        <v>53</v>
      </c>
      <c r="JR3" s="4" t="s">
        <v>54</v>
      </c>
      <c r="JS3" s="4" t="s">
        <v>51</v>
      </c>
      <c r="JT3" s="4" t="s">
        <v>51</v>
      </c>
      <c r="JU3" s="4" t="s">
        <v>51</v>
      </c>
      <c r="JV3" s="4" t="s">
        <v>52</v>
      </c>
      <c r="JW3" s="4" t="s">
        <v>52</v>
      </c>
      <c r="JX3" s="4" t="s">
        <v>52</v>
      </c>
      <c r="JY3" s="4" t="s">
        <v>53</v>
      </c>
      <c r="JZ3" s="4" t="s">
        <v>54</v>
      </c>
      <c r="KA3" s="4" t="s">
        <v>51</v>
      </c>
      <c r="KB3" s="4" t="s">
        <v>51</v>
      </c>
      <c r="KC3" s="4" t="s">
        <v>51</v>
      </c>
      <c r="KD3" s="4" t="s">
        <v>52</v>
      </c>
      <c r="KE3" s="4" t="s">
        <v>52</v>
      </c>
      <c r="KF3" s="4" t="s">
        <v>52</v>
      </c>
      <c r="KG3" s="4" t="s">
        <v>53</v>
      </c>
      <c r="KH3" s="4" t="s">
        <v>54</v>
      </c>
      <c r="KI3" s="4" t="s">
        <v>51</v>
      </c>
      <c r="KJ3" s="4" t="s">
        <v>51</v>
      </c>
      <c r="KK3" s="4" t="s">
        <v>51</v>
      </c>
      <c r="KL3" s="4" t="s">
        <v>52</v>
      </c>
      <c r="KM3" s="4" t="s">
        <v>52</v>
      </c>
      <c r="KN3" s="4" t="s">
        <v>52</v>
      </c>
      <c r="KO3" s="4" t="s">
        <v>53</v>
      </c>
      <c r="KP3" s="4" t="s">
        <v>54</v>
      </c>
      <c r="KQ3" s="4" t="s">
        <v>51</v>
      </c>
      <c r="KR3" s="4" t="s">
        <v>51</v>
      </c>
      <c r="KS3" s="4" t="s">
        <v>51</v>
      </c>
      <c r="KT3" s="4" t="s">
        <v>52</v>
      </c>
      <c r="KU3" s="4" t="s">
        <v>52</v>
      </c>
      <c r="KV3" s="4" t="s">
        <v>52</v>
      </c>
      <c r="KW3" s="4" t="s">
        <v>53</v>
      </c>
      <c r="KX3" s="4" t="s">
        <v>54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  <c r="OE3" s="4" t="s">
        <v>49</v>
      </c>
      <c r="OF3" s="4" t="s">
        <v>49</v>
      </c>
      <c r="OG3" s="4" t="s">
        <v>49</v>
      </c>
      <c r="OH3" s="4" t="s">
        <v>49</v>
      </c>
      <c r="OI3" s="4" t="s">
        <v>49</v>
      </c>
      <c r="OJ3" s="4" t="s">
        <v>49</v>
      </c>
      <c r="OK3" s="4" t="s">
        <v>49</v>
      </c>
      <c r="OL3" s="4" t="s">
        <v>49</v>
      </c>
      <c r="OM3" s="4" t="s">
        <v>49</v>
      </c>
      <c r="ON3" s="4" t="s">
        <v>49</v>
      </c>
      <c r="OO3" s="4" t="s">
        <v>49</v>
      </c>
      <c r="OP3" s="4" t="s">
        <v>49</v>
      </c>
      <c r="OQ3" s="4" t="s">
        <v>49</v>
      </c>
      <c r="OR3" s="4" t="s">
        <v>49</v>
      </c>
      <c r="OS3" s="4" t="s">
        <v>49</v>
      </c>
      <c r="OT3" s="4" t="s">
        <v>49</v>
      </c>
      <c r="OU3" s="4" t="s">
        <v>49</v>
      </c>
      <c r="OV3" s="4" t="s">
        <v>49</v>
      </c>
      <c r="OW3" s="4" t="s">
        <v>49</v>
      </c>
      <c r="OX3" s="4" t="s">
        <v>49</v>
      </c>
      <c r="OY3" s="4" t="s">
        <v>49</v>
      </c>
      <c r="OZ3" s="4" t="s">
        <v>49</v>
      </c>
      <c r="PA3" s="4" t="s">
        <v>49</v>
      </c>
      <c r="PB3" s="4" t="s">
        <v>49</v>
      </c>
      <c r="PC3" s="4" t="s">
        <v>49</v>
      </c>
      <c r="PD3" s="4" t="s">
        <v>49</v>
      </c>
      <c r="PE3" s="4" t="s">
        <v>49</v>
      </c>
      <c r="PF3" s="4" t="s">
        <v>49</v>
      </c>
      <c r="PG3" s="4" t="s">
        <v>49</v>
      </c>
      <c r="PH3" s="4" t="s">
        <v>49</v>
      </c>
      <c r="PI3" s="4" t="s">
        <v>49</v>
      </c>
      <c r="PJ3" s="4" t="s">
        <v>49</v>
      </c>
      <c r="PK3" s="4" t="s">
        <v>49</v>
      </c>
      <c r="PL3" s="4" t="s">
        <v>49</v>
      </c>
      <c r="PM3" s="4" t="s">
        <v>49</v>
      </c>
      <c r="PN3" s="4" t="s">
        <v>49</v>
      </c>
      <c r="PO3" s="4" t="s">
        <v>49</v>
      </c>
      <c r="PP3" s="4" t="s">
        <v>49</v>
      </c>
      <c r="PQ3" s="4" t="s">
        <v>49</v>
      </c>
      <c r="PR3" s="4" t="s">
        <v>49</v>
      </c>
      <c r="PS3" s="4" t="s">
        <v>49</v>
      </c>
      <c r="PT3" s="4" t="s">
        <v>49</v>
      </c>
      <c r="PU3" s="4" t="s">
        <v>49</v>
      </c>
      <c r="PV3" s="4" t="s">
        <v>49</v>
      </c>
      <c r="PW3" s="4" t="s">
        <v>49</v>
      </c>
      <c r="PX3" s="4" t="s">
        <v>49</v>
      </c>
      <c r="PY3" s="4" t="s">
        <v>49</v>
      </c>
      <c r="PZ3" s="4" t="s">
        <v>50</v>
      </c>
    </row>
    <row r="4">
      <c r="A4" s="4" t="s">
        <v>8</v>
      </c>
      <c r="B4" s="4" t="s">
        <v>9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69</v>
      </c>
      <c r="X4" s="4" t="s">
        <v>70</v>
      </c>
      <c r="Y4" s="4" t="s">
        <v>67</v>
      </c>
      <c r="Z4" s="4" t="s">
        <v>69</v>
      </c>
      <c r="AA4" s="4" t="s">
        <v>70</v>
      </c>
      <c r="AB4" s="4" t="s">
        <v>67</v>
      </c>
      <c r="AC4" s="4" t="s">
        <v>53</v>
      </c>
      <c r="AD4" s="4" t="s">
        <v>54</v>
      </c>
      <c r="AE4" s="4" t="s">
        <v>69</v>
      </c>
      <c r="AF4" s="4" t="s">
        <v>70</v>
      </c>
      <c r="AG4" s="4" t="s">
        <v>67</v>
      </c>
      <c r="AH4" s="4" t="s">
        <v>69</v>
      </c>
      <c r="AI4" s="4" t="s">
        <v>70</v>
      </c>
      <c r="AJ4" s="4" t="s">
        <v>67</v>
      </c>
      <c r="AK4" s="4" t="s">
        <v>53</v>
      </c>
      <c r="AL4" s="4" t="s">
        <v>54</v>
      </c>
      <c r="AM4" s="4" t="s">
        <v>69</v>
      </c>
      <c r="AN4" s="4" t="s">
        <v>70</v>
      </c>
      <c r="AO4" s="4" t="s">
        <v>67</v>
      </c>
      <c r="AP4" s="4" t="s">
        <v>69</v>
      </c>
      <c r="AQ4" s="4" t="s">
        <v>70</v>
      </c>
      <c r="AR4" s="4" t="s">
        <v>67</v>
      </c>
      <c r="AS4" s="4" t="s">
        <v>53</v>
      </c>
      <c r="AT4" s="4" t="s">
        <v>54</v>
      </c>
      <c r="AU4" s="4" t="s">
        <v>69</v>
      </c>
      <c r="AV4" s="4" t="s">
        <v>70</v>
      </c>
      <c r="AW4" s="4" t="s">
        <v>67</v>
      </c>
      <c r="AX4" s="4" t="s">
        <v>69</v>
      </c>
      <c r="AY4" s="4" t="s">
        <v>70</v>
      </c>
      <c r="AZ4" s="4" t="s">
        <v>67</v>
      </c>
      <c r="BA4" s="4" t="s">
        <v>53</v>
      </c>
      <c r="BB4" s="4" t="s">
        <v>54</v>
      </c>
      <c r="BC4" s="4" t="s">
        <v>69</v>
      </c>
      <c r="BD4" s="4" t="s">
        <v>70</v>
      </c>
      <c r="BE4" s="4" t="s">
        <v>67</v>
      </c>
      <c r="BF4" s="4" t="s">
        <v>69</v>
      </c>
      <c r="BG4" s="4" t="s">
        <v>70</v>
      </c>
      <c r="BH4" s="4" t="s">
        <v>67</v>
      </c>
      <c r="BI4" s="4" t="s">
        <v>53</v>
      </c>
      <c r="BJ4" s="4" t="s">
        <v>54</v>
      </c>
      <c r="BK4" s="4" t="s">
        <v>69</v>
      </c>
      <c r="BL4" s="4" t="s">
        <v>70</v>
      </c>
      <c r="BM4" s="4" t="s">
        <v>67</v>
      </c>
      <c r="BN4" s="4" t="s">
        <v>69</v>
      </c>
      <c r="BO4" s="4" t="s">
        <v>70</v>
      </c>
      <c r="BP4" s="4" t="s">
        <v>67</v>
      </c>
      <c r="BQ4" s="4" t="s">
        <v>53</v>
      </c>
      <c r="BR4" s="4" t="s">
        <v>54</v>
      </c>
      <c r="BS4" s="4" t="s">
        <v>69</v>
      </c>
      <c r="BT4" s="4" t="s">
        <v>70</v>
      </c>
      <c r="BU4" s="4" t="s">
        <v>67</v>
      </c>
      <c r="BV4" s="4" t="s">
        <v>69</v>
      </c>
      <c r="BW4" s="4" t="s">
        <v>70</v>
      </c>
      <c r="BX4" s="4" t="s">
        <v>67</v>
      </c>
      <c r="BY4" s="4" t="s">
        <v>53</v>
      </c>
      <c r="BZ4" s="4" t="s">
        <v>54</v>
      </c>
      <c r="CA4" s="4" t="s">
        <v>69</v>
      </c>
      <c r="CB4" s="4" t="s">
        <v>70</v>
      </c>
      <c r="CC4" s="4" t="s">
        <v>67</v>
      </c>
      <c r="CD4" s="4" t="s">
        <v>69</v>
      </c>
      <c r="CE4" s="4" t="s">
        <v>70</v>
      </c>
      <c r="CF4" s="4" t="s">
        <v>67</v>
      </c>
      <c r="CG4" s="4" t="s">
        <v>53</v>
      </c>
      <c r="CH4" s="4" t="s">
        <v>54</v>
      </c>
      <c r="CI4" s="4" t="s">
        <v>69</v>
      </c>
      <c r="CJ4" s="4" t="s">
        <v>70</v>
      </c>
      <c r="CK4" s="4" t="s">
        <v>67</v>
      </c>
      <c r="CL4" s="4" t="s">
        <v>69</v>
      </c>
      <c r="CM4" s="4" t="s">
        <v>70</v>
      </c>
      <c r="CN4" s="4" t="s">
        <v>67</v>
      </c>
      <c r="CO4" s="4" t="s">
        <v>53</v>
      </c>
      <c r="CP4" s="4" t="s">
        <v>54</v>
      </c>
      <c r="CQ4" s="4" t="s">
        <v>69</v>
      </c>
      <c r="CR4" s="4" t="s">
        <v>70</v>
      </c>
      <c r="CS4" s="4" t="s">
        <v>67</v>
      </c>
      <c r="CT4" s="4" t="s">
        <v>69</v>
      </c>
      <c r="CU4" s="4" t="s">
        <v>70</v>
      </c>
      <c r="CV4" s="4" t="s">
        <v>67</v>
      </c>
      <c r="CW4" s="4" t="s">
        <v>53</v>
      </c>
      <c r="CX4" s="4" t="s">
        <v>54</v>
      </c>
      <c r="CY4" s="4" t="s">
        <v>69</v>
      </c>
      <c r="CZ4" s="4" t="s">
        <v>70</v>
      </c>
      <c r="DA4" s="4" t="s">
        <v>67</v>
      </c>
      <c r="DB4" s="4" t="s">
        <v>69</v>
      </c>
      <c r="DC4" s="4" t="s">
        <v>70</v>
      </c>
      <c r="DD4" s="4" t="s">
        <v>67</v>
      </c>
      <c r="DE4" s="4" t="s">
        <v>53</v>
      </c>
      <c r="DF4" s="4" t="s">
        <v>54</v>
      </c>
      <c r="DG4" s="4" t="s">
        <v>69</v>
      </c>
      <c r="DH4" s="4" t="s">
        <v>70</v>
      </c>
      <c r="DI4" s="4" t="s">
        <v>67</v>
      </c>
      <c r="DJ4" s="4" t="s">
        <v>69</v>
      </c>
      <c r="DK4" s="4" t="s">
        <v>70</v>
      </c>
      <c r="DL4" s="4" t="s">
        <v>67</v>
      </c>
      <c r="DM4" s="4" t="s">
        <v>53</v>
      </c>
      <c r="DN4" s="4" t="s">
        <v>54</v>
      </c>
      <c r="DO4" s="4" t="s">
        <v>69</v>
      </c>
      <c r="DP4" s="4" t="s">
        <v>70</v>
      </c>
      <c r="DQ4" s="4" t="s">
        <v>67</v>
      </c>
      <c r="DR4" s="4" t="s">
        <v>69</v>
      </c>
      <c r="DS4" s="4" t="s">
        <v>70</v>
      </c>
      <c r="DT4" s="4" t="s">
        <v>67</v>
      </c>
      <c r="DU4" s="4" t="s">
        <v>53</v>
      </c>
      <c r="DV4" s="4" t="s">
        <v>54</v>
      </c>
      <c r="DW4" s="4" t="s">
        <v>69</v>
      </c>
      <c r="DX4" s="4" t="s">
        <v>70</v>
      </c>
      <c r="DY4" s="4" t="s">
        <v>67</v>
      </c>
      <c r="DZ4" s="4" t="s">
        <v>69</v>
      </c>
      <c r="EA4" s="4" t="s">
        <v>70</v>
      </c>
      <c r="EB4" s="4" t="s">
        <v>67</v>
      </c>
      <c r="EC4" s="4" t="s">
        <v>53</v>
      </c>
      <c r="ED4" s="4" t="s">
        <v>54</v>
      </c>
      <c r="EE4" s="4" t="s">
        <v>69</v>
      </c>
      <c r="EF4" s="4" t="s">
        <v>70</v>
      </c>
      <c r="EG4" s="4" t="s">
        <v>67</v>
      </c>
      <c r="EH4" s="4" t="s">
        <v>69</v>
      </c>
      <c r="EI4" s="4" t="s">
        <v>70</v>
      </c>
      <c r="EJ4" s="4" t="s">
        <v>67</v>
      </c>
      <c r="EK4" s="4" t="s">
        <v>53</v>
      </c>
      <c r="EL4" s="4" t="s">
        <v>54</v>
      </c>
      <c r="EM4" s="4" t="s">
        <v>69</v>
      </c>
      <c r="EN4" s="4" t="s">
        <v>70</v>
      </c>
      <c r="EO4" s="4" t="s">
        <v>67</v>
      </c>
      <c r="EP4" s="4" t="s">
        <v>69</v>
      </c>
      <c r="EQ4" s="4" t="s">
        <v>70</v>
      </c>
      <c r="ER4" s="4" t="s">
        <v>67</v>
      </c>
      <c r="ES4" s="4" t="s">
        <v>53</v>
      </c>
      <c r="ET4" s="4" t="s">
        <v>54</v>
      </c>
      <c r="EU4" s="4" t="s">
        <v>69</v>
      </c>
      <c r="EV4" s="4" t="s">
        <v>70</v>
      </c>
      <c r="EW4" s="4" t="s">
        <v>67</v>
      </c>
      <c r="EX4" s="4" t="s">
        <v>69</v>
      </c>
      <c r="EY4" s="4" t="s">
        <v>70</v>
      </c>
      <c r="EZ4" s="4" t="s">
        <v>67</v>
      </c>
      <c r="FA4" s="4" t="s">
        <v>53</v>
      </c>
      <c r="FB4" s="4" t="s">
        <v>54</v>
      </c>
      <c r="FC4" s="4" t="s">
        <v>69</v>
      </c>
      <c r="FD4" s="4" t="s">
        <v>70</v>
      </c>
      <c r="FE4" s="4" t="s">
        <v>67</v>
      </c>
      <c r="FF4" s="4" t="s">
        <v>69</v>
      </c>
      <c r="FG4" s="4" t="s">
        <v>70</v>
      </c>
      <c r="FH4" s="4" t="s">
        <v>67</v>
      </c>
      <c r="FI4" s="4" t="s">
        <v>53</v>
      </c>
      <c r="FJ4" s="4" t="s">
        <v>54</v>
      </c>
      <c r="FK4" s="4" t="s">
        <v>69</v>
      </c>
      <c r="FL4" s="4" t="s">
        <v>70</v>
      </c>
      <c r="FM4" s="4" t="s">
        <v>67</v>
      </c>
      <c r="FN4" s="4" t="s">
        <v>69</v>
      </c>
      <c r="FO4" s="4" t="s">
        <v>70</v>
      </c>
      <c r="FP4" s="4" t="s">
        <v>67</v>
      </c>
      <c r="FQ4" s="4" t="s">
        <v>53</v>
      </c>
      <c r="FR4" s="4" t="s">
        <v>54</v>
      </c>
      <c r="FS4" s="4" t="s">
        <v>69</v>
      </c>
      <c r="FT4" s="4" t="s">
        <v>70</v>
      </c>
      <c r="FU4" s="4" t="s">
        <v>67</v>
      </c>
      <c r="FV4" s="4" t="s">
        <v>69</v>
      </c>
      <c r="FW4" s="4" t="s">
        <v>70</v>
      </c>
      <c r="FX4" s="4" t="s">
        <v>67</v>
      </c>
      <c r="FY4" s="4" t="s">
        <v>53</v>
      </c>
      <c r="FZ4" s="4" t="s">
        <v>54</v>
      </c>
      <c r="GA4" s="4" t="s">
        <v>69</v>
      </c>
      <c r="GB4" s="4" t="s">
        <v>70</v>
      </c>
      <c r="GC4" s="4" t="s">
        <v>67</v>
      </c>
      <c r="GD4" s="4" t="s">
        <v>69</v>
      </c>
      <c r="GE4" s="4" t="s">
        <v>70</v>
      </c>
      <c r="GF4" s="4" t="s">
        <v>67</v>
      </c>
      <c r="GG4" s="4" t="s">
        <v>53</v>
      </c>
      <c r="GH4" s="4" t="s">
        <v>54</v>
      </c>
      <c r="GI4" s="4" t="s">
        <v>69</v>
      </c>
      <c r="GJ4" s="4" t="s">
        <v>70</v>
      </c>
      <c r="GK4" s="4" t="s">
        <v>67</v>
      </c>
      <c r="GL4" s="4" t="s">
        <v>69</v>
      </c>
      <c r="GM4" s="4" t="s">
        <v>70</v>
      </c>
      <c r="GN4" s="4" t="s">
        <v>67</v>
      </c>
      <c r="GO4" s="4" t="s">
        <v>53</v>
      </c>
      <c r="GP4" s="4" t="s">
        <v>54</v>
      </c>
      <c r="GQ4" s="4" t="s">
        <v>69</v>
      </c>
      <c r="GR4" s="4" t="s">
        <v>70</v>
      </c>
      <c r="GS4" s="4" t="s">
        <v>67</v>
      </c>
      <c r="GT4" s="4" t="s">
        <v>69</v>
      </c>
      <c r="GU4" s="4" t="s">
        <v>70</v>
      </c>
      <c r="GV4" s="4" t="s">
        <v>67</v>
      </c>
      <c r="GW4" s="4" t="s">
        <v>53</v>
      </c>
      <c r="GX4" s="4" t="s">
        <v>54</v>
      </c>
      <c r="GY4" s="4" t="s">
        <v>69</v>
      </c>
      <c r="GZ4" s="4" t="s">
        <v>70</v>
      </c>
      <c r="HA4" s="4" t="s">
        <v>67</v>
      </c>
      <c r="HB4" s="4" t="s">
        <v>69</v>
      </c>
      <c r="HC4" s="4" t="s">
        <v>70</v>
      </c>
      <c r="HD4" s="4" t="s">
        <v>67</v>
      </c>
      <c r="HE4" s="4" t="s">
        <v>53</v>
      </c>
      <c r="HF4" s="4" t="s">
        <v>54</v>
      </c>
      <c r="HG4" s="4" t="s">
        <v>69</v>
      </c>
      <c r="HH4" s="4" t="s">
        <v>70</v>
      </c>
      <c r="HI4" s="4" t="s">
        <v>67</v>
      </c>
      <c r="HJ4" s="4" t="s">
        <v>69</v>
      </c>
      <c r="HK4" s="4" t="s">
        <v>70</v>
      </c>
      <c r="HL4" s="4" t="s">
        <v>67</v>
      </c>
      <c r="HM4" s="4" t="s">
        <v>53</v>
      </c>
      <c r="HN4" s="4" t="s">
        <v>54</v>
      </c>
      <c r="HO4" s="4" t="s">
        <v>69</v>
      </c>
      <c r="HP4" s="4" t="s">
        <v>70</v>
      </c>
      <c r="HQ4" s="4" t="s">
        <v>67</v>
      </c>
      <c r="HR4" s="4" t="s">
        <v>69</v>
      </c>
      <c r="HS4" s="4" t="s">
        <v>70</v>
      </c>
      <c r="HT4" s="4" t="s">
        <v>67</v>
      </c>
      <c r="HU4" s="4" t="s">
        <v>53</v>
      </c>
      <c r="HV4" s="4" t="s">
        <v>54</v>
      </c>
      <c r="HW4" s="4" t="s">
        <v>69</v>
      </c>
      <c r="HX4" s="4" t="s">
        <v>70</v>
      </c>
      <c r="HY4" s="4" t="s">
        <v>67</v>
      </c>
      <c r="HZ4" s="4" t="s">
        <v>69</v>
      </c>
      <c r="IA4" s="4" t="s">
        <v>70</v>
      </c>
      <c r="IB4" s="4" t="s">
        <v>67</v>
      </c>
      <c r="IC4" s="4" t="s">
        <v>53</v>
      </c>
      <c r="ID4" s="4" t="s">
        <v>54</v>
      </c>
      <c r="IE4" s="4" t="s">
        <v>69</v>
      </c>
      <c r="IF4" s="4" t="s">
        <v>70</v>
      </c>
      <c r="IG4" s="4" t="s">
        <v>67</v>
      </c>
      <c r="IH4" s="4" t="s">
        <v>69</v>
      </c>
      <c r="II4" s="4" t="s">
        <v>70</v>
      </c>
      <c r="IJ4" s="4" t="s">
        <v>67</v>
      </c>
      <c r="IK4" s="4" t="s">
        <v>53</v>
      </c>
      <c r="IL4" s="4" t="s">
        <v>54</v>
      </c>
      <c r="IM4" s="4" t="s">
        <v>69</v>
      </c>
      <c r="IN4" s="4" t="s">
        <v>70</v>
      </c>
      <c r="IO4" s="4" t="s">
        <v>67</v>
      </c>
      <c r="IP4" s="4" t="s">
        <v>69</v>
      </c>
      <c r="IQ4" s="4" t="s">
        <v>70</v>
      </c>
      <c r="IR4" s="4" t="s">
        <v>67</v>
      </c>
      <c r="IS4" s="4" t="s">
        <v>53</v>
      </c>
      <c r="IT4" s="4" t="s">
        <v>54</v>
      </c>
      <c r="IU4" s="4" t="s">
        <v>69</v>
      </c>
      <c r="IV4" s="4" t="s">
        <v>70</v>
      </c>
      <c r="IW4" s="4" t="s">
        <v>67</v>
      </c>
      <c r="IX4" s="4" t="s">
        <v>69</v>
      </c>
      <c r="IY4" s="4" t="s">
        <v>70</v>
      </c>
      <c r="IZ4" s="4" t="s">
        <v>67</v>
      </c>
      <c r="JA4" s="4" t="s">
        <v>53</v>
      </c>
      <c r="JB4" s="4" t="s">
        <v>54</v>
      </c>
      <c r="JC4" s="4" t="s">
        <v>69</v>
      </c>
      <c r="JD4" s="4" t="s">
        <v>70</v>
      </c>
      <c r="JE4" s="4" t="s">
        <v>67</v>
      </c>
      <c r="JF4" s="4" t="s">
        <v>69</v>
      </c>
      <c r="JG4" s="4" t="s">
        <v>70</v>
      </c>
      <c r="JH4" s="4" t="s">
        <v>67</v>
      </c>
      <c r="JI4" s="4" t="s">
        <v>53</v>
      </c>
      <c r="JJ4" s="4" t="s">
        <v>54</v>
      </c>
      <c r="JK4" s="4" t="s">
        <v>69</v>
      </c>
      <c r="JL4" s="4" t="s">
        <v>70</v>
      </c>
      <c r="JM4" s="4" t="s">
        <v>67</v>
      </c>
      <c r="JN4" s="4" t="s">
        <v>69</v>
      </c>
      <c r="JO4" s="4" t="s">
        <v>70</v>
      </c>
      <c r="JP4" s="4" t="s">
        <v>67</v>
      </c>
      <c r="JQ4" s="4" t="s">
        <v>53</v>
      </c>
      <c r="JR4" s="4" t="s">
        <v>54</v>
      </c>
      <c r="JS4" s="4" t="s">
        <v>69</v>
      </c>
      <c r="JT4" s="4" t="s">
        <v>70</v>
      </c>
      <c r="JU4" s="4" t="s">
        <v>67</v>
      </c>
      <c r="JV4" s="4" t="s">
        <v>69</v>
      </c>
      <c r="JW4" s="4" t="s">
        <v>70</v>
      </c>
      <c r="JX4" s="4" t="s">
        <v>67</v>
      </c>
      <c r="JY4" s="4" t="s">
        <v>53</v>
      </c>
      <c r="JZ4" s="4" t="s">
        <v>54</v>
      </c>
      <c r="KA4" s="4" t="s">
        <v>69</v>
      </c>
      <c r="KB4" s="4" t="s">
        <v>70</v>
      </c>
      <c r="KC4" s="4" t="s">
        <v>67</v>
      </c>
      <c r="KD4" s="4" t="s">
        <v>69</v>
      </c>
      <c r="KE4" s="4" t="s">
        <v>70</v>
      </c>
      <c r="KF4" s="4" t="s">
        <v>67</v>
      </c>
      <c r="KG4" s="4" t="s">
        <v>53</v>
      </c>
      <c r="KH4" s="4" t="s">
        <v>54</v>
      </c>
      <c r="KI4" s="4" t="s">
        <v>69</v>
      </c>
      <c r="KJ4" s="4" t="s">
        <v>70</v>
      </c>
      <c r="KK4" s="4" t="s">
        <v>67</v>
      </c>
      <c r="KL4" s="4" t="s">
        <v>69</v>
      </c>
      <c r="KM4" s="4" t="s">
        <v>70</v>
      </c>
      <c r="KN4" s="4" t="s">
        <v>67</v>
      </c>
      <c r="KO4" s="4" t="s">
        <v>53</v>
      </c>
      <c r="KP4" s="4" t="s">
        <v>54</v>
      </c>
      <c r="KQ4" s="4" t="s">
        <v>69</v>
      </c>
      <c r="KR4" s="4" t="s">
        <v>70</v>
      </c>
      <c r="KS4" s="4" t="s">
        <v>67</v>
      </c>
      <c r="KT4" s="4" t="s">
        <v>69</v>
      </c>
      <c r="KU4" s="4" t="s">
        <v>70</v>
      </c>
      <c r="KV4" s="4" t="s">
        <v>67</v>
      </c>
      <c r="KW4" s="4" t="s">
        <v>53</v>
      </c>
      <c r="KX4" s="4" t="s">
        <v>54</v>
      </c>
      <c r="KY4" s="4" t="s">
        <v>71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90</v>
      </c>
      <c r="LS4" s="4" t="s">
        <v>91</v>
      </c>
      <c r="LT4" s="4" t="s">
        <v>92</v>
      </c>
      <c r="LU4" s="4" t="s">
        <v>7</v>
      </c>
      <c r="LV4" s="4" t="s">
        <v>93</v>
      </c>
      <c r="LW4" s="4" t="s">
        <v>94</v>
      </c>
      <c r="LX4" s="4" t="s">
        <v>95</v>
      </c>
      <c r="LY4" s="4" t="s">
        <v>96</v>
      </c>
      <c r="LZ4" s="4" t="s">
        <v>97</v>
      </c>
      <c r="MA4" s="4" t="s">
        <v>98</v>
      </c>
      <c r="MB4" s="4" t="s">
        <v>99</v>
      </c>
      <c r="MC4" s="4" t="s">
        <v>100</v>
      </c>
      <c r="MD4" s="4" t="s">
        <v>101</v>
      </c>
      <c r="ME4" s="4" t="s">
        <v>102</v>
      </c>
      <c r="MF4" s="4" t="s">
        <v>103</v>
      </c>
      <c r="MG4" s="4" t="s">
        <v>104</v>
      </c>
      <c r="MH4" s="4" t="s">
        <v>105</v>
      </c>
      <c r="MI4" s="4" t="s">
        <v>106</v>
      </c>
      <c r="MJ4" s="4" t="s">
        <v>107</v>
      </c>
      <c r="MK4" s="4" t="s">
        <v>108</v>
      </c>
      <c r="ML4" s="4" t="s">
        <v>109</v>
      </c>
      <c r="MM4" s="4" t="s">
        <v>110</v>
      </c>
      <c r="MN4" s="4" t="s">
        <v>111</v>
      </c>
      <c r="MO4" s="4" t="s">
        <v>112</v>
      </c>
      <c r="MP4" s="4" t="s">
        <v>113</v>
      </c>
      <c r="MQ4" s="4" t="s">
        <v>114</v>
      </c>
      <c r="MR4" s="4" t="s">
        <v>115</v>
      </c>
      <c r="MS4" s="4" t="s">
        <v>116</v>
      </c>
      <c r="MT4" s="4" t="s">
        <v>117</v>
      </c>
      <c r="MU4" s="4" t="s">
        <v>118</v>
      </c>
      <c r="MV4" s="4" t="s">
        <v>119</v>
      </c>
      <c r="MW4" s="4" t="s">
        <v>120</v>
      </c>
      <c r="MX4" s="4" t="s">
        <v>121</v>
      </c>
      <c r="MY4" s="4" t="s">
        <v>122</v>
      </c>
      <c r="MZ4" s="4" t="s">
        <v>123</v>
      </c>
      <c r="NA4" s="4" t="s">
        <v>124</v>
      </c>
      <c r="NB4" s="4" t="s">
        <v>125</v>
      </c>
      <c r="NC4" s="4" t="s">
        <v>126</v>
      </c>
      <c r="ND4" s="4" t="s">
        <v>127</v>
      </c>
      <c r="NE4" s="4" t="s">
        <v>128</v>
      </c>
      <c r="NF4" s="4" t="s">
        <v>129</v>
      </c>
      <c r="NG4" s="4" t="s">
        <v>130</v>
      </c>
      <c r="NH4" s="4" t="s">
        <v>131</v>
      </c>
      <c r="NI4" s="4" t="s">
        <v>132</v>
      </c>
      <c r="NJ4" s="4" t="s">
        <v>133</v>
      </c>
      <c r="NK4" s="4" t="s">
        <v>134</v>
      </c>
      <c r="NL4" s="4" t="s">
        <v>135</v>
      </c>
      <c r="NM4" s="4" t="s">
        <v>136</v>
      </c>
      <c r="NN4" s="4" t="s">
        <v>137</v>
      </c>
      <c r="NO4" s="4" t="s">
        <v>138</v>
      </c>
      <c r="NP4" s="4" t="s">
        <v>139</v>
      </c>
      <c r="NQ4" s="4" t="s">
        <v>140</v>
      </c>
      <c r="NR4" s="4" t="s">
        <v>141</v>
      </c>
      <c r="NS4" s="4" t="s">
        <v>142</v>
      </c>
      <c r="NT4" s="4" t="s">
        <v>143</v>
      </c>
      <c r="NU4" s="4" t="s">
        <v>144</v>
      </c>
      <c r="NV4" s="4" t="s">
        <v>145</v>
      </c>
      <c r="NW4" s="4" t="s">
        <v>146</v>
      </c>
      <c r="NX4" s="4" t="s">
        <v>147</v>
      </c>
      <c r="NY4" s="4" t="s">
        <v>148</v>
      </c>
      <c r="NZ4" s="4" t="s">
        <v>149</v>
      </c>
      <c r="OA4" s="4" t="s">
        <v>150</v>
      </c>
      <c r="OB4" s="4" t="s">
        <v>151</v>
      </c>
      <c r="OC4" s="4" t="s">
        <v>152</v>
      </c>
      <c r="OD4" s="4" t="s">
        <v>153</v>
      </c>
      <c r="OE4" s="4" t="s">
        <v>154</v>
      </c>
      <c r="OF4" s="4" t="s">
        <v>155</v>
      </c>
      <c r="OG4" s="4" t="s">
        <v>156</v>
      </c>
      <c r="OH4" s="4" t="s">
        <v>157</v>
      </c>
      <c r="OI4" s="4" t="s">
        <v>158</v>
      </c>
      <c r="OJ4" s="4" t="s">
        <v>159</v>
      </c>
      <c r="OK4" s="4" t="s">
        <v>160</v>
      </c>
      <c r="OL4" s="4" t="s">
        <v>161</v>
      </c>
      <c r="OM4" s="4" t="s">
        <v>162</v>
      </c>
      <c r="ON4" s="4" t="s">
        <v>163</v>
      </c>
      <c r="OO4" s="4" t="s">
        <v>164</v>
      </c>
      <c r="OP4" s="4" t="s">
        <v>165</v>
      </c>
      <c r="OQ4" s="4" t="s">
        <v>166</v>
      </c>
      <c r="OR4" s="4" t="s">
        <v>167</v>
      </c>
      <c r="OS4" s="4" t="s">
        <v>168</v>
      </c>
      <c r="OT4" s="4" t="s">
        <v>169</v>
      </c>
      <c r="OU4" s="4" t="s">
        <v>170</v>
      </c>
      <c r="OV4" s="4" t="s">
        <v>171</v>
      </c>
      <c r="OW4" s="4" t="s">
        <v>172</v>
      </c>
      <c r="OX4" s="4" t="s">
        <v>173</v>
      </c>
      <c r="OY4" s="4" t="s">
        <v>174</v>
      </c>
      <c r="OZ4" s="4" t="s">
        <v>175</v>
      </c>
      <c r="PA4" s="4" t="s">
        <v>176</v>
      </c>
      <c r="PB4" s="4" t="s">
        <v>177</v>
      </c>
      <c r="PC4" s="4" t="s">
        <v>178</v>
      </c>
      <c r="PD4" s="4" t="s">
        <v>179</v>
      </c>
      <c r="PE4" s="4" t="s">
        <v>180</v>
      </c>
      <c r="PF4" s="4" t="s">
        <v>181</v>
      </c>
      <c r="PG4" s="4" t="s">
        <v>182</v>
      </c>
      <c r="PH4" s="4" t="s">
        <v>183</v>
      </c>
      <c r="PI4" s="4" t="s">
        <v>184</v>
      </c>
      <c r="PJ4" s="4" t="s">
        <v>185</v>
      </c>
      <c r="PK4" s="4" t="s">
        <v>186</v>
      </c>
      <c r="PL4" s="4" t="s">
        <v>187</v>
      </c>
      <c r="PM4" s="4" t="s">
        <v>188</v>
      </c>
      <c r="PN4" s="4" t="s">
        <v>189</v>
      </c>
      <c r="PO4" s="4" t="s">
        <v>190</v>
      </c>
      <c r="PP4" s="4" t="s">
        <v>191</v>
      </c>
      <c r="PQ4" s="4" t="s">
        <v>192</v>
      </c>
      <c r="PR4" s="4" t="s">
        <v>193</v>
      </c>
      <c r="PS4" s="4" t="s">
        <v>194</v>
      </c>
      <c r="PT4" s="4" t="s">
        <v>195</v>
      </c>
      <c r="PU4" s="4" t="s">
        <v>196</v>
      </c>
      <c r="PV4" s="4" t="s">
        <v>197</v>
      </c>
      <c r="PW4" s="4" t="s">
        <v>198</v>
      </c>
      <c r="PX4" s="4" t="s">
        <v>199</v>
      </c>
      <c r="PY4" s="4" t="s">
        <v>200</v>
      </c>
      <c r="PZ4" s="4" t="s">
        <v>126</v>
      </c>
    </row>
    <row r="5">
      <c r="A5" s="10" t="s">
        <v>201</v>
      </c>
      <c r="B5" s="10" t="s">
        <v>202</v>
      </c>
      <c r="C5" s="11">
        <v>20637</v>
      </c>
      <c r="D5" s="11">
        <f>=ROUNDDOWN(18.5451114306255,0)</f>
      </c>
      <c r="E5" s="11">
        <v>16973</v>
      </c>
      <c r="F5" s="12">
        <v>0.9982</v>
      </c>
      <c r="G5" s="11"/>
      <c r="H5" s="11">
        <f>=ROUNDDOWN({0},0)</f>
      </c>
      <c r="I5" s="11"/>
      <c r="J5" s="12"/>
      <c r="K5" s="11">
        <v>10697</v>
      </c>
      <c r="L5" s="13">
        <v>515579.75</v>
      </c>
      <c r="M5" s="11">
        <v>52</v>
      </c>
      <c r="N5" s="14">
        <v>9915</v>
      </c>
      <c r="O5" s="11">
        <v>73812</v>
      </c>
      <c r="P5" s="13">
        <v>3378747.24</v>
      </c>
      <c r="Q5" s="11">
        <v>65</v>
      </c>
      <c r="R5" s="14">
        <v>51980.73</v>
      </c>
      <c r="S5" s="12">
        <v>-0.8551</v>
      </c>
      <c r="T5" s="12">
        <v>-0.8474</v>
      </c>
      <c r="U5" s="12">
        <v>-0.2</v>
      </c>
      <c r="V5" s="12">
        <v>-0.8093</v>
      </c>
      <c r="W5" s="11">
        <v>1189</v>
      </c>
      <c r="X5" s="13">
        <v>66255.03</v>
      </c>
      <c r="Y5" s="11">
        <v>52</v>
      </c>
      <c r="Z5" s="11">
        <v>2591</v>
      </c>
      <c r="AA5" s="13">
        <v>131960.47</v>
      </c>
      <c r="AB5" s="11">
        <v>65</v>
      </c>
      <c r="AC5" s="12">
        <v>-0.5411</v>
      </c>
      <c r="AD5" s="12">
        <v>-0.4979</v>
      </c>
      <c r="AE5" s="11">
        <v>1048</v>
      </c>
      <c r="AF5" s="13">
        <v>55020.52</v>
      </c>
      <c r="AG5" s="11">
        <v>43</v>
      </c>
      <c r="AH5" s="11">
        <v>19144</v>
      </c>
      <c r="AI5" s="13">
        <v>926390.36</v>
      </c>
      <c r="AJ5" s="11">
        <v>51</v>
      </c>
      <c r="AK5" s="12">
        <v>-0.9453</v>
      </c>
      <c r="AL5" s="12">
        <v>-0.9406</v>
      </c>
      <c r="AM5" s="11">
        <v>1950</v>
      </c>
      <c r="AN5" s="13">
        <v>96360.38</v>
      </c>
      <c r="AO5" s="11">
        <v>48</v>
      </c>
      <c r="AP5" s="11">
        <v>13709</v>
      </c>
      <c r="AQ5" s="13">
        <v>587553.1</v>
      </c>
      <c r="AR5" s="11">
        <v>65</v>
      </c>
      <c r="AS5" s="12">
        <v>-0.8578</v>
      </c>
      <c r="AT5" s="12">
        <v>-0.836</v>
      </c>
      <c r="AU5" s="11">
        <v>1715</v>
      </c>
      <c r="AV5" s="13">
        <v>79835</v>
      </c>
      <c r="AW5" s="11">
        <v>52</v>
      </c>
      <c r="AX5" s="11">
        <v>5575</v>
      </c>
      <c r="AY5" s="13">
        <v>266855.91</v>
      </c>
      <c r="AZ5" s="11">
        <v>65</v>
      </c>
      <c r="BA5" s="12">
        <v>-0.6924</v>
      </c>
      <c r="BB5" s="12">
        <v>-0.7008</v>
      </c>
      <c r="BC5" s="11">
        <v>527</v>
      </c>
      <c r="BD5" s="13">
        <v>25472.48</v>
      </c>
      <c r="BE5" s="11">
        <v>48</v>
      </c>
      <c r="BF5" s="11">
        <v>3357</v>
      </c>
      <c r="BG5" s="13">
        <v>155286.05</v>
      </c>
      <c r="BH5" s="11">
        <v>65</v>
      </c>
      <c r="BI5" s="12">
        <v>-0.843</v>
      </c>
      <c r="BJ5" s="12">
        <v>-0.836</v>
      </c>
      <c r="BK5" s="11">
        <v>1470</v>
      </c>
      <c r="BL5" s="13">
        <v>70713.19</v>
      </c>
      <c r="BM5" s="11">
        <v>52</v>
      </c>
      <c r="BN5" s="11">
        <v>6275</v>
      </c>
      <c r="BO5" s="13">
        <v>301876.72</v>
      </c>
      <c r="BP5" s="11">
        <v>65</v>
      </c>
      <c r="BQ5" s="12">
        <v>-0.7657</v>
      </c>
      <c r="BR5" s="12">
        <v>-0.7658</v>
      </c>
      <c r="BS5" s="11">
        <v>548</v>
      </c>
      <c r="BT5" s="13">
        <v>25737.17</v>
      </c>
      <c r="BU5" s="11">
        <v>52</v>
      </c>
      <c r="BV5" s="11">
        <v>2802</v>
      </c>
      <c r="BW5" s="13">
        <v>126272.35</v>
      </c>
      <c r="BX5" s="11">
        <v>65</v>
      </c>
      <c r="BY5" s="12">
        <v>-0.8044</v>
      </c>
      <c r="BZ5" s="12">
        <v>-0.7962</v>
      </c>
      <c r="CA5" s="11">
        <v>630</v>
      </c>
      <c r="CB5" s="13">
        <v>22700.15</v>
      </c>
      <c r="CC5" s="11">
        <v>52</v>
      </c>
      <c r="CD5" s="11">
        <v>4539</v>
      </c>
      <c r="CE5" s="13">
        <v>180427.91</v>
      </c>
      <c r="CF5" s="11">
        <v>65</v>
      </c>
      <c r="CG5" s="12">
        <v>-0.8612</v>
      </c>
      <c r="CH5" s="12">
        <v>-0.8742</v>
      </c>
      <c r="CI5" s="11">
        <v>462</v>
      </c>
      <c r="CJ5" s="13">
        <v>18309.71</v>
      </c>
      <c r="CK5" s="11">
        <v>48</v>
      </c>
      <c r="CL5" s="11">
        <v>3384</v>
      </c>
      <c r="CM5" s="13">
        <v>135492.04</v>
      </c>
      <c r="CN5" s="11">
        <v>61</v>
      </c>
      <c r="CO5" s="12">
        <v>-0.8635</v>
      </c>
      <c r="CP5" s="12">
        <v>-0.8649</v>
      </c>
      <c r="CQ5" s="11">
        <v>81</v>
      </c>
      <c r="CR5" s="13">
        <v>3797.86</v>
      </c>
      <c r="CS5" s="11">
        <v>16</v>
      </c>
      <c r="CT5" s="11">
        <v>924</v>
      </c>
      <c r="CU5" s="13">
        <v>39340.99</v>
      </c>
      <c r="CV5" s="11">
        <v>33</v>
      </c>
      <c r="CW5" s="12">
        <v>-0.9123</v>
      </c>
      <c r="CX5" s="12">
        <v>-0.9035</v>
      </c>
      <c r="CY5" s="11">
        <v>98</v>
      </c>
      <c r="CZ5" s="13">
        <v>5050.47</v>
      </c>
      <c r="DA5" s="11">
        <v>49</v>
      </c>
      <c r="DB5" s="11"/>
      <c r="DC5" s="13"/>
      <c r="DD5" s="11"/>
      <c r="DE5" s="12"/>
      <c r="DF5" s="12"/>
      <c r="DG5" s="11">
        <v>91</v>
      </c>
      <c r="DH5" s="13">
        <v>3570.79</v>
      </c>
      <c r="DI5" s="11">
        <v>12</v>
      </c>
      <c r="DJ5" s="11">
        <v>1240</v>
      </c>
      <c r="DK5" s="13">
        <v>53837.99</v>
      </c>
      <c r="DL5" s="11">
        <v>13</v>
      </c>
      <c r="DM5" s="12">
        <v>-0.9266</v>
      </c>
      <c r="DN5" s="12">
        <v>-0.9337</v>
      </c>
      <c r="DO5" s="11">
        <v>19</v>
      </c>
      <c r="DP5" s="13">
        <v>1562.93</v>
      </c>
      <c r="DQ5" s="11">
        <v>49</v>
      </c>
      <c r="DR5" s="11">
        <v>24</v>
      </c>
      <c r="DS5" s="13">
        <v>2304.76</v>
      </c>
      <c r="DT5" s="11">
        <v>65</v>
      </c>
      <c r="DU5" s="12">
        <v>-0.2083</v>
      </c>
      <c r="DV5" s="12">
        <v>-0.3219</v>
      </c>
      <c r="DW5" s="11">
        <v>333</v>
      </c>
      <c r="DX5" s="13">
        <v>15685.95</v>
      </c>
      <c r="DY5" s="11">
        <v>33</v>
      </c>
      <c r="DZ5" s="11">
        <v>224</v>
      </c>
      <c r="EA5" s="13">
        <v>11081.76</v>
      </c>
      <c r="EB5" s="11">
        <v>30</v>
      </c>
      <c r="EC5" s="12">
        <v>0.4866</v>
      </c>
      <c r="ED5" s="12">
        <v>0.4155</v>
      </c>
      <c r="EE5" s="11">
        <v>80</v>
      </c>
      <c r="EF5" s="13">
        <v>3216.26</v>
      </c>
      <c r="EG5" s="11">
        <v>36</v>
      </c>
      <c r="EH5" s="11">
        <v>411</v>
      </c>
      <c r="EI5" s="13">
        <v>17585.28</v>
      </c>
      <c r="EJ5" s="11">
        <v>29</v>
      </c>
      <c r="EK5" s="12">
        <v>-0.8054</v>
      </c>
      <c r="EL5" s="12">
        <v>-0.8171</v>
      </c>
      <c r="EM5" s="11">
        <v>84</v>
      </c>
      <c r="EN5" s="13">
        <v>4303.63</v>
      </c>
      <c r="EO5" s="11">
        <v>20</v>
      </c>
      <c r="EP5" s="11">
        <v>726</v>
      </c>
      <c r="EQ5" s="13">
        <v>36950.69</v>
      </c>
      <c r="ER5" s="11">
        <v>19</v>
      </c>
      <c r="ES5" s="12">
        <v>-0.8843</v>
      </c>
      <c r="ET5" s="12">
        <v>-0.8835</v>
      </c>
      <c r="EU5" s="11">
        <v>67</v>
      </c>
      <c r="EV5" s="13">
        <v>2999.4</v>
      </c>
      <c r="EW5" s="11">
        <v>15</v>
      </c>
      <c r="EX5" s="11">
        <v>112</v>
      </c>
      <c r="EY5" s="13">
        <v>5891.23</v>
      </c>
      <c r="EZ5" s="11">
        <v>15</v>
      </c>
      <c r="FA5" s="12">
        <v>-0.4018</v>
      </c>
      <c r="FB5" s="12">
        <v>-0.4909</v>
      </c>
      <c r="FC5" s="11"/>
      <c r="FD5" s="13"/>
      <c r="FE5" s="11"/>
      <c r="FF5" s="11"/>
      <c r="FG5" s="13"/>
      <c r="FH5" s="11"/>
      <c r="FI5" s="12"/>
      <c r="FJ5" s="12"/>
      <c r="FK5" s="11">
        <v>56</v>
      </c>
      <c r="FL5" s="13">
        <v>1527.49</v>
      </c>
      <c r="FM5" s="11">
        <v>4</v>
      </c>
      <c r="FN5" s="11">
        <v>542</v>
      </c>
      <c r="FO5" s="13">
        <v>14418.5</v>
      </c>
      <c r="FP5" s="11">
        <v>5</v>
      </c>
      <c r="FQ5" s="12">
        <v>-0.8967</v>
      </c>
      <c r="FR5" s="12">
        <v>-0.8941</v>
      </c>
      <c r="FS5" s="11">
        <v>215</v>
      </c>
      <c r="FT5" s="13">
        <v>11575.74</v>
      </c>
      <c r="FU5" s="11">
        <v>26</v>
      </c>
      <c r="FV5" s="11">
        <v>1573</v>
      </c>
      <c r="FW5" s="13">
        <v>76278.49</v>
      </c>
      <c r="FX5" s="11">
        <v>15</v>
      </c>
      <c r="FY5" s="12">
        <v>-0.8633</v>
      </c>
      <c r="FZ5" s="12">
        <v>-0.8482</v>
      </c>
      <c r="GA5" s="11">
        <v>27</v>
      </c>
      <c r="GB5" s="13">
        <v>1516.3</v>
      </c>
      <c r="GC5" s="11">
        <v>12</v>
      </c>
      <c r="GD5" s="11">
        <v>117</v>
      </c>
      <c r="GE5" s="13">
        <v>6589.55</v>
      </c>
      <c r="GF5" s="11">
        <v>12</v>
      </c>
      <c r="GG5" s="12">
        <v>-0.7692</v>
      </c>
      <c r="GH5" s="12">
        <v>-0.7699</v>
      </c>
      <c r="GI5" s="11"/>
      <c r="GJ5" s="13"/>
      <c r="GK5" s="11"/>
      <c r="GL5" s="11"/>
      <c r="GM5" s="13"/>
      <c r="GN5" s="11"/>
      <c r="GO5" s="12"/>
      <c r="GP5" s="12"/>
      <c r="GQ5" s="11">
        <v>3</v>
      </c>
      <c r="GR5" s="13">
        <v>146.7</v>
      </c>
      <c r="GS5" s="11">
        <v>50</v>
      </c>
      <c r="GT5" s="11">
        <v>13</v>
      </c>
      <c r="GU5" s="13">
        <v>394.38</v>
      </c>
      <c r="GV5" s="11">
        <v>43</v>
      </c>
      <c r="GW5" s="12">
        <v>-0.7692</v>
      </c>
      <c r="GX5" s="12">
        <v>-0.628</v>
      </c>
      <c r="GY5" s="11"/>
      <c r="GZ5" s="13"/>
      <c r="HA5" s="11"/>
      <c r="HB5" s="11"/>
      <c r="HC5" s="13"/>
      <c r="HD5" s="11"/>
      <c r="HE5" s="12"/>
      <c r="HF5" s="12"/>
      <c r="HG5" s="11">
        <v>4</v>
      </c>
      <c r="HH5" s="13">
        <v>222.6</v>
      </c>
      <c r="HI5" s="11">
        <v>12</v>
      </c>
      <c r="HJ5" s="11"/>
      <c r="HK5" s="13"/>
      <c r="HL5" s="11"/>
      <c r="HM5" s="12"/>
      <c r="HN5" s="12"/>
      <c r="HO5" s="11"/>
      <c r="HP5" s="13"/>
      <c r="HQ5" s="11">
        <v>3</v>
      </c>
      <c r="HR5" s="11"/>
      <c r="HS5" s="13"/>
      <c r="HT5" s="11">
        <v>3</v>
      </c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/>
      <c r="IH5" s="11">
        <v>6103</v>
      </c>
      <c r="II5" s="13">
        <v>286009.91</v>
      </c>
      <c r="IJ5" s="11">
        <v>55</v>
      </c>
      <c r="IK5" s="12"/>
      <c r="IL5" s="12"/>
      <c r="IM5" s="11"/>
      <c r="IN5" s="13"/>
      <c r="IO5" s="11"/>
      <c r="IP5" s="11">
        <v>394</v>
      </c>
      <c r="IQ5" s="13">
        <v>13997.38</v>
      </c>
      <c r="IR5" s="11">
        <v>65</v>
      </c>
      <c r="IS5" s="12"/>
      <c r="IT5" s="12"/>
      <c r="IU5" s="11"/>
      <c r="IV5" s="13"/>
      <c r="IW5" s="11"/>
      <c r="IX5" s="11">
        <v>33</v>
      </c>
      <c r="IY5" s="13">
        <v>1951.42</v>
      </c>
      <c r="IZ5" s="11">
        <v>9</v>
      </c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>
        <v>16584</v>
      </c>
      <c r="KZ5" s="11">
        <v>187</v>
      </c>
      <c r="LA5" s="11"/>
      <c r="LB5" s="11"/>
      <c r="LC5" s="11">
        <v>3604</v>
      </c>
      <c r="LD5" s="11"/>
      <c r="LE5" s="11"/>
      <c r="LF5" s="11">
        <v>2</v>
      </c>
      <c r="LG5" s="11"/>
      <c r="LH5" s="11"/>
      <c r="LI5" s="11"/>
      <c r="LJ5" s="11">
        <v>260</v>
      </c>
      <c r="LK5" s="11"/>
      <c r="LL5" s="11"/>
      <c r="LM5" s="11"/>
      <c r="LN5" s="11"/>
      <c r="LO5" s="11"/>
      <c r="LP5" s="11"/>
      <c r="LQ5" s="11"/>
      <c r="LR5" s="11">
        <v>1065</v>
      </c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>
        <v>310</v>
      </c>
      <c r="MG5" s="11"/>
      <c r="MH5" s="11"/>
      <c r="MI5" s="11"/>
      <c r="MJ5" s="11"/>
      <c r="MK5" s="11"/>
      <c r="ML5" s="11"/>
      <c r="MM5" s="11"/>
      <c r="MN5" s="11">
        <v>70</v>
      </c>
      <c r="MO5" s="11"/>
      <c r="MP5" s="11"/>
      <c r="MQ5" s="11"/>
      <c r="MR5" s="11">
        <v>1525</v>
      </c>
      <c r="MS5" s="11">
        <v>640</v>
      </c>
      <c r="MT5" s="11">
        <v>90</v>
      </c>
      <c r="MU5" s="11"/>
      <c r="MV5" s="11"/>
      <c r="MW5" s="11"/>
      <c r="MX5" s="11">
        <v>1680</v>
      </c>
      <c r="MY5" s="11"/>
      <c r="MZ5" s="11"/>
      <c r="NA5" s="11"/>
      <c r="NB5" s="11">
        <v>530</v>
      </c>
      <c r="NC5" s="11">
        <v>240</v>
      </c>
      <c r="ND5" s="11">
        <v>505</v>
      </c>
      <c r="NE5" s="11"/>
      <c r="NF5" s="11"/>
      <c r="NG5" s="11"/>
      <c r="NH5" s="11"/>
      <c r="NI5" s="11"/>
      <c r="NJ5" s="11"/>
      <c r="NK5" s="11"/>
      <c r="NL5" s="11"/>
      <c r="NM5" s="11">
        <v>920</v>
      </c>
      <c r="NN5" s="11">
        <v>280</v>
      </c>
      <c r="NO5" s="11"/>
      <c r="NP5" s="11"/>
      <c r="NQ5" s="11">
        <v>1060</v>
      </c>
      <c r="NR5" s="11"/>
      <c r="NS5" s="11"/>
      <c r="NT5" s="11"/>
      <c r="NU5" s="11"/>
      <c r="NV5" s="11"/>
      <c r="NW5" s="11"/>
      <c r="NX5" s="11"/>
      <c r="NY5" s="11"/>
      <c r="NZ5" s="11">
        <v>1160</v>
      </c>
      <c r="OA5" s="11">
        <v>210</v>
      </c>
      <c r="OB5" s="11"/>
      <c r="OC5" s="11"/>
      <c r="OD5" s="11"/>
      <c r="OE5" s="11">
        <v>260</v>
      </c>
      <c r="OF5" s="11"/>
      <c r="OG5" s="11"/>
      <c r="OH5" s="11">
        <v>600</v>
      </c>
      <c r="OI5" s="11"/>
      <c r="OJ5" s="11"/>
      <c r="OK5" s="11"/>
      <c r="OL5" s="11"/>
      <c r="OM5" s="11">
        <v>120</v>
      </c>
      <c r="ON5" s="11"/>
      <c r="OO5" s="11"/>
      <c r="OP5" s="11"/>
      <c r="OQ5" s="11"/>
      <c r="OR5" s="11"/>
      <c r="OS5" s="11">
        <v>1190</v>
      </c>
      <c r="OT5" s="11"/>
      <c r="OU5" s="11"/>
      <c r="OV5" s="11"/>
      <c r="OW5" s="11"/>
      <c r="OX5" s="11"/>
      <c r="OY5" s="11">
        <v>1580</v>
      </c>
      <c r="OZ5" s="11"/>
      <c r="PA5" s="11">
        <v>360</v>
      </c>
      <c r="PB5" s="11">
        <v>438</v>
      </c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>
        <v>1120</v>
      </c>
      <c r="PQ5" s="11"/>
      <c r="PR5" s="11"/>
      <c r="PS5" s="11">
        <v>1020</v>
      </c>
      <c r="PT5" s="11"/>
      <c r="PU5" s="11"/>
      <c r="PV5" s="11"/>
      <c r="PW5" s="11"/>
      <c r="PX5" s="11"/>
      <c r="PY5" s="11"/>
      <c r="PZ5" s="11"/>
    </row>
    <row r="6">
      <c r="A6" s="10" t="s">
        <v>201</v>
      </c>
      <c r="B6" s="10" t="s">
        <v>203</v>
      </c>
      <c r="C6" s="11">
        <v>4870</v>
      </c>
      <c r="D6" s="11">
        <f>=ROUNDDOWN(19.8775510204082,0)</f>
      </c>
      <c r="E6" s="11">
        <v>1600</v>
      </c>
      <c r="F6" s="12"/>
      <c r="G6" s="11"/>
      <c r="H6" s="11">
        <f>=ROUNDDOWN({0},0)</f>
      </c>
      <c r="I6" s="11"/>
      <c r="J6" s="12"/>
      <c r="K6" s="11">
        <v>1576</v>
      </c>
      <c r="L6" s="13">
        <v>70134.98</v>
      </c>
      <c r="M6" s="11">
        <v>37</v>
      </c>
      <c r="N6" s="14">
        <v>1895.54</v>
      </c>
      <c r="O6" s="11">
        <v>5980</v>
      </c>
      <c r="P6" s="13">
        <v>287416.85</v>
      </c>
      <c r="Q6" s="11">
        <v>54</v>
      </c>
      <c r="R6" s="14">
        <v>5322.53</v>
      </c>
      <c r="S6" s="12">
        <v>-0.7365</v>
      </c>
      <c r="T6" s="12">
        <v>-0.756</v>
      </c>
      <c r="U6" s="12">
        <v>-0.3148</v>
      </c>
      <c r="V6" s="12">
        <v>-0.6439</v>
      </c>
      <c r="W6" s="11">
        <v>127</v>
      </c>
      <c r="X6" s="13">
        <v>6470.77</v>
      </c>
      <c r="Y6" s="11">
        <v>37</v>
      </c>
      <c r="Z6" s="11">
        <v>57</v>
      </c>
      <c r="AA6" s="13">
        <v>3176.29</v>
      </c>
      <c r="AB6" s="11">
        <v>54</v>
      </c>
      <c r="AC6" s="12">
        <v>1.2281</v>
      </c>
      <c r="AD6" s="12">
        <v>1.0372</v>
      </c>
      <c r="AE6" s="11">
        <v>17</v>
      </c>
      <c r="AF6" s="13">
        <v>961.94</v>
      </c>
      <c r="AG6" s="11">
        <v>4</v>
      </c>
      <c r="AH6" s="11"/>
      <c r="AI6" s="13"/>
      <c r="AJ6" s="11"/>
      <c r="AK6" s="12"/>
      <c r="AL6" s="12"/>
      <c r="AM6" s="11">
        <v>291</v>
      </c>
      <c r="AN6" s="13">
        <v>14536.54</v>
      </c>
      <c r="AO6" s="11">
        <v>37</v>
      </c>
      <c r="AP6" s="11">
        <v>1</v>
      </c>
      <c r="AQ6" s="13">
        <v>52.8</v>
      </c>
      <c r="AR6" s="11">
        <v>54</v>
      </c>
      <c r="AS6" s="12">
        <v>290</v>
      </c>
      <c r="AT6" s="12">
        <v>274.3133</v>
      </c>
      <c r="AU6" s="11">
        <v>197</v>
      </c>
      <c r="AV6" s="13">
        <v>6928.43</v>
      </c>
      <c r="AW6" s="11">
        <v>37</v>
      </c>
      <c r="AX6" s="11">
        <v>492</v>
      </c>
      <c r="AY6" s="13">
        <v>23032.49</v>
      </c>
      <c r="AZ6" s="11">
        <v>54</v>
      </c>
      <c r="BA6" s="12">
        <v>-0.5996</v>
      </c>
      <c r="BB6" s="12">
        <v>-0.6992</v>
      </c>
      <c r="BC6" s="11">
        <v>97</v>
      </c>
      <c r="BD6" s="13">
        <v>4632.62</v>
      </c>
      <c r="BE6" s="11">
        <v>37</v>
      </c>
      <c r="BF6" s="11">
        <v>708</v>
      </c>
      <c r="BG6" s="13">
        <v>34181.96</v>
      </c>
      <c r="BH6" s="11">
        <v>54</v>
      </c>
      <c r="BI6" s="12">
        <v>-0.863</v>
      </c>
      <c r="BJ6" s="12">
        <v>-0.8645</v>
      </c>
      <c r="BK6" s="11">
        <v>301</v>
      </c>
      <c r="BL6" s="13">
        <v>10479.44</v>
      </c>
      <c r="BM6" s="11">
        <v>37</v>
      </c>
      <c r="BN6" s="11">
        <v>2179</v>
      </c>
      <c r="BO6" s="13">
        <v>94697.42</v>
      </c>
      <c r="BP6" s="11">
        <v>54</v>
      </c>
      <c r="BQ6" s="12">
        <v>-0.8619</v>
      </c>
      <c r="BR6" s="12">
        <v>-0.8893</v>
      </c>
      <c r="BS6" s="11">
        <v>183</v>
      </c>
      <c r="BT6" s="13">
        <v>8706.1</v>
      </c>
      <c r="BU6" s="11">
        <v>37</v>
      </c>
      <c r="BV6" s="11">
        <v>485</v>
      </c>
      <c r="BW6" s="13">
        <v>25058.99</v>
      </c>
      <c r="BX6" s="11">
        <v>54</v>
      </c>
      <c r="BY6" s="12">
        <v>-0.6227</v>
      </c>
      <c r="BZ6" s="12">
        <v>-0.6526</v>
      </c>
      <c r="CA6" s="11">
        <v>309</v>
      </c>
      <c r="CB6" s="13">
        <v>14680.79</v>
      </c>
      <c r="CC6" s="11">
        <v>37</v>
      </c>
      <c r="CD6" s="11">
        <v>259</v>
      </c>
      <c r="CE6" s="13">
        <v>13645.02</v>
      </c>
      <c r="CF6" s="11">
        <v>54</v>
      </c>
      <c r="CG6" s="12">
        <v>0.1931</v>
      </c>
      <c r="CH6" s="12">
        <v>0.0759</v>
      </c>
      <c r="CI6" s="11"/>
      <c r="CJ6" s="13"/>
      <c r="CK6" s="11">
        <v>3</v>
      </c>
      <c r="CL6" s="11">
        <v>26</v>
      </c>
      <c r="CM6" s="13">
        <v>1307.74</v>
      </c>
      <c r="CN6" s="11">
        <v>18</v>
      </c>
      <c r="CO6" s="12"/>
      <c r="CP6" s="12"/>
      <c r="CQ6" s="11"/>
      <c r="CR6" s="13"/>
      <c r="CS6" s="11"/>
      <c r="CT6" s="11"/>
      <c r="CU6" s="13"/>
      <c r="CV6" s="11"/>
      <c r="CW6" s="12"/>
      <c r="CX6" s="12"/>
      <c r="CY6" s="11"/>
      <c r="CZ6" s="13"/>
      <c r="DA6" s="11">
        <v>2</v>
      </c>
      <c r="DB6" s="11"/>
      <c r="DC6" s="13"/>
      <c r="DD6" s="11"/>
      <c r="DE6" s="12"/>
      <c r="DF6" s="12"/>
      <c r="DG6" s="11">
        <v>4</v>
      </c>
      <c r="DH6" s="13">
        <v>186.95</v>
      </c>
      <c r="DI6" s="11">
        <v>3</v>
      </c>
      <c r="DJ6" s="11">
        <v>1180</v>
      </c>
      <c r="DK6" s="13">
        <v>58819.02</v>
      </c>
      <c r="DL6" s="11">
        <v>18</v>
      </c>
      <c r="DM6" s="12">
        <v>-0.9966</v>
      </c>
      <c r="DN6" s="12">
        <v>-0.9968</v>
      </c>
      <c r="DO6" s="11"/>
      <c r="DP6" s="13"/>
      <c r="DQ6" s="11">
        <v>37</v>
      </c>
      <c r="DR6" s="11">
        <v>8</v>
      </c>
      <c r="DS6" s="13">
        <v>664.92</v>
      </c>
      <c r="DT6" s="11">
        <v>54</v>
      </c>
      <c r="DU6" s="12"/>
      <c r="DV6" s="12"/>
      <c r="DW6" s="11"/>
      <c r="DX6" s="13"/>
      <c r="DY6" s="11">
        <v>14</v>
      </c>
      <c r="DZ6" s="11"/>
      <c r="EA6" s="13"/>
      <c r="EB6" s="11"/>
      <c r="EC6" s="12"/>
      <c r="ED6" s="12"/>
      <c r="EE6" s="11"/>
      <c r="EF6" s="13"/>
      <c r="EG6" s="11"/>
      <c r="EH6" s="11"/>
      <c r="EI6" s="13"/>
      <c r="EJ6" s="11"/>
      <c r="EK6" s="12"/>
      <c r="EL6" s="12"/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>
        <v>18</v>
      </c>
      <c r="FL6" s="13">
        <v>1005.64</v>
      </c>
      <c r="FM6" s="11">
        <v>4</v>
      </c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/>
      <c r="GD6" s="11"/>
      <c r="GE6" s="13"/>
      <c r="GF6" s="11"/>
      <c r="GG6" s="12"/>
      <c r="GH6" s="12"/>
      <c r="GI6" s="11">
        <v>31</v>
      </c>
      <c r="GJ6" s="13">
        <v>1492.97</v>
      </c>
      <c r="GK6" s="11">
        <v>34</v>
      </c>
      <c r="GL6" s="11"/>
      <c r="GM6" s="13"/>
      <c r="GN6" s="11"/>
      <c r="GO6" s="12"/>
      <c r="GP6" s="12"/>
      <c r="GQ6" s="11"/>
      <c r="GR6" s="13"/>
      <c r="GS6" s="11">
        <v>26</v>
      </c>
      <c r="GT6" s="11"/>
      <c r="GU6" s="13"/>
      <c r="GV6" s="11">
        <v>4</v>
      </c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>
        <v>1</v>
      </c>
      <c r="HH6" s="13">
        <v>52.79</v>
      </c>
      <c r="HI6" s="11">
        <v>13</v>
      </c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>
        <v>585</v>
      </c>
      <c r="II6" s="13">
        <v>32780.2</v>
      </c>
      <c r="IJ6" s="11">
        <v>28</v>
      </c>
      <c r="IK6" s="12"/>
      <c r="IL6" s="12"/>
      <c r="IM6" s="11"/>
      <c r="IN6" s="13"/>
      <c r="IO6" s="11"/>
      <c r="IP6" s="11"/>
      <c r="IQ6" s="13"/>
      <c r="IR6" s="11">
        <v>28</v>
      </c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>
        <v>34</v>
      </c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>
        <v>4489</v>
      </c>
      <c r="KZ6" s="11">
        <v>381</v>
      </c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>
        <v>320</v>
      </c>
      <c r="MY6" s="11"/>
      <c r="MZ6" s="11"/>
      <c r="NA6" s="11"/>
      <c r="NB6" s="11"/>
      <c r="NC6" s="11"/>
      <c r="ND6" s="11"/>
      <c r="NE6" s="11">
        <v>480</v>
      </c>
      <c r="NF6" s="11"/>
      <c r="NG6" s="11"/>
      <c r="NH6" s="11">
        <v>310</v>
      </c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>
        <v>490</v>
      </c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</row>
    <row r="7">
      <c r="A7" s="10" t="s">
        <v>201</v>
      </c>
      <c r="B7" s="10" t="s">
        <v>204</v>
      </c>
      <c r="C7" s="11">
        <v>2038</v>
      </c>
      <c r="D7" s="11">
        <f>=ROUNDDOWN(24.5246690734055,0)</f>
      </c>
      <c r="E7" s="11">
        <v>1038</v>
      </c>
      <c r="F7" s="12">
        <v>0.9244</v>
      </c>
      <c r="G7" s="11"/>
      <c r="H7" s="11">
        <f>=ROUNDDOWN({0},0)</f>
      </c>
      <c r="I7" s="11"/>
      <c r="J7" s="12"/>
      <c r="K7" s="11">
        <v>805</v>
      </c>
      <c r="L7" s="13">
        <v>64886.88</v>
      </c>
      <c r="M7" s="11">
        <v>8</v>
      </c>
      <c r="N7" s="14">
        <v>8110.86</v>
      </c>
      <c r="O7" s="11">
        <v>13931</v>
      </c>
      <c r="P7" s="13">
        <v>855711.17</v>
      </c>
      <c r="Q7" s="11">
        <v>14</v>
      </c>
      <c r="R7" s="14">
        <v>61122.23</v>
      </c>
      <c r="S7" s="12">
        <v>-0.9422</v>
      </c>
      <c r="T7" s="12">
        <v>-0.9242</v>
      </c>
      <c r="U7" s="12">
        <v>-0.4286</v>
      </c>
      <c r="V7" s="12">
        <v>-0.8673</v>
      </c>
      <c r="W7" s="11">
        <v>84</v>
      </c>
      <c r="X7" s="13">
        <v>7400.69</v>
      </c>
      <c r="Y7" s="11">
        <v>8</v>
      </c>
      <c r="Z7" s="11">
        <v>341</v>
      </c>
      <c r="AA7" s="13">
        <v>25957.35</v>
      </c>
      <c r="AB7" s="11">
        <v>14</v>
      </c>
      <c r="AC7" s="12">
        <v>-0.7537</v>
      </c>
      <c r="AD7" s="12">
        <v>-0.7149</v>
      </c>
      <c r="AE7" s="11"/>
      <c r="AF7" s="13"/>
      <c r="AG7" s="11"/>
      <c r="AH7" s="11">
        <v>41</v>
      </c>
      <c r="AI7" s="13">
        <v>3013.85</v>
      </c>
      <c r="AJ7" s="11"/>
      <c r="AK7" s="12"/>
      <c r="AL7" s="12"/>
      <c r="AM7" s="11">
        <v>107</v>
      </c>
      <c r="AN7" s="13">
        <v>7589.86</v>
      </c>
      <c r="AO7" s="11">
        <v>8</v>
      </c>
      <c r="AP7" s="11">
        <v>3113</v>
      </c>
      <c r="AQ7" s="13">
        <v>113390.71</v>
      </c>
      <c r="AR7" s="11">
        <v>14</v>
      </c>
      <c r="AS7" s="12">
        <v>-0.9656</v>
      </c>
      <c r="AT7" s="12">
        <v>-0.9331</v>
      </c>
      <c r="AU7" s="11">
        <v>136</v>
      </c>
      <c r="AV7" s="13">
        <v>10522.09</v>
      </c>
      <c r="AW7" s="11">
        <v>8</v>
      </c>
      <c r="AX7" s="11">
        <v>1010</v>
      </c>
      <c r="AY7" s="13">
        <v>63861.07</v>
      </c>
      <c r="AZ7" s="11">
        <v>14</v>
      </c>
      <c r="BA7" s="12">
        <v>-0.8653</v>
      </c>
      <c r="BB7" s="12">
        <v>-0.8352</v>
      </c>
      <c r="BC7" s="11">
        <v>25</v>
      </c>
      <c r="BD7" s="13">
        <v>2058.15</v>
      </c>
      <c r="BE7" s="11">
        <v>8</v>
      </c>
      <c r="BF7" s="11">
        <v>1489</v>
      </c>
      <c r="BG7" s="13">
        <v>112870.39</v>
      </c>
      <c r="BH7" s="11">
        <v>14</v>
      </c>
      <c r="BI7" s="12">
        <v>-0.9832</v>
      </c>
      <c r="BJ7" s="12">
        <v>-0.9818</v>
      </c>
      <c r="BK7" s="11">
        <v>36</v>
      </c>
      <c r="BL7" s="13">
        <v>2909.41</v>
      </c>
      <c r="BM7" s="11">
        <v>8</v>
      </c>
      <c r="BN7" s="11">
        <v>1939</v>
      </c>
      <c r="BO7" s="13">
        <v>110642.76</v>
      </c>
      <c r="BP7" s="11">
        <v>14</v>
      </c>
      <c r="BQ7" s="12">
        <v>-0.9814</v>
      </c>
      <c r="BR7" s="12">
        <v>-0.9737</v>
      </c>
      <c r="BS7" s="11">
        <v>127</v>
      </c>
      <c r="BT7" s="13">
        <v>10314.18</v>
      </c>
      <c r="BU7" s="11">
        <v>8</v>
      </c>
      <c r="BV7" s="11">
        <v>2137</v>
      </c>
      <c r="BW7" s="13">
        <v>161472.45</v>
      </c>
      <c r="BX7" s="11">
        <v>14</v>
      </c>
      <c r="BY7" s="12">
        <v>-0.9406</v>
      </c>
      <c r="BZ7" s="12">
        <v>-0.9361</v>
      </c>
      <c r="CA7" s="11">
        <v>196</v>
      </c>
      <c r="CB7" s="13">
        <v>16148.72</v>
      </c>
      <c r="CC7" s="11">
        <v>8</v>
      </c>
      <c r="CD7" s="11">
        <v>921</v>
      </c>
      <c r="CE7" s="13">
        <v>71356.28</v>
      </c>
      <c r="CF7" s="11">
        <v>14</v>
      </c>
      <c r="CG7" s="12">
        <v>-0.7872</v>
      </c>
      <c r="CH7" s="12">
        <v>-0.7737</v>
      </c>
      <c r="CI7" s="11">
        <v>22</v>
      </c>
      <c r="CJ7" s="13">
        <v>1823.54</v>
      </c>
      <c r="CK7" s="11">
        <v>8</v>
      </c>
      <c r="CL7" s="11">
        <v>73</v>
      </c>
      <c r="CM7" s="13">
        <v>5923.2</v>
      </c>
      <c r="CN7" s="11">
        <v>8</v>
      </c>
      <c r="CO7" s="12">
        <v>-0.6986</v>
      </c>
      <c r="CP7" s="12">
        <v>-0.6921</v>
      </c>
      <c r="CQ7" s="11"/>
      <c r="CR7" s="13"/>
      <c r="CS7" s="11"/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>
        <v>1</v>
      </c>
      <c r="DP7" s="13">
        <v>179.99</v>
      </c>
      <c r="DQ7" s="11">
        <v>8</v>
      </c>
      <c r="DR7" s="11">
        <v>36</v>
      </c>
      <c r="DS7" s="13">
        <v>3584.49</v>
      </c>
      <c r="DT7" s="11">
        <v>14</v>
      </c>
      <c r="DU7" s="12">
        <v>-0.9722</v>
      </c>
      <c r="DV7" s="12">
        <v>-0.9498</v>
      </c>
      <c r="DW7" s="11"/>
      <c r="DX7" s="13"/>
      <c r="DY7" s="11"/>
      <c r="DZ7" s="11"/>
      <c r="EA7" s="13"/>
      <c r="EB7" s="11"/>
      <c r="EC7" s="12"/>
      <c r="ED7" s="12"/>
      <c r="EE7" s="11"/>
      <c r="EF7" s="13"/>
      <c r="EG7" s="11"/>
      <c r="EH7" s="11"/>
      <c r="EI7" s="13"/>
      <c r="EJ7" s="11"/>
      <c r="EK7" s="12"/>
      <c r="EL7" s="12"/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>
        <v>40</v>
      </c>
      <c r="FL7" s="13">
        <v>3270.95</v>
      </c>
      <c r="FM7" s="11">
        <v>8</v>
      </c>
      <c r="FN7" s="11">
        <v>152</v>
      </c>
      <c r="FO7" s="13">
        <v>13166.42</v>
      </c>
      <c r="FP7" s="11">
        <v>10</v>
      </c>
      <c r="FQ7" s="12">
        <v>-0.7368</v>
      </c>
      <c r="FR7" s="12">
        <v>-0.7516</v>
      </c>
      <c r="FS7" s="11"/>
      <c r="FT7" s="13"/>
      <c r="FU7" s="11"/>
      <c r="FV7" s="11"/>
      <c r="FW7" s="13"/>
      <c r="FX7" s="11"/>
      <c r="FY7" s="12"/>
      <c r="FZ7" s="12"/>
      <c r="GA7" s="11"/>
      <c r="GB7" s="13"/>
      <c r="GC7" s="11">
        <v>8</v>
      </c>
      <c r="GD7" s="11"/>
      <c r="GE7" s="13"/>
      <c r="GF7" s="11"/>
      <c r="GG7" s="12"/>
      <c r="GH7" s="12"/>
      <c r="GI7" s="11">
        <v>31</v>
      </c>
      <c r="GJ7" s="13">
        <v>2669.3</v>
      </c>
      <c r="GK7" s="11">
        <v>8</v>
      </c>
      <c r="GL7" s="11">
        <v>165</v>
      </c>
      <c r="GM7" s="13">
        <v>12531.83</v>
      </c>
      <c r="GN7" s="11">
        <v>12</v>
      </c>
      <c r="GO7" s="12">
        <v>-0.8121</v>
      </c>
      <c r="GP7" s="12">
        <v>-0.787</v>
      </c>
      <c r="GQ7" s="11"/>
      <c r="GR7" s="13"/>
      <c r="GS7" s="11">
        <v>8</v>
      </c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>
        <v>2384</v>
      </c>
      <c r="II7" s="13">
        <v>149584.01</v>
      </c>
      <c r="IJ7" s="11">
        <v>8</v>
      </c>
      <c r="IK7" s="12"/>
      <c r="IL7" s="12"/>
      <c r="IM7" s="11"/>
      <c r="IN7" s="13"/>
      <c r="IO7" s="11"/>
      <c r="IP7" s="11">
        <v>130</v>
      </c>
      <c r="IQ7" s="13">
        <v>8356.36</v>
      </c>
      <c r="IR7" s="11">
        <v>14</v>
      </c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>
        <v>2038</v>
      </c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>
        <v>1038</v>
      </c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</row>
    <row r="8">
      <c r="A8" s="10" t="s">
        <v>201</v>
      </c>
      <c r="B8" s="10" t="s">
        <v>205</v>
      </c>
      <c r="C8" s="11"/>
      <c r="D8" s="11">
        <f>=ROUNDDOWN({0},0)</f>
      </c>
      <c r="E8" s="11"/>
      <c r="F8" s="12"/>
      <c r="G8" s="11"/>
      <c r="H8" s="11">
        <f>=ROUNDDOWN({0},0)</f>
      </c>
      <c r="I8" s="11"/>
      <c r="J8" s="12"/>
      <c r="K8" s="11">
        <v>9</v>
      </c>
      <c r="L8" s="13">
        <v>341.64</v>
      </c>
      <c r="M8" s="11"/>
      <c r="N8" s="14"/>
      <c r="O8" s="11">
        <v>7260</v>
      </c>
      <c r="P8" s="13">
        <v>351386.32</v>
      </c>
      <c r="Q8" s="11"/>
      <c r="R8" s="14"/>
      <c r="S8" s="12">
        <v>-0.9988</v>
      </c>
      <c r="T8" s="12">
        <v>-0.999</v>
      </c>
      <c r="U8" s="12"/>
      <c r="V8" s="12"/>
      <c r="W8" s="11"/>
      <c r="X8" s="13"/>
      <c r="Y8" s="11"/>
      <c r="Z8" s="11">
        <v>347</v>
      </c>
      <c r="AA8" s="13">
        <v>15610.18</v>
      </c>
      <c r="AB8" s="11"/>
      <c r="AC8" s="12"/>
      <c r="AD8" s="12"/>
      <c r="AE8" s="11"/>
      <c r="AF8" s="13"/>
      <c r="AG8" s="11"/>
      <c r="AH8" s="11">
        <v>359</v>
      </c>
      <c r="AI8" s="13">
        <v>23204.91</v>
      </c>
      <c r="AJ8" s="11"/>
      <c r="AK8" s="12"/>
      <c r="AL8" s="12"/>
      <c r="AM8" s="11"/>
      <c r="AN8" s="13"/>
      <c r="AO8" s="11"/>
      <c r="AP8" s="11">
        <v>2611</v>
      </c>
      <c r="AQ8" s="13">
        <v>94906.34</v>
      </c>
      <c r="AR8" s="11"/>
      <c r="AS8" s="12"/>
      <c r="AT8" s="12"/>
      <c r="AU8" s="11"/>
      <c r="AV8" s="13"/>
      <c r="AW8" s="11"/>
      <c r="AX8" s="11">
        <v>415</v>
      </c>
      <c r="AY8" s="13">
        <v>21504.32</v>
      </c>
      <c r="AZ8" s="11"/>
      <c r="BA8" s="12"/>
      <c r="BB8" s="12"/>
      <c r="BC8" s="11">
        <v>9</v>
      </c>
      <c r="BD8" s="13">
        <v>341.64</v>
      </c>
      <c r="BE8" s="11"/>
      <c r="BF8" s="11">
        <v>561</v>
      </c>
      <c r="BG8" s="13">
        <v>27732.32</v>
      </c>
      <c r="BH8" s="11"/>
      <c r="BI8" s="12">
        <v>-0.984</v>
      </c>
      <c r="BJ8" s="12">
        <v>-0.9877</v>
      </c>
      <c r="BK8" s="11"/>
      <c r="BL8" s="13"/>
      <c r="BM8" s="11"/>
      <c r="BN8" s="11">
        <v>612</v>
      </c>
      <c r="BO8" s="13">
        <v>33696.88</v>
      </c>
      <c r="BP8" s="11"/>
      <c r="BQ8" s="12"/>
      <c r="BR8" s="12"/>
      <c r="BS8" s="11"/>
      <c r="BT8" s="13"/>
      <c r="BU8" s="11"/>
      <c r="BV8" s="11">
        <v>369</v>
      </c>
      <c r="BW8" s="13">
        <v>20135.4</v>
      </c>
      <c r="BX8" s="11"/>
      <c r="BY8" s="12"/>
      <c r="BZ8" s="12"/>
      <c r="CA8" s="11"/>
      <c r="CB8" s="13"/>
      <c r="CC8" s="11"/>
      <c r="CD8" s="11">
        <v>240</v>
      </c>
      <c r="CE8" s="13">
        <v>14265.13</v>
      </c>
      <c r="CF8" s="11"/>
      <c r="CG8" s="12"/>
      <c r="CH8" s="12"/>
      <c r="CI8" s="11"/>
      <c r="CJ8" s="13"/>
      <c r="CK8" s="11"/>
      <c r="CL8" s="11">
        <v>30</v>
      </c>
      <c r="CM8" s="13">
        <v>2220.12</v>
      </c>
      <c r="CN8" s="11"/>
      <c r="CO8" s="12"/>
      <c r="CP8" s="12"/>
      <c r="CQ8" s="11"/>
      <c r="CR8" s="13"/>
      <c r="CS8" s="11"/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>
        <v>13</v>
      </c>
      <c r="DS8" s="13">
        <v>1548.62</v>
      </c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/>
      <c r="EF8" s="13"/>
      <c r="EG8" s="11"/>
      <c r="EH8" s="11"/>
      <c r="EI8" s="13"/>
      <c r="EJ8" s="11"/>
      <c r="EK8" s="12"/>
      <c r="EL8" s="12"/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>
        <v>41</v>
      </c>
      <c r="FG8" s="13">
        <v>2549.02</v>
      </c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/>
      <c r="GB8" s="13"/>
      <c r="GC8" s="11"/>
      <c r="GD8" s="11"/>
      <c r="GE8" s="13"/>
      <c r="GF8" s="11"/>
      <c r="GG8" s="12"/>
      <c r="GH8" s="12"/>
      <c r="GI8" s="11"/>
      <c r="GJ8" s="13"/>
      <c r="GK8" s="11"/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>
        <v>1627</v>
      </c>
      <c r="II8" s="13">
        <v>92293.75</v>
      </c>
      <c r="IJ8" s="11"/>
      <c r="IK8" s="12"/>
      <c r="IL8" s="12"/>
      <c r="IM8" s="11"/>
      <c r="IN8" s="13"/>
      <c r="IO8" s="11"/>
      <c r="IP8" s="11">
        <v>35</v>
      </c>
      <c r="IQ8" s="13">
        <v>1719.33</v>
      </c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</row>
    <row r="9">
      <c r="A9" s="10" t="s">
        <v>201</v>
      </c>
      <c r="B9" s="10" t="s">
        <v>206</v>
      </c>
      <c r="C9" s="11">
        <v>1553</v>
      </c>
      <c r="D9" s="11">
        <f>=ROUNDDOWN(62.12,0)</f>
      </c>
      <c r="E9" s="11"/>
      <c r="F9" s="12"/>
      <c r="G9" s="11"/>
      <c r="H9" s="11">
        <f>=ROUNDDOWN({0},0)</f>
      </c>
      <c r="I9" s="11"/>
      <c r="J9" s="12"/>
      <c r="K9" s="11">
        <v>214</v>
      </c>
      <c r="L9" s="13">
        <v>14409.07</v>
      </c>
      <c r="M9" s="11">
        <v>13</v>
      </c>
      <c r="N9" s="14">
        <v>1108.39</v>
      </c>
      <c r="O9" s="11">
        <v>140</v>
      </c>
      <c r="P9" s="13">
        <v>7858.11</v>
      </c>
      <c r="Q9" s="11">
        <v>13</v>
      </c>
      <c r="R9" s="14">
        <v>604.47</v>
      </c>
      <c r="S9" s="12">
        <v>0.5286</v>
      </c>
      <c r="T9" s="12">
        <v>0.8337</v>
      </c>
      <c r="U9" s="12"/>
      <c r="V9" s="12">
        <v>0.8337</v>
      </c>
      <c r="W9" s="11">
        <v>50</v>
      </c>
      <c r="X9" s="13">
        <v>3143.18</v>
      </c>
      <c r="Y9" s="11">
        <v>13</v>
      </c>
      <c r="Z9" s="11"/>
      <c r="AA9" s="13"/>
      <c r="AB9" s="11"/>
      <c r="AC9" s="12"/>
      <c r="AD9" s="12"/>
      <c r="AE9" s="11">
        <v>11</v>
      </c>
      <c r="AF9" s="13">
        <v>959.25</v>
      </c>
      <c r="AG9" s="11">
        <v>4</v>
      </c>
      <c r="AH9" s="11"/>
      <c r="AI9" s="13"/>
      <c r="AJ9" s="11"/>
      <c r="AK9" s="12"/>
      <c r="AL9" s="12"/>
      <c r="AM9" s="11">
        <v>71</v>
      </c>
      <c r="AN9" s="13">
        <v>5235.76</v>
      </c>
      <c r="AO9" s="11">
        <v>13</v>
      </c>
      <c r="AP9" s="11"/>
      <c r="AQ9" s="13"/>
      <c r="AR9" s="11"/>
      <c r="AS9" s="12"/>
      <c r="AT9" s="12"/>
      <c r="AU9" s="11">
        <v>8</v>
      </c>
      <c r="AV9" s="13">
        <v>513.49</v>
      </c>
      <c r="AW9" s="11">
        <v>13</v>
      </c>
      <c r="AX9" s="11"/>
      <c r="AY9" s="13"/>
      <c r="AZ9" s="11">
        <v>13</v>
      </c>
      <c r="BA9" s="12"/>
      <c r="BB9" s="12"/>
      <c r="BC9" s="11"/>
      <c r="BD9" s="13"/>
      <c r="BE9" s="11"/>
      <c r="BF9" s="11"/>
      <c r="BG9" s="13"/>
      <c r="BH9" s="11"/>
      <c r="BI9" s="12"/>
      <c r="BJ9" s="12"/>
      <c r="BK9" s="11">
        <v>31</v>
      </c>
      <c r="BL9" s="13">
        <v>1747.13</v>
      </c>
      <c r="BM9" s="11">
        <v>13</v>
      </c>
      <c r="BN9" s="11"/>
      <c r="BO9" s="13"/>
      <c r="BP9" s="11"/>
      <c r="BQ9" s="12"/>
      <c r="BR9" s="12"/>
      <c r="BS9" s="11"/>
      <c r="BT9" s="13"/>
      <c r="BU9" s="11"/>
      <c r="BV9" s="11"/>
      <c r="BW9" s="13"/>
      <c r="BX9" s="11"/>
      <c r="BY9" s="12"/>
      <c r="BZ9" s="12"/>
      <c r="CA9" s="11">
        <v>35</v>
      </c>
      <c r="CB9" s="13">
        <v>2196.08</v>
      </c>
      <c r="CC9" s="11">
        <v>13</v>
      </c>
      <c r="CD9" s="11">
        <v>123</v>
      </c>
      <c r="CE9" s="13">
        <v>7280.13</v>
      </c>
      <c r="CF9" s="11">
        <v>13</v>
      </c>
      <c r="CG9" s="12">
        <v>-0.7154</v>
      </c>
      <c r="CH9" s="12">
        <v>-0.6983</v>
      </c>
      <c r="CI9" s="11"/>
      <c r="CJ9" s="13"/>
      <c r="CK9" s="11"/>
      <c r="CL9" s="11"/>
      <c r="CM9" s="13"/>
      <c r="CN9" s="11"/>
      <c r="CO9" s="12"/>
      <c r="CP9" s="12"/>
      <c r="CQ9" s="11"/>
      <c r="CR9" s="13"/>
      <c r="CS9" s="11"/>
      <c r="CT9" s="11"/>
      <c r="CU9" s="13"/>
      <c r="CV9" s="11"/>
      <c r="CW9" s="12"/>
      <c r="CX9" s="12"/>
      <c r="CY9" s="11">
        <v>2</v>
      </c>
      <c r="CZ9" s="13">
        <v>99.98</v>
      </c>
      <c r="DA9" s="11">
        <v>13</v>
      </c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>
        <v>13</v>
      </c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/>
      <c r="EN9" s="13"/>
      <c r="EO9" s="11"/>
      <c r="EP9" s="11"/>
      <c r="EQ9" s="13"/>
      <c r="ER9" s="11"/>
      <c r="ES9" s="12"/>
      <c r="ET9" s="12"/>
      <c r="EU9" s="11"/>
      <c r="EV9" s="13"/>
      <c r="EW9" s="11"/>
      <c r="EX9" s="11"/>
      <c r="EY9" s="13"/>
      <c r="EZ9" s="11"/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/>
      <c r="GB9" s="13"/>
      <c r="GC9" s="11"/>
      <c r="GD9" s="11"/>
      <c r="GE9" s="13"/>
      <c r="GF9" s="11"/>
      <c r="GG9" s="12"/>
      <c r="GH9" s="12"/>
      <c r="GI9" s="11"/>
      <c r="GJ9" s="13"/>
      <c r="GK9" s="11"/>
      <c r="GL9" s="11"/>
      <c r="GM9" s="13"/>
      <c r="GN9" s="11"/>
      <c r="GO9" s="12"/>
      <c r="GP9" s="12"/>
      <c r="GQ9" s="11"/>
      <c r="GR9" s="13"/>
      <c r="GS9" s="11">
        <v>13</v>
      </c>
      <c r="GT9" s="11"/>
      <c r="GU9" s="13"/>
      <c r="GV9" s="11">
        <v>12</v>
      </c>
      <c r="GW9" s="12"/>
      <c r="GX9" s="12"/>
      <c r="GY9" s="11">
        <v>6</v>
      </c>
      <c r="GZ9" s="13">
        <v>514.2</v>
      </c>
      <c r="HA9" s="11">
        <v>13</v>
      </c>
      <c r="HB9" s="11">
        <v>17</v>
      </c>
      <c r="HC9" s="13">
        <v>577.98</v>
      </c>
      <c r="HD9" s="11">
        <v>13</v>
      </c>
      <c r="HE9" s="12">
        <v>-0.6471</v>
      </c>
      <c r="HF9" s="12">
        <v>-0.1103</v>
      </c>
      <c r="HG9" s="11"/>
      <c r="HH9" s="13"/>
      <c r="HI9" s="11"/>
      <c r="HJ9" s="11"/>
      <c r="HK9" s="13"/>
      <c r="HL9" s="11"/>
      <c r="HM9" s="12"/>
      <c r="HN9" s="12"/>
      <c r="HO9" s="11"/>
      <c r="HP9" s="13"/>
      <c r="HQ9" s="11"/>
      <c r="HR9" s="11"/>
      <c r="HS9" s="13"/>
      <c r="HT9" s="11"/>
      <c r="HU9" s="12"/>
      <c r="HV9" s="12"/>
      <c r="HW9" s="11"/>
      <c r="HX9" s="13"/>
      <c r="HY9" s="11"/>
      <c r="HZ9" s="11"/>
      <c r="IA9" s="13"/>
      <c r="IB9" s="11"/>
      <c r="IC9" s="12"/>
      <c r="ID9" s="12"/>
      <c r="IE9" s="11"/>
      <c r="IF9" s="13"/>
      <c r="IG9" s="11"/>
      <c r="IH9" s="11"/>
      <c r="II9" s="13"/>
      <c r="IJ9" s="11"/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>
        <v>1553</v>
      </c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</row>
    <row r="10">
      <c r="A10" s="10" t="s">
        <v>201</v>
      </c>
      <c r="B10" s="10" t="s">
        <v>207</v>
      </c>
      <c r="C10" s="11">
        <v>3368</v>
      </c>
      <c r="D10" s="11">
        <f>=ROUNDDOWN(21.5897435897436,0)</f>
      </c>
      <c r="E10" s="11">
        <v>4848</v>
      </c>
      <c r="F10" s="12">
        <v>0.9377</v>
      </c>
      <c r="G10" s="11"/>
      <c r="H10" s="11">
        <f>=ROUNDDOWN({0},0)</f>
      </c>
      <c r="I10" s="11"/>
      <c r="J10" s="12"/>
      <c r="K10" s="11">
        <v>973</v>
      </c>
      <c r="L10" s="13">
        <v>148776.79</v>
      </c>
      <c r="M10" s="11">
        <v>42</v>
      </c>
      <c r="N10" s="14">
        <v>3542.3</v>
      </c>
      <c r="O10" s="11">
        <v>490</v>
      </c>
      <c r="P10" s="13">
        <v>43059.81</v>
      </c>
      <c r="Q10" s="11">
        <v>39</v>
      </c>
      <c r="R10" s="14">
        <v>1104.1</v>
      </c>
      <c r="S10" s="12">
        <v>0.9857</v>
      </c>
      <c r="T10" s="12">
        <v>2.4551</v>
      </c>
      <c r="U10" s="12">
        <v>0.0769</v>
      </c>
      <c r="V10" s="12">
        <v>2.2083</v>
      </c>
      <c r="W10" s="11">
        <v>305</v>
      </c>
      <c r="X10" s="13">
        <v>54834.23</v>
      </c>
      <c r="Y10" s="11">
        <v>39</v>
      </c>
      <c r="Z10" s="11"/>
      <c r="AA10" s="13"/>
      <c r="AB10" s="11"/>
      <c r="AC10" s="12"/>
      <c r="AD10" s="12"/>
      <c r="AE10" s="11">
        <v>268</v>
      </c>
      <c r="AF10" s="13">
        <v>58435.75</v>
      </c>
      <c r="AG10" s="11">
        <v>9</v>
      </c>
      <c r="AH10" s="11"/>
      <c r="AI10" s="13"/>
      <c r="AJ10" s="11"/>
      <c r="AK10" s="12"/>
      <c r="AL10" s="12"/>
      <c r="AM10" s="11">
        <v>116</v>
      </c>
      <c r="AN10" s="13">
        <v>8713.72</v>
      </c>
      <c r="AO10" s="11">
        <v>42</v>
      </c>
      <c r="AP10" s="11"/>
      <c r="AQ10" s="13"/>
      <c r="AR10" s="11"/>
      <c r="AS10" s="12"/>
      <c r="AT10" s="12"/>
      <c r="AU10" s="11">
        <v>49</v>
      </c>
      <c r="AV10" s="13">
        <v>3112.88</v>
      </c>
      <c r="AW10" s="11">
        <v>42</v>
      </c>
      <c r="AX10" s="11"/>
      <c r="AY10" s="13"/>
      <c r="AZ10" s="11">
        <v>39</v>
      </c>
      <c r="BA10" s="12"/>
      <c r="BB10" s="12"/>
      <c r="BC10" s="11"/>
      <c r="BD10" s="13"/>
      <c r="BE10" s="11">
        <v>4</v>
      </c>
      <c r="BF10" s="11"/>
      <c r="BG10" s="13"/>
      <c r="BH10" s="11"/>
      <c r="BI10" s="12"/>
      <c r="BJ10" s="12"/>
      <c r="BK10" s="11">
        <v>75</v>
      </c>
      <c r="BL10" s="13">
        <v>5968.25</v>
      </c>
      <c r="BM10" s="11">
        <v>42</v>
      </c>
      <c r="BN10" s="11"/>
      <c r="BO10" s="13"/>
      <c r="BP10" s="11"/>
      <c r="BQ10" s="12"/>
      <c r="BR10" s="12"/>
      <c r="BS10" s="11"/>
      <c r="BT10" s="13"/>
      <c r="BU10" s="11"/>
      <c r="BV10" s="11"/>
      <c r="BW10" s="13"/>
      <c r="BX10" s="11"/>
      <c r="BY10" s="12"/>
      <c r="BZ10" s="12"/>
      <c r="CA10" s="11">
        <v>84</v>
      </c>
      <c r="CB10" s="13">
        <v>8992.48</v>
      </c>
      <c r="CC10" s="11">
        <v>42</v>
      </c>
      <c r="CD10" s="11">
        <v>237</v>
      </c>
      <c r="CE10" s="13">
        <v>34857.36</v>
      </c>
      <c r="CF10" s="11">
        <v>39</v>
      </c>
      <c r="CG10" s="12">
        <v>-0.6456</v>
      </c>
      <c r="CH10" s="12">
        <v>-0.742</v>
      </c>
      <c r="CI10" s="11">
        <v>4</v>
      </c>
      <c r="CJ10" s="13">
        <v>900.88</v>
      </c>
      <c r="CK10" s="11">
        <v>42</v>
      </c>
      <c r="CL10" s="11"/>
      <c r="CM10" s="13"/>
      <c r="CN10" s="11">
        <v>19</v>
      </c>
      <c r="CO10" s="12"/>
      <c r="CP10" s="12"/>
      <c r="CQ10" s="11"/>
      <c r="CR10" s="13"/>
      <c r="CS10" s="11"/>
      <c r="CT10" s="11"/>
      <c r="CU10" s="13"/>
      <c r="CV10" s="11"/>
      <c r="CW10" s="12"/>
      <c r="CX10" s="12"/>
      <c r="CY10" s="11">
        <v>1</v>
      </c>
      <c r="CZ10" s="13">
        <v>599.99</v>
      </c>
      <c r="DA10" s="11">
        <v>40</v>
      </c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>
        <v>1</v>
      </c>
      <c r="DP10" s="13">
        <v>599.99</v>
      </c>
      <c r="DQ10" s="11">
        <v>42</v>
      </c>
      <c r="DR10" s="11"/>
      <c r="DS10" s="13"/>
      <c r="DT10" s="11"/>
      <c r="DU10" s="12"/>
      <c r="DV10" s="12"/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/>
      <c r="EN10" s="13"/>
      <c r="EO10" s="11"/>
      <c r="EP10" s="11"/>
      <c r="EQ10" s="13"/>
      <c r="ER10" s="11"/>
      <c r="ES10" s="12"/>
      <c r="ET10" s="12"/>
      <c r="EU10" s="11"/>
      <c r="EV10" s="13"/>
      <c r="EW10" s="11"/>
      <c r="EX10" s="11"/>
      <c r="EY10" s="13"/>
      <c r="EZ10" s="11"/>
      <c r="FA10" s="12"/>
      <c r="FB10" s="12"/>
      <c r="FC10" s="11"/>
      <c r="FD10" s="13"/>
      <c r="FE10" s="11"/>
      <c r="FF10" s="11"/>
      <c r="FG10" s="13"/>
      <c r="FH10" s="11"/>
      <c r="FI10" s="12"/>
      <c r="FJ10" s="12"/>
      <c r="FK10" s="11"/>
      <c r="FL10" s="13"/>
      <c r="FM10" s="11"/>
      <c r="FN10" s="11"/>
      <c r="FO10" s="13"/>
      <c r="FP10" s="11"/>
      <c r="FQ10" s="12"/>
      <c r="FR10" s="12"/>
      <c r="FS10" s="11"/>
      <c r="FT10" s="13"/>
      <c r="FU10" s="11"/>
      <c r="FV10" s="11"/>
      <c r="FW10" s="13"/>
      <c r="FX10" s="11"/>
      <c r="FY10" s="12"/>
      <c r="FZ10" s="12"/>
      <c r="GA10" s="11"/>
      <c r="GB10" s="13"/>
      <c r="GC10" s="11"/>
      <c r="GD10" s="11"/>
      <c r="GE10" s="13"/>
      <c r="GF10" s="11"/>
      <c r="GG10" s="12"/>
      <c r="GH10" s="12"/>
      <c r="GI10" s="11"/>
      <c r="GJ10" s="13"/>
      <c r="GK10" s="11"/>
      <c r="GL10" s="11"/>
      <c r="GM10" s="13"/>
      <c r="GN10" s="11"/>
      <c r="GO10" s="12"/>
      <c r="GP10" s="12"/>
      <c r="GQ10" s="11">
        <v>2</v>
      </c>
      <c r="GR10" s="13">
        <v>64.8</v>
      </c>
      <c r="GS10" s="11">
        <v>39</v>
      </c>
      <c r="GT10" s="11">
        <v>1</v>
      </c>
      <c r="GU10" s="13">
        <v>44.55</v>
      </c>
      <c r="GV10" s="11">
        <v>39</v>
      </c>
      <c r="GW10" s="12">
        <v>1</v>
      </c>
      <c r="GX10" s="12">
        <v>0.4545</v>
      </c>
      <c r="GY10" s="11">
        <v>68</v>
      </c>
      <c r="GZ10" s="13">
        <v>6553.82</v>
      </c>
      <c r="HA10" s="11">
        <v>42</v>
      </c>
      <c r="HB10" s="11">
        <v>252</v>
      </c>
      <c r="HC10" s="13">
        <v>8157.9</v>
      </c>
      <c r="HD10" s="11">
        <v>39</v>
      </c>
      <c r="HE10" s="12">
        <v>-0.7302</v>
      </c>
      <c r="HF10" s="12">
        <v>-0.1966</v>
      </c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/>
      <c r="HS10" s="13"/>
      <c r="HT10" s="11"/>
      <c r="HU10" s="12"/>
      <c r="HV10" s="12"/>
      <c r="HW10" s="11"/>
      <c r="HX10" s="13"/>
      <c r="HY10" s="11"/>
      <c r="HZ10" s="11"/>
      <c r="IA10" s="13"/>
      <c r="IB10" s="11"/>
      <c r="IC10" s="12"/>
      <c r="ID10" s="12"/>
      <c r="IE10" s="11"/>
      <c r="IF10" s="13"/>
      <c r="IG10" s="11"/>
      <c r="IH10" s="11"/>
      <c r="II10" s="13"/>
      <c r="IJ10" s="11"/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/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>
        <v>3368</v>
      </c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>
        <v>350</v>
      </c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>
        <v>438</v>
      </c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>
        <v>900</v>
      </c>
      <c r="OG10" s="11"/>
      <c r="OH10" s="11"/>
      <c r="OI10" s="11"/>
      <c r="OJ10" s="11"/>
      <c r="OK10" s="11"/>
      <c r="OL10" s="11"/>
      <c r="OM10" s="11">
        <v>480</v>
      </c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>
        <v>600</v>
      </c>
      <c r="OZ10" s="11">
        <v>900</v>
      </c>
      <c r="PA10" s="11"/>
      <c r="PB10" s="11">
        <v>680</v>
      </c>
      <c r="PC10" s="11"/>
      <c r="PD10" s="11">
        <v>500</v>
      </c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</row>
    <row r="11">
      <c r="A11" s="10" t="s">
        <v>201</v>
      </c>
      <c r="B11" s="10" t="s">
        <v>208</v>
      </c>
      <c r="C11" s="11">
        <v>1681</v>
      </c>
      <c r="D11" s="11">
        <f>=ROUNDDOWN(64.6538461538461,0)</f>
      </c>
      <c r="E11" s="11">
        <v>105</v>
      </c>
      <c r="F11" s="12">
        <v>0.5165</v>
      </c>
      <c r="G11" s="11"/>
      <c r="H11" s="11">
        <f>=ROUNDDOWN({0},0)</f>
      </c>
      <c r="I11" s="11"/>
      <c r="J11" s="12"/>
      <c r="K11" s="11">
        <v>243</v>
      </c>
      <c r="L11" s="13">
        <v>23398.81</v>
      </c>
      <c r="M11" s="11">
        <v>16</v>
      </c>
      <c r="N11" s="14">
        <v>1462.43</v>
      </c>
      <c r="O11" s="11">
        <v>108</v>
      </c>
      <c r="P11" s="13">
        <v>8870.95</v>
      </c>
      <c r="Q11" s="11">
        <v>16</v>
      </c>
      <c r="R11" s="14">
        <v>554.43</v>
      </c>
      <c r="S11" s="12">
        <v>1.25</v>
      </c>
      <c r="T11" s="12">
        <v>1.6377</v>
      </c>
      <c r="U11" s="12"/>
      <c r="V11" s="12">
        <v>1.6377</v>
      </c>
      <c r="W11" s="11">
        <v>38</v>
      </c>
      <c r="X11" s="13">
        <v>3288.77</v>
      </c>
      <c r="Y11" s="11">
        <v>16</v>
      </c>
      <c r="Z11" s="11"/>
      <c r="AA11" s="13"/>
      <c r="AB11" s="11"/>
      <c r="AC11" s="12"/>
      <c r="AD11" s="12"/>
      <c r="AE11" s="11"/>
      <c r="AF11" s="13"/>
      <c r="AG11" s="11"/>
      <c r="AH11" s="11"/>
      <c r="AI11" s="13"/>
      <c r="AJ11" s="11"/>
      <c r="AK11" s="12"/>
      <c r="AL11" s="12"/>
      <c r="AM11" s="11">
        <v>112</v>
      </c>
      <c r="AN11" s="13">
        <v>11647.82</v>
      </c>
      <c r="AO11" s="11">
        <v>16</v>
      </c>
      <c r="AP11" s="11"/>
      <c r="AQ11" s="13"/>
      <c r="AR11" s="11"/>
      <c r="AS11" s="12"/>
      <c r="AT11" s="12"/>
      <c r="AU11" s="11">
        <v>11</v>
      </c>
      <c r="AV11" s="13">
        <v>1163.66</v>
      </c>
      <c r="AW11" s="11">
        <v>16</v>
      </c>
      <c r="AX11" s="11"/>
      <c r="AY11" s="13"/>
      <c r="AZ11" s="11">
        <v>16</v>
      </c>
      <c r="BA11" s="12"/>
      <c r="BB11" s="12"/>
      <c r="BC11" s="11"/>
      <c r="BD11" s="13"/>
      <c r="BE11" s="11"/>
      <c r="BF11" s="11"/>
      <c r="BG11" s="13"/>
      <c r="BH11" s="11"/>
      <c r="BI11" s="12"/>
      <c r="BJ11" s="12"/>
      <c r="BK11" s="11">
        <v>15</v>
      </c>
      <c r="BL11" s="13">
        <v>1511.7</v>
      </c>
      <c r="BM11" s="11">
        <v>16</v>
      </c>
      <c r="BN11" s="11"/>
      <c r="BO11" s="13"/>
      <c r="BP11" s="11"/>
      <c r="BQ11" s="12"/>
      <c r="BR11" s="12"/>
      <c r="BS11" s="11"/>
      <c r="BT11" s="13"/>
      <c r="BU11" s="11"/>
      <c r="BV11" s="11"/>
      <c r="BW11" s="13"/>
      <c r="BX11" s="11"/>
      <c r="BY11" s="12"/>
      <c r="BZ11" s="12"/>
      <c r="CA11" s="11">
        <v>55</v>
      </c>
      <c r="CB11" s="13">
        <v>5039.24</v>
      </c>
      <c r="CC11" s="11">
        <v>16</v>
      </c>
      <c r="CD11" s="11">
        <v>83</v>
      </c>
      <c r="CE11" s="13">
        <v>7821.43</v>
      </c>
      <c r="CF11" s="11">
        <v>16</v>
      </c>
      <c r="CG11" s="12">
        <v>-0.3373</v>
      </c>
      <c r="CH11" s="12">
        <v>-0.3557</v>
      </c>
      <c r="CI11" s="11"/>
      <c r="CJ11" s="13"/>
      <c r="CK11" s="11"/>
      <c r="CL11" s="11"/>
      <c r="CM11" s="13"/>
      <c r="CN11" s="11"/>
      <c r="CO11" s="12"/>
      <c r="CP11" s="12"/>
      <c r="CQ11" s="11"/>
      <c r="CR11" s="13"/>
      <c r="CS11" s="11"/>
      <c r="CT11" s="11"/>
      <c r="CU11" s="13"/>
      <c r="CV11" s="11"/>
      <c r="CW11" s="12"/>
      <c r="CX11" s="12"/>
      <c r="CY11" s="11"/>
      <c r="CZ11" s="13"/>
      <c r="DA11" s="11">
        <v>16</v>
      </c>
      <c r="DB11" s="11"/>
      <c r="DC11" s="13"/>
      <c r="DD11" s="11"/>
      <c r="DE11" s="12"/>
      <c r="DF11" s="12"/>
      <c r="DG11" s="11"/>
      <c r="DH11" s="13"/>
      <c r="DI11" s="11"/>
      <c r="DJ11" s="11"/>
      <c r="DK11" s="13"/>
      <c r="DL11" s="11"/>
      <c r="DM11" s="12"/>
      <c r="DN11" s="12"/>
      <c r="DO11" s="11"/>
      <c r="DP11" s="13"/>
      <c r="DQ11" s="11">
        <v>16</v>
      </c>
      <c r="DR11" s="11"/>
      <c r="DS11" s="13"/>
      <c r="DT11" s="11"/>
      <c r="DU11" s="12"/>
      <c r="DV11" s="12"/>
      <c r="DW11" s="11"/>
      <c r="DX11" s="13"/>
      <c r="DY11" s="11"/>
      <c r="DZ11" s="11"/>
      <c r="EA11" s="13"/>
      <c r="EB11" s="11"/>
      <c r="EC11" s="12"/>
      <c r="ED11" s="12"/>
      <c r="EE11" s="11"/>
      <c r="EF11" s="13"/>
      <c r="EG11" s="11"/>
      <c r="EH11" s="11"/>
      <c r="EI11" s="13"/>
      <c r="EJ11" s="11"/>
      <c r="EK11" s="12"/>
      <c r="EL11" s="12"/>
      <c r="EM11" s="11"/>
      <c r="EN11" s="13"/>
      <c r="EO11" s="11"/>
      <c r="EP11" s="11"/>
      <c r="EQ11" s="13"/>
      <c r="ER11" s="11"/>
      <c r="ES11" s="12"/>
      <c r="ET11" s="12"/>
      <c r="EU11" s="11"/>
      <c r="EV11" s="13"/>
      <c r="EW11" s="11"/>
      <c r="EX11" s="11"/>
      <c r="EY11" s="13"/>
      <c r="EZ11" s="11"/>
      <c r="FA11" s="12"/>
      <c r="FB11" s="12"/>
      <c r="FC11" s="11"/>
      <c r="FD11" s="13"/>
      <c r="FE11" s="11"/>
      <c r="FF11" s="11"/>
      <c r="FG11" s="13"/>
      <c r="FH11" s="11"/>
      <c r="FI11" s="12"/>
      <c r="FJ11" s="12"/>
      <c r="FK11" s="11"/>
      <c r="FL11" s="13"/>
      <c r="FM11" s="11"/>
      <c r="FN11" s="11"/>
      <c r="FO11" s="13"/>
      <c r="FP11" s="11"/>
      <c r="FQ11" s="12"/>
      <c r="FR11" s="12"/>
      <c r="FS11" s="11"/>
      <c r="FT11" s="13"/>
      <c r="FU11" s="11"/>
      <c r="FV11" s="11"/>
      <c r="FW11" s="13"/>
      <c r="FX11" s="11"/>
      <c r="FY11" s="12"/>
      <c r="FZ11" s="12"/>
      <c r="GA11" s="11"/>
      <c r="GB11" s="13"/>
      <c r="GC11" s="11"/>
      <c r="GD11" s="11"/>
      <c r="GE11" s="13"/>
      <c r="GF11" s="11"/>
      <c r="GG11" s="12"/>
      <c r="GH11" s="12"/>
      <c r="GI11" s="11"/>
      <c r="GJ11" s="13"/>
      <c r="GK11" s="11"/>
      <c r="GL11" s="11"/>
      <c r="GM11" s="13"/>
      <c r="GN11" s="11"/>
      <c r="GO11" s="12"/>
      <c r="GP11" s="12"/>
      <c r="GQ11" s="11">
        <v>1</v>
      </c>
      <c r="GR11" s="13">
        <v>32.4</v>
      </c>
      <c r="GS11" s="11">
        <v>16</v>
      </c>
      <c r="GT11" s="11"/>
      <c r="GU11" s="13"/>
      <c r="GV11" s="11">
        <v>16</v>
      </c>
      <c r="GW11" s="12"/>
      <c r="GX11" s="12"/>
      <c r="GY11" s="11">
        <v>11</v>
      </c>
      <c r="GZ11" s="13">
        <v>715.22</v>
      </c>
      <c r="HA11" s="11">
        <v>16</v>
      </c>
      <c r="HB11" s="11">
        <v>25</v>
      </c>
      <c r="HC11" s="13">
        <v>1049.52</v>
      </c>
      <c r="HD11" s="11">
        <v>16</v>
      </c>
      <c r="HE11" s="12">
        <v>-0.56</v>
      </c>
      <c r="HF11" s="12">
        <v>-0.3185</v>
      </c>
      <c r="HG11" s="11"/>
      <c r="HH11" s="13"/>
      <c r="HI11" s="11"/>
      <c r="HJ11" s="11"/>
      <c r="HK11" s="13"/>
      <c r="HL11" s="11"/>
      <c r="HM11" s="12"/>
      <c r="HN11" s="12"/>
      <c r="HO11" s="11"/>
      <c r="HP11" s="13"/>
      <c r="HQ11" s="11"/>
      <c r="HR11" s="11"/>
      <c r="HS11" s="13"/>
      <c r="HT11" s="11"/>
      <c r="HU11" s="12"/>
      <c r="HV11" s="12"/>
      <c r="HW11" s="11"/>
      <c r="HX11" s="13"/>
      <c r="HY11" s="11"/>
      <c r="HZ11" s="11"/>
      <c r="IA11" s="13"/>
      <c r="IB11" s="11"/>
      <c r="IC11" s="12"/>
      <c r="ID11" s="12"/>
      <c r="IE11" s="11"/>
      <c r="IF11" s="13"/>
      <c r="IG11" s="11"/>
      <c r="IH11" s="11"/>
      <c r="II11" s="13"/>
      <c r="IJ11" s="11"/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/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/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>
        <v>1681</v>
      </c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>
        <v>105</v>
      </c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</row>
    <row r="12">
      <c r="A12" s="10" t="s">
        <v>201</v>
      </c>
      <c r="B12" s="10" t="s">
        <v>209</v>
      </c>
      <c r="C12" s="11">
        <v>1527</v>
      </c>
      <c r="D12" s="11">
        <f>=ROUNDDOWN(27.4147217235189,0)</f>
      </c>
      <c r="E12" s="11">
        <v>550</v>
      </c>
      <c r="F12" s="12">
        <v>1</v>
      </c>
      <c r="G12" s="11"/>
      <c r="H12" s="11">
        <f>=ROUNDDOWN({0},0)</f>
      </c>
      <c r="I12" s="11"/>
      <c r="J12" s="12"/>
      <c r="K12" s="11">
        <v>480</v>
      </c>
      <c r="L12" s="13">
        <v>49905.55</v>
      </c>
      <c r="M12" s="11">
        <v>11</v>
      </c>
      <c r="N12" s="14">
        <v>4536.87</v>
      </c>
      <c r="O12" s="11">
        <v>4484</v>
      </c>
      <c r="P12" s="13">
        <v>521026.39</v>
      </c>
      <c r="Q12" s="11">
        <v>16</v>
      </c>
      <c r="R12" s="14">
        <v>32564.15</v>
      </c>
      <c r="S12" s="12">
        <v>-0.893</v>
      </c>
      <c r="T12" s="12">
        <v>-0.9042</v>
      </c>
      <c r="U12" s="12">
        <v>-0.3125</v>
      </c>
      <c r="V12" s="12">
        <v>-0.8607</v>
      </c>
      <c r="W12" s="11">
        <v>186</v>
      </c>
      <c r="X12" s="13">
        <v>19942.02</v>
      </c>
      <c r="Y12" s="11">
        <v>11</v>
      </c>
      <c r="Z12" s="11">
        <v>797</v>
      </c>
      <c r="AA12" s="13">
        <v>87192.61</v>
      </c>
      <c r="AB12" s="11">
        <v>16</v>
      </c>
      <c r="AC12" s="12">
        <v>-0.7666</v>
      </c>
      <c r="AD12" s="12">
        <v>-0.7713</v>
      </c>
      <c r="AE12" s="11">
        <v>26</v>
      </c>
      <c r="AF12" s="13">
        <v>4690.88</v>
      </c>
      <c r="AG12" s="11">
        <v>2</v>
      </c>
      <c r="AH12" s="11">
        <v>647</v>
      </c>
      <c r="AI12" s="13">
        <v>130831.66</v>
      </c>
      <c r="AJ12" s="11">
        <v>4</v>
      </c>
      <c r="AK12" s="12">
        <v>-0.9598</v>
      </c>
      <c r="AL12" s="12">
        <v>-0.9641</v>
      </c>
      <c r="AM12" s="11">
        <v>42</v>
      </c>
      <c r="AN12" s="13">
        <v>3067.36</v>
      </c>
      <c r="AO12" s="11">
        <v>6</v>
      </c>
      <c r="AP12" s="11">
        <v>384</v>
      </c>
      <c r="AQ12" s="13">
        <v>38446.07</v>
      </c>
      <c r="AR12" s="11">
        <v>16</v>
      </c>
      <c r="AS12" s="12">
        <v>-0.8906</v>
      </c>
      <c r="AT12" s="12">
        <v>-0.9202</v>
      </c>
      <c r="AU12" s="11">
        <v>24</v>
      </c>
      <c r="AV12" s="13">
        <v>938.68</v>
      </c>
      <c r="AW12" s="11">
        <v>11</v>
      </c>
      <c r="AX12" s="11">
        <v>646</v>
      </c>
      <c r="AY12" s="13">
        <v>60162.29</v>
      </c>
      <c r="AZ12" s="11">
        <v>16</v>
      </c>
      <c r="BA12" s="12">
        <v>-0.9628</v>
      </c>
      <c r="BB12" s="12">
        <v>-0.9844</v>
      </c>
      <c r="BC12" s="11">
        <v>21</v>
      </c>
      <c r="BD12" s="13">
        <v>1753.51</v>
      </c>
      <c r="BE12" s="11">
        <v>11</v>
      </c>
      <c r="BF12" s="11">
        <v>327</v>
      </c>
      <c r="BG12" s="13">
        <v>23444.03</v>
      </c>
      <c r="BH12" s="11">
        <v>16</v>
      </c>
      <c r="BI12" s="12">
        <v>-0.9358</v>
      </c>
      <c r="BJ12" s="12">
        <v>-0.9252</v>
      </c>
      <c r="BK12" s="11">
        <v>63</v>
      </c>
      <c r="BL12" s="13">
        <v>6050.88</v>
      </c>
      <c r="BM12" s="11">
        <v>10</v>
      </c>
      <c r="BN12" s="11">
        <v>150</v>
      </c>
      <c r="BO12" s="13">
        <v>26779.94</v>
      </c>
      <c r="BP12" s="11">
        <v>12</v>
      </c>
      <c r="BQ12" s="12">
        <v>-0.58</v>
      </c>
      <c r="BR12" s="12">
        <v>-0.7741</v>
      </c>
      <c r="BS12" s="11"/>
      <c r="BT12" s="13"/>
      <c r="BU12" s="11"/>
      <c r="BV12" s="11"/>
      <c r="BW12" s="13"/>
      <c r="BX12" s="11"/>
      <c r="BY12" s="12"/>
      <c r="BZ12" s="12"/>
      <c r="CA12" s="11">
        <v>89</v>
      </c>
      <c r="CB12" s="13">
        <v>9904.46</v>
      </c>
      <c r="CC12" s="11">
        <v>11</v>
      </c>
      <c r="CD12" s="11">
        <v>1008</v>
      </c>
      <c r="CE12" s="13">
        <v>105437.06</v>
      </c>
      <c r="CF12" s="11">
        <v>16</v>
      </c>
      <c r="CG12" s="12">
        <v>-0.9117</v>
      </c>
      <c r="CH12" s="12">
        <v>-0.9061</v>
      </c>
      <c r="CI12" s="11">
        <v>22</v>
      </c>
      <c r="CJ12" s="13">
        <v>2748.82</v>
      </c>
      <c r="CK12" s="11">
        <v>11</v>
      </c>
      <c r="CL12" s="11">
        <v>247</v>
      </c>
      <c r="CM12" s="13">
        <v>26285.53</v>
      </c>
      <c r="CN12" s="11">
        <v>16</v>
      </c>
      <c r="CO12" s="12">
        <v>-0.9109</v>
      </c>
      <c r="CP12" s="12">
        <v>-0.8954</v>
      </c>
      <c r="CQ12" s="11"/>
      <c r="CR12" s="13"/>
      <c r="CS12" s="11"/>
      <c r="CT12" s="11"/>
      <c r="CU12" s="13"/>
      <c r="CV12" s="11"/>
      <c r="CW12" s="12"/>
      <c r="CX12" s="12"/>
      <c r="CY12" s="11"/>
      <c r="CZ12" s="13"/>
      <c r="DA12" s="11">
        <v>11</v>
      </c>
      <c r="DB12" s="11"/>
      <c r="DC12" s="13"/>
      <c r="DD12" s="11"/>
      <c r="DE12" s="12"/>
      <c r="DF12" s="12"/>
      <c r="DG12" s="11"/>
      <c r="DH12" s="13"/>
      <c r="DI12" s="11"/>
      <c r="DJ12" s="11"/>
      <c r="DK12" s="13"/>
      <c r="DL12" s="11"/>
      <c r="DM12" s="12"/>
      <c r="DN12" s="12"/>
      <c r="DO12" s="11"/>
      <c r="DP12" s="13"/>
      <c r="DQ12" s="11">
        <v>11</v>
      </c>
      <c r="DR12" s="11">
        <v>6</v>
      </c>
      <c r="DS12" s="13">
        <v>813.75</v>
      </c>
      <c r="DT12" s="11">
        <v>16</v>
      </c>
      <c r="DU12" s="12"/>
      <c r="DV12" s="12"/>
      <c r="DW12" s="11"/>
      <c r="DX12" s="13"/>
      <c r="DY12" s="11"/>
      <c r="DZ12" s="11"/>
      <c r="EA12" s="13"/>
      <c r="EB12" s="11"/>
      <c r="EC12" s="12"/>
      <c r="ED12" s="12"/>
      <c r="EE12" s="11">
        <v>2</v>
      </c>
      <c r="EF12" s="13">
        <v>171.99</v>
      </c>
      <c r="EG12" s="11">
        <v>6</v>
      </c>
      <c r="EH12" s="11"/>
      <c r="EI12" s="13"/>
      <c r="EJ12" s="11">
        <v>6</v>
      </c>
      <c r="EK12" s="12"/>
      <c r="EL12" s="12"/>
      <c r="EM12" s="11"/>
      <c r="EN12" s="13"/>
      <c r="EO12" s="11"/>
      <c r="EP12" s="11"/>
      <c r="EQ12" s="13"/>
      <c r="ER12" s="11"/>
      <c r="ES12" s="12"/>
      <c r="ET12" s="12"/>
      <c r="EU12" s="11"/>
      <c r="EV12" s="13"/>
      <c r="EW12" s="11"/>
      <c r="EX12" s="11"/>
      <c r="EY12" s="13"/>
      <c r="EZ12" s="11"/>
      <c r="FA12" s="12"/>
      <c r="FB12" s="12"/>
      <c r="FC12" s="11"/>
      <c r="FD12" s="13"/>
      <c r="FE12" s="11"/>
      <c r="FF12" s="11"/>
      <c r="FG12" s="13"/>
      <c r="FH12" s="11"/>
      <c r="FI12" s="12"/>
      <c r="FJ12" s="12"/>
      <c r="FK12" s="11"/>
      <c r="FL12" s="13"/>
      <c r="FM12" s="11"/>
      <c r="FN12" s="11"/>
      <c r="FO12" s="13"/>
      <c r="FP12" s="11"/>
      <c r="FQ12" s="12"/>
      <c r="FR12" s="12"/>
      <c r="FS12" s="11"/>
      <c r="FT12" s="13"/>
      <c r="FU12" s="11"/>
      <c r="FV12" s="11"/>
      <c r="FW12" s="13"/>
      <c r="FX12" s="11"/>
      <c r="FY12" s="12"/>
      <c r="FZ12" s="12"/>
      <c r="GA12" s="11">
        <v>4</v>
      </c>
      <c r="GB12" s="13">
        <v>398.81</v>
      </c>
      <c r="GC12" s="11">
        <v>4</v>
      </c>
      <c r="GD12" s="11">
        <v>14</v>
      </c>
      <c r="GE12" s="13">
        <v>1483.34</v>
      </c>
      <c r="GF12" s="11">
        <v>6</v>
      </c>
      <c r="GG12" s="12">
        <v>-0.7143</v>
      </c>
      <c r="GH12" s="12">
        <v>-0.7311</v>
      </c>
      <c r="GI12" s="11"/>
      <c r="GJ12" s="13"/>
      <c r="GK12" s="11"/>
      <c r="GL12" s="11"/>
      <c r="GM12" s="13"/>
      <c r="GN12" s="11"/>
      <c r="GO12" s="12"/>
      <c r="GP12" s="12"/>
      <c r="GQ12" s="11">
        <v>1</v>
      </c>
      <c r="GR12" s="13">
        <v>238.14</v>
      </c>
      <c r="GS12" s="11">
        <v>8</v>
      </c>
      <c r="GT12" s="11">
        <v>13</v>
      </c>
      <c r="GU12" s="13">
        <v>2429.81</v>
      </c>
      <c r="GV12" s="11">
        <v>11</v>
      </c>
      <c r="GW12" s="12">
        <v>-0.9231</v>
      </c>
      <c r="GX12" s="12">
        <v>-0.902</v>
      </c>
      <c r="GY12" s="11"/>
      <c r="GZ12" s="13"/>
      <c r="HA12" s="11"/>
      <c r="HB12" s="11"/>
      <c r="HC12" s="13"/>
      <c r="HD12" s="11"/>
      <c r="HE12" s="12"/>
      <c r="HF12" s="12"/>
      <c r="HG12" s="11"/>
      <c r="HH12" s="13"/>
      <c r="HI12" s="11"/>
      <c r="HJ12" s="11"/>
      <c r="HK12" s="13"/>
      <c r="HL12" s="11"/>
      <c r="HM12" s="12"/>
      <c r="HN12" s="12"/>
      <c r="HO12" s="11"/>
      <c r="HP12" s="13"/>
      <c r="HQ12" s="11">
        <v>4</v>
      </c>
      <c r="HR12" s="11"/>
      <c r="HS12" s="13"/>
      <c r="HT12" s="11">
        <v>6</v>
      </c>
      <c r="HU12" s="12"/>
      <c r="HV12" s="12"/>
      <c r="HW12" s="11"/>
      <c r="HX12" s="13"/>
      <c r="HY12" s="11"/>
      <c r="HZ12" s="11"/>
      <c r="IA12" s="13"/>
      <c r="IB12" s="11"/>
      <c r="IC12" s="12"/>
      <c r="ID12" s="12"/>
      <c r="IE12" s="11"/>
      <c r="IF12" s="13"/>
      <c r="IG12" s="11"/>
      <c r="IH12" s="11">
        <v>240</v>
      </c>
      <c r="II12" s="13">
        <v>17281.14</v>
      </c>
      <c r="IJ12" s="11">
        <v>13</v>
      </c>
      <c r="IK12" s="12"/>
      <c r="IL12" s="12"/>
      <c r="IM12" s="11"/>
      <c r="IN12" s="13"/>
      <c r="IO12" s="11"/>
      <c r="IP12" s="11">
        <v>5</v>
      </c>
      <c r="IQ12" s="13">
        <v>439.16</v>
      </c>
      <c r="IR12" s="11">
        <v>7</v>
      </c>
      <c r="IS12" s="12"/>
      <c r="IT12" s="12"/>
      <c r="IU12" s="11"/>
      <c r="IV12" s="13"/>
      <c r="IW12" s="11"/>
      <c r="IX12" s="11"/>
      <c r="IY12" s="13"/>
      <c r="IZ12" s="11">
        <v>6</v>
      </c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>
        <v>1527</v>
      </c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>
        <v>160</v>
      </c>
      <c r="NI12" s="11"/>
      <c r="NJ12" s="11"/>
      <c r="NK12" s="11"/>
      <c r="NL12" s="11"/>
      <c r="NM12" s="11"/>
      <c r="NN12" s="11"/>
      <c r="NO12" s="11"/>
      <c r="NP12" s="11"/>
      <c r="NQ12" s="11">
        <v>320</v>
      </c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>
        <v>70</v>
      </c>
      <c r="PX12" s="11"/>
      <c r="PY12" s="11"/>
      <c r="PZ12" s="11"/>
    </row>
    <row r="13">
      <c r="A13" s="10" t="s">
        <v>201</v>
      </c>
      <c r="B13" s="10" t="s">
        <v>210</v>
      </c>
      <c r="C13" s="11">
        <v>8729</v>
      </c>
      <c r="D13" s="11">
        <f>=ROUNDDOWN(15.2872154115587,0)</f>
      </c>
      <c r="E13" s="11">
        <v>12458</v>
      </c>
      <c r="F13" s="12">
        <v>0.9301</v>
      </c>
      <c r="G13" s="11"/>
      <c r="H13" s="11">
        <f>=ROUNDDOWN({0},0)</f>
      </c>
      <c r="I13" s="11"/>
      <c r="J13" s="12"/>
      <c r="K13" s="11">
        <v>5025</v>
      </c>
      <c r="L13" s="13">
        <v>423878.7</v>
      </c>
      <c r="M13" s="11">
        <v>109</v>
      </c>
      <c r="N13" s="14">
        <v>3888.8</v>
      </c>
      <c r="O13" s="11">
        <v>42249</v>
      </c>
      <c r="P13" s="13">
        <v>3324151.99</v>
      </c>
      <c r="Q13" s="11">
        <v>100</v>
      </c>
      <c r="R13" s="14">
        <v>33241.52</v>
      </c>
      <c r="S13" s="12">
        <v>-0.8811</v>
      </c>
      <c r="T13" s="12">
        <v>-0.8725</v>
      </c>
      <c r="U13" s="12">
        <v>0.09</v>
      </c>
      <c r="V13" s="12">
        <v>-0.883</v>
      </c>
      <c r="W13" s="11">
        <v>1315</v>
      </c>
      <c r="X13" s="13">
        <v>120111.13</v>
      </c>
      <c r="Y13" s="11">
        <v>109</v>
      </c>
      <c r="Z13" s="11">
        <v>4383</v>
      </c>
      <c r="AA13" s="13">
        <v>367921.75</v>
      </c>
      <c r="AB13" s="11">
        <v>100</v>
      </c>
      <c r="AC13" s="12">
        <v>-0.7</v>
      </c>
      <c r="AD13" s="12">
        <v>-0.6735</v>
      </c>
      <c r="AE13" s="11">
        <v>1070</v>
      </c>
      <c r="AF13" s="13">
        <v>79888.27</v>
      </c>
      <c r="AG13" s="11">
        <v>81</v>
      </c>
      <c r="AH13" s="11">
        <v>8761</v>
      </c>
      <c r="AI13" s="13">
        <v>695873.88</v>
      </c>
      <c r="AJ13" s="11">
        <v>70</v>
      </c>
      <c r="AK13" s="12">
        <v>-0.8779</v>
      </c>
      <c r="AL13" s="12">
        <v>-0.8852</v>
      </c>
      <c r="AM13" s="11">
        <v>469</v>
      </c>
      <c r="AN13" s="13">
        <v>42176.28</v>
      </c>
      <c r="AO13" s="11">
        <v>105</v>
      </c>
      <c r="AP13" s="11">
        <v>9672</v>
      </c>
      <c r="AQ13" s="13">
        <v>719990.86</v>
      </c>
      <c r="AR13" s="11">
        <v>91</v>
      </c>
      <c r="AS13" s="12">
        <v>-0.9515</v>
      </c>
      <c r="AT13" s="12">
        <v>-0.9414</v>
      </c>
      <c r="AU13" s="11">
        <v>568</v>
      </c>
      <c r="AV13" s="13">
        <v>41235.11</v>
      </c>
      <c r="AW13" s="11">
        <v>109</v>
      </c>
      <c r="AX13" s="11">
        <v>3142</v>
      </c>
      <c r="AY13" s="13">
        <v>232582.72</v>
      </c>
      <c r="AZ13" s="11">
        <v>100</v>
      </c>
      <c r="BA13" s="12">
        <v>-0.8192</v>
      </c>
      <c r="BB13" s="12">
        <v>-0.8227</v>
      </c>
      <c r="BC13" s="11">
        <v>218</v>
      </c>
      <c r="BD13" s="13">
        <v>17787.97</v>
      </c>
      <c r="BE13" s="11">
        <v>106</v>
      </c>
      <c r="BF13" s="11">
        <v>3216</v>
      </c>
      <c r="BG13" s="13">
        <v>246530.52</v>
      </c>
      <c r="BH13" s="11">
        <v>91</v>
      </c>
      <c r="BI13" s="12">
        <v>-0.9322</v>
      </c>
      <c r="BJ13" s="12">
        <v>-0.9278</v>
      </c>
      <c r="BK13" s="11">
        <v>277</v>
      </c>
      <c r="BL13" s="13">
        <v>20462.37</v>
      </c>
      <c r="BM13" s="11">
        <v>77</v>
      </c>
      <c r="BN13" s="11">
        <v>2551</v>
      </c>
      <c r="BO13" s="13">
        <v>188715.42</v>
      </c>
      <c r="BP13" s="11">
        <v>68</v>
      </c>
      <c r="BQ13" s="12">
        <v>-0.8914</v>
      </c>
      <c r="BR13" s="12">
        <v>-0.8916</v>
      </c>
      <c r="BS13" s="11"/>
      <c r="BT13" s="13"/>
      <c r="BU13" s="11"/>
      <c r="BV13" s="11"/>
      <c r="BW13" s="13"/>
      <c r="BX13" s="11"/>
      <c r="BY13" s="12"/>
      <c r="BZ13" s="12"/>
      <c r="CA13" s="11">
        <v>934</v>
      </c>
      <c r="CB13" s="13">
        <v>86722.18</v>
      </c>
      <c r="CC13" s="11">
        <v>109</v>
      </c>
      <c r="CD13" s="11">
        <v>5117</v>
      </c>
      <c r="CE13" s="13">
        <v>429041.87</v>
      </c>
      <c r="CF13" s="11">
        <v>100</v>
      </c>
      <c r="CG13" s="12">
        <v>-0.8175</v>
      </c>
      <c r="CH13" s="12">
        <v>-0.7979</v>
      </c>
      <c r="CI13" s="11">
        <v>47</v>
      </c>
      <c r="CJ13" s="13">
        <v>4472.62</v>
      </c>
      <c r="CK13" s="11">
        <v>87</v>
      </c>
      <c r="CL13" s="11">
        <v>696</v>
      </c>
      <c r="CM13" s="13">
        <v>56913.04</v>
      </c>
      <c r="CN13" s="11">
        <v>87</v>
      </c>
      <c r="CO13" s="12">
        <v>-0.9325</v>
      </c>
      <c r="CP13" s="12">
        <v>-0.9214</v>
      </c>
      <c r="CQ13" s="11"/>
      <c r="CR13" s="13"/>
      <c r="CS13" s="11"/>
      <c r="CT13" s="11"/>
      <c r="CU13" s="13"/>
      <c r="CV13" s="11"/>
      <c r="CW13" s="12"/>
      <c r="CX13" s="12"/>
      <c r="CY13" s="11">
        <v>4</v>
      </c>
      <c r="CZ13" s="13">
        <v>599.96</v>
      </c>
      <c r="DA13" s="11">
        <v>109</v>
      </c>
      <c r="DB13" s="11"/>
      <c r="DC13" s="13"/>
      <c r="DD13" s="11"/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>
        <v>12</v>
      </c>
      <c r="DP13" s="13">
        <v>1907.08</v>
      </c>
      <c r="DQ13" s="11">
        <v>109</v>
      </c>
      <c r="DR13" s="11">
        <v>62</v>
      </c>
      <c r="DS13" s="13">
        <v>6654.99</v>
      </c>
      <c r="DT13" s="11">
        <v>100</v>
      </c>
      <c r="DU13" s="12">
        <v>-0.8065</v>
      </c>
      <c r="DV13" s="12">
        <v>-0.7134</v>
      </c>
      <c r="DW13" s="11">
        <v>2</v>
      </c>
      <c r="DX13" s="13">
        <v>216.03</v>
      </c>
      <c r="DY13" s="11">
        <v>31</v>
      </c>
      <c r="DZ13" s="11">
        <v>20</v>
      </c>
      <c r="EA13" s="13">
        <v>1346.2</v>
      </c>
      <c r="EB13" s="11">
        <v>33</v>
      </c>
      <c r="EC13" s="12">
        <v>-0.9</v>
      </c>
      <c r="ED13" s="12">
        <v>-0.8395</v>
      </c>
      <c r="EE13" s="11">
        <v>60</v>
      </c>
      <c r="EF13" s="13">
        <v>4409.11</v>
      </c>
      <c r="EG13" s="11">
        <v>83</v>
      </c>
      <c r="EH13" s="11">
        <v>167</v>
      </c>
      <c r="EI13" s="13">
        <v>13373.19</v>
      </c>
      <c r="EJ13" s="11">
        <v>85</v>
      </c>
      <c r="EK13" s="12">
        <v>-0.6407</v>
      </c>
      <c r="EL13" s="12">
        <v>-0.6703</v>
      </c>
      <c r="EM13" s="11">
        <v>20</v>
      </c>
      <c r="EN13" s="13">
        <v>1361.8</v>
      </c>
      <c r="EO13" s="11">
        <v>37</v>
      </c>
      <c r="EP13" s="11">
        <v>38</v>
      </c>
      <c r="EQ13" s="13">
        <v>4132.85</v>
      </c>
      <c r="ER13" s="11">
        <v>35</v>
      </c>
      <c r="ES13" s="12">
        <v>-0.4737</v>
      </c>
      <c r="ET13" s="12">
        <v>-0.6705</v>
      </c>
      <c r="EU13" s="11">
        <v>9</v>
      </c>
      <c r="EV13" s="13">
        <v>1063.86</v>
      </c>
      <c r="EW13" s="11">
        <v>27</v>
      </c>
      <c r="EX13" s="11">
        <v>88</v>
      </c>
      <c r="EY13" s="13">
        <v>7373.31</v>
      </c>
      <c r="EZ13" s="11">
        <v>23</v>
      </c>
      <c r="FA13" s="12">
        <v>-0.8977</v>
      </c>
      <c r="FB13" s="12">
        <v>-0.8557</v>
      </c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/>
      <c r="FT13" s="13"/>
      <c r="FU13" s="11"/>
      <c r="FV13" s="11"/>
      <c r="FW13" s="13"/>
      <c r="FX13" s="11"/>
      <c r="FY13" s="12"/>
      <c r="FZ13" s="12"/>
      <c r="GA13" s="11">
        <v>3</v>
      </c>
      <c r="GB13" s="13">
        <v>412.42</v>
      </c>
      <c r="GC13" s="11">
        <v>26</v>
      </c>
      <c r="GD13" s="11">
        <v>15</v>
      </c>
      <c r="GE13" s="13">
        <v>1971</v>
      </c>
      <c r="GF13" s="11">
        <v>8</v>
      </c>
      <c r="GG13" s="12">
        <v>-0.8</v>
      </c>
      <c r="GH13" s="12">
        <v>-0.7908</v>
      </c>
      <c r="GI13" s="11"/>
      <c r="GJ13" s="13"/>
      <c r="GK13" s="11"/>
      <c r="GL13" s="11"/>
      <c r="GM13" s="13"/>
      <c r="GN13" s="11"/>
      <c r="GO13" s="12"/>
      <c r="GP13" s="12"/>
      <c r="GQ13" s="11">
        <v>17</v>
      </c>
      <c r="GR13" s="13">
        <v>1052.51</v>
      </c>
      <c r="GS13" s="11">
        <v>100</v>
      </c>
      <c r="GT13" s="11">
        <v>25</v>
      </c>
      <c r="GU13" s="13">
        <v>2924.51</v>
      </c>
      <c r="GV13" s="11">
        <v>61</v>
      </c>
      <c r="GW13" s="12">
        <v>-0.32</v>
      </c>
      <c r="GX13" s="12">
        <v>-0.6401</v>
      </c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/>
      <c r="HS13" s="13"/>
      <c r="HT13" s="11"/>
      <c r="HU13" s="12"/>
      <c r="HV13" s="12"/>
      <c r="HW13" s="11"/>
      <c r="HX13" s="13"/>
      <c r="HY13" s="11"/>
      <c r="HZ13" s="11"/>
      <c r="IA13" s="13"/>
      <c r="IB13" s="11"/>
      <c r="IC13" s="12"/>
      <c r="ID13" s="12"/>
      <c r="IE13" s="11"/>
      <c r="IF13" s="13"/>
      <c r="IG13" s="11"/>
      <c r="IH13" s="11">
        <v>4204</v>
      </c>
      <c r="II13" s="13">
        <v>342622.41</v>
      </c>
      <c r="IJ13" s="11">
        <v>91</v>
      </c>
      <c r="IK13" s="12"/>
      <c r="IL13" s="12"/>
      <c r="IM13" s="11"/>
      <c r="IN13" s="13"/>
      <c r="IO13" s="11"/>
      <c r="IP13" s="11">
        <v>83</v>
      </c>
      <c r="IQ13" s="13">
        <v>5390.39</v>
      </c>
      <c r="IR13" s="11">
        <v>44</v>
      </c>
      <c r="IS13" s="12"/>
      <c r="IT13" s="12"/>
      <c r="IU13" s="11"/>
      <c r="IV13" s="13"/>
      <c r="IW13" s="11"/>
      <c r="IX13" s="11">
        <v>9</v>
      </c>
      <c r="IY13" s="13">
        <v>793.08</v>
      </c>
      <c r="IZ13" s="11">
        <v>14</v>
      </c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>
        <v>103</v>
      </c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>
        <v>8729</v>
      </c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>
        <v>195</v>
      </c>
      <c r="LX13" s="11"/>
      <c r="LY13" s="11">
        <v>470</v>
      </c>
      <c r="LZ13" s="11"/>
      <c r="MA13" s="11">
        <v>215</v>
      </c>
      <c r="MB13" s="11"/>
      <c r="MC13" s="11"/>
      <c r="MD13" s="11"/>
      <c r="ME13" s="11">
        <v>848</v>
      </c>
      <c r="MF13" s="11"/>
      <c r="MG13" s="11"/>
      <c r="MH13" s="11"/>
      <c r="MI13" s="11">
        <v>69</v>
      </c>
      <c r="MJ13" s="11">
        <v>178</v>
      </c>
      <c r="MK13" s="11"/>
      <c r="ML13" s="11"/>
      <c r="MM13" s="11"/>
      <c r="MN13" s="11">
        <v>479</v>
      </c>
      <c r="MO13" s="11"/>
      <c r="MP13" s="11">
        <v>50</v>
      </c>
      <c r="MQ13" s="11"/>
      <c r="MR13" s="11"/>
      <c r="MS13" s="11"/>
      <c r="MT13" s="11">
        <v>315</v>
      </c>
      <c r="MU13" s="11">
        <v>460</v>
      </c>
      <c r="MV13" s="11">
        <v>146</v>
      </c>
      <c r="MW13" s="11">
        <v>220</v>
      </c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>
        <v>345</v>
      </c>
      <c r="NI13" s="11">
        <v>65</v>
      </c>
      <c r="NJ13" s="11">
        <v>115</v>
      </c>
      <c r="NK13" s="11"/>
      <c r="NL13" s="11"/>
      <c r="NM13" s="11"/>
      <c r="NN13" s="11">
        <v>220</v>
      </c>
      <c r="NO13" s="11">
        <v>597</v>
      </c>
      <c r="NP13" s="11"/>
      <c r="NQ13" s="11"/>
      <c r="NR13" s="11"/>
      <c r="NS13" s="11"/>
      <c r="NT13" s="11"/>
      <c r="NU13" s="11"/>
      <c r="NV13" s="11"/>
      <c r="NW13" s="11">
        <v>50</v>
      </c>
      <c r="NX13" s="11"/>
      <c r="NY13" s="11"/>
      <c r="NZ13" s="11">
        <v>468</v>
      </c>
      <c r="OA13" s="11">
        <v>1880</v>
      </c>
      <c r="OB13" s="11">
        <v>210</v>
      </c>
      <c r="OC13" s="11"/>
      <c r="OD13" s="11"/>
      <c r="OE13" s="11"/>
      <c r="OF13" s="11"/>
      <c r="OG13" s="11"/>
      <c r="OH13" s="11">
        <v>60</v>
      </c>
      <c r="OI13" s="11"/>
      <c r="OJ13" s="11"/>
      <c r="OK13" s="11"/>
      <c r="OL13" s="11"/>
      <c r="OM13" s="11">
        <v>1131</v>
      </c>
      <c r="ON13" s="11"/>
      <c r="OO13" s="11"/>
      <c r="OP13" s="11"/>
      <c r="OQ13" s="11"/>
      <c r="OR13" s="11">
        <v>296</v>
      </c>
      <c r="OS13" s="11">
        <v>244</v>
      </c>
      <c r="OT13" s="11"/>
      <c r="OU13" s="11">
        <v>258</v>
      </c>
      <c r="OV13" s="11"/>
      <c r="OW13" s="11"/>
      <c r="OX13" s="11">
        <v>330</v>
      </c>
      <c r="OY13" s="11">
        <v>230</v>
      </c>
      <c r="OZ13" s="11"/>
      <c r="PA13" s="11"/>
      <c r="PB13" s="11">
        <v>150</v>
      </c>
      <c r="PC13" s="11"/>
      <c r="PD13" s="11"/>
      <c r="PE13" s="11"/>
      <c r="PF13" s="11">
        <v>500</v>
      </c>
      <c r="PG13" s="11"/>
      <c r="PH13" s="11"/>
      <c r="PI13" s="11"/>
      <c r="PJ13" s="11"/>
      <c r="PK13" s="11"/>
      <c r="PL13" s="11">
        <v>1149</v>
      </c>
      <c r="PM13" s="11">
        <v>35</v>
      </c>
      <c r="PN13" s="11"/>
      <c r="PO13" s="11"/>
      <c r="PP13" s="11"/>
      <c r="PQ13" s="11"/>
      <c r="PR13" s="11"/>
      <c r="PS13" s="11">
        <v>200</v>
      </c>
      <c r="PT13" s="11"/>
      <c r="PU13" s="11"/>
      <c r="PV13" s="11"/>
      <c r="PW13" s="11">
        <v>280</v>
      </c>
      <c r="PX13" s="11"/>
      <c r="PY13" s="11"/>
      <c r="PZ13" s="11"/>
    </row>
    <row r="14">
      <c r="A14" s="10" t="s">
        <v>201</v>
      </c>
      <c r="B14" s="10" t="s">
        <v>211</v>
      </c>
      <c r="C14" s="11">
        <v>63570</v>
      </c>
      <c r="D14" s="11">
        <f>=ROUNDDOWN(28.9890099867755,0)</f>
      </c>
      <c r="E14" s="11">
        <v>33646</v>
      </c>
      <c r="F14" s="12">
        <v>0.9837</v>
      </c>
      <c r="G14" s="11"/>
      <c r="H14" s="11">
        <f>=ROUNDDOWN({0},0)</f>
      </c>
      <c r="I14" s="11"/>
      <c r="J14" s="12"/>
      <c r="K14" s="11">
        <v>18961</v>
      </c>
      <c r="L14" s="13">
        <v>1110069.02</v>
      </c>
      <c r="M14" s="11">
        <v>184</v>
      </c>
      <c r="N14" s="14">
        <v>6032.98</v>
      </c>
      <c r="O14" s="11">
        <v>234437</v>
      </c>
      <c r="P14" s="13">
        <v>13526994.12</v>
      </c>
      <c r="Q14" s="11">
        <v>228</v>
      </c>
      <c r="R14" s="14">
        <v>59328.92</v>
      </c>
      <c r="S14" s="12">
        <v>-0.9191</v>
      </c>
      <c r="T14" s="12">
        <v>-0.9179</v>
      </c>
      <c r="U14" s="12">
        <v>-0.193</v>
      </c>
      <c r="V14" s="12">
        <v>-0.8983</v>
      </c>
      <c r="W14" s="11">
        <v>3024</v>
      </c>
      <c r="X14" s="13">
        <v>203974.6</v>
      </c>
      <c r="Y14" s="11">
        <v>176</v>
      </c>
      <c r="Z14" s="11">
        <v>13987</v>
      </c>
      <c r="AA14" s="13">
        <v>840126.42</v>
      </c>
      <c r="AB14" s="11">
        <v>216</v>
      </c>
      <c r="AC14" s="12">
        <v>-0.7838</v>
      </c>
      <c r="AD14" s="12">
        <v>-0.7572</v>
      </c>
      <c r="AE14" s="11">
        <v>5511</v>
      </c>
      <c r="AF14" s="13">
        <v>316324.16</v>
      </c>
      <c r="AG14" s="11">
        <v>157</v>
      </c>
      <c r="AH14" s="11">
        <v>64609</v>
      </c>
      <c r="AI14" s="13">
        <v>3708194.19</v>
      </c>
      <c r="AJ14" s="11">
        <v>166</v>
      </c>
      <c r="AK14" s="12">
        <v>-0.9147</v>
      </c>
      <c r="AL14" s="12">
        <v>-0.9147</v>
      </c>
      <c r="AM14" s="11">
        <v>2631</v>
      </c>
      <c r="AN14" s="13">
        <v>144823.49</v>
      </c>
      <c r="AO14" s="11">
        <v>161</v>
      </c>
      <c r="AP14" s="11">
        <v>30865</v>
      </c>
      <c r="AQ14" s="13">
        <v>1763897.36</v>
      </c>
      <c r="AR14" s="11">
        <v>215</v>
      </c>
      <c r="AS14" s="12">
        <v>-0.9148</v>
      </c>
      <c r="AT14" s="12">
        <v>-0.9179</v>
      </c>
      <c r="AU14" s="11">
        <v>1510</v>
      </c>
      <c r="AV14" s="13">
        <v>80800.01</v>
      </c>
      <c r="AW14" s="11">
        <v>176</v>
      </c>
      <c r="AX14" s="11">
        <v>14932</v>
      </c>
      <c r="AY14" s="13">
        <v>818685.38</v>
      </c>
      <c r="AZ14" s="11">
        <v>216</v>
      </c>
      <c r="BA14" s="12">
        <v>-0.8989</v>
      </c>
      <c r="BB14" s="12">
        <v>-0.9013</v>
      </c>
      <c r="BC14" s="11">
        <v>950</v>
      </c>
      <c r="BD14" s="13">
        <v>54231.71</v>
      </c>
      <c r="BE14" s="11">
        <v>176</v>
      </c>
      <c r="BF14" s="11">
        <v>20625</v>
      </c>
      <c r="BG14" s="13">
        <v>1124672.17</v>
      </c>
      <c r="BH14" s="11">
        <v>216</v>
      </c>
      <c r="BI14" s="12">
        <v>-0.9539</v>
      </c>
      <c r="BJ14" s="12">
        <v>-0.9518</v>
      </c>
      <c r="BK14" s="11">
        <v>611</v>
      </c>
      <c r="BL14" s="13">
        <v>35549.28</v>
      </c>
      <c r="BM14" s="11">
        <v>166</v>
      </c>
      <c r="BN14" s="11">
        <v>9344</v>
      </c>
      <c r="BO14" s="13">
        <v>582264.96</v>
      </c>
      <c r="BP14" s="11">
        <v>196</v>
      </c>
      <c r="BQ14" s="12">
        <v>-0.9346</v>
      </c>
      <c r="BR14" s="12">
        <v>-0.9389</v>
      </c>
      <c r="BS14" s="11">
        <v>2501</v>
      </c>
      <c r="BT14" s="13">
        <v>144644.14</v>
      </c>
      <c r="BU14" s="11">
        <v>176</v>
      </c>
      <c r="BV14" s="11">
        <v>25691</v>
      </c>
      <c r="BW14" s="13">
        <v>1531800.89</v>
      </c>
      <c r="BX14" s="11">
        <v>216</v>
      </c>
      <c r="BY14" s="12">
        <v>-0.9027</v>
      </c>
      <c r="BZ14" s="12">
        <v>-0.9056</v>
      </c>
      <c r="CA14" s="11">
        <v>1361</v>
      </c>
      <c r="CB14" s="13">
        <v>78672.44</v>
      </c>
      <c r="CC14" s="11">
        <v>176</v>
      </c>
      <c r="CD14" s="11">
        <v>13832</v>
      </c>
      <c r="CE14" s="13">
        <v>810209.03</v>
      </c>
      <c r="CF14" s="11">
        <v>216</v>
      </c>
      <c r="CG14" s="12">
        <v>-0.9016</v>
      </c>
      <c r="CH14" s="12">
        <v>-0.9029</v>
      </c>
      <c r="CI14" s="11">
        <v>188</v>
      </c>
      <c r="CJ14" s="13">
        <v>9835.82</v>
      </c>
      <c r="CK14" s="11">
        <v>128</v>
      </c>
      <c r="CL14" s="11">
        <v>4704</v>
      </c>
      <c r="CM14" s="13">
        <v>230468.71</v>
      </c>
      <c r="CN14" s="11">
        <v>156</v>
      </c>
      <c r="CO14" s="12">
        <v>-0.96</v>
      </c>
      <c r="CP14" s="12">
        <v>-0.9573</v>
      </c>
      <c r="CQ14" s="11">
        <v>37</v>
      </c>
      <c r="CR14" s="13">
        <v>2790.24</v>
      </c>
      <c r="CS14" s="11">
        <v>30</v>
      </c>
      <c r="CT14" s="11"/>
      <c r="CU14" s="13"/>
      <c r="CV14" s="11"/>
      <c r="CW14" s="12"/>
      <c r="CX14" s="12"/>
      <c r="CY14" s="11">
        <v>10</v>
      </c>
      <c r="CZ14" s="13">
        <v>772.74</v>
      </c>
      <c r="DA14" s="11">
        <v>161</v>
      </c>
      <c r="DB14" s="11"/>
      <c r="DC14" s="13"/>
      <c r="DD14" s="11"/>
      <c r="DE14" s="12"/>
      <c r="DF14" s="12"/>
      <c r="DG14" s="11"/>
      <c r="DH14" s="13"/>
      <c r="DI14" s="11"/>
      <c r="DJ14" s="11"/>
      <c r="DK14" s="13"/>
      <c r="DL14" s="11"/>
      <c r="DM14" s="12"/>
      <c r="DN14" s="12"/>
      <c r="DO14" s="11">
        <v>133</v>
      </c>
      <c r="DP14" s="13">
        <v>8791.26</v>
      </c>
      <c r="DQ14" s="11">
        <v>180</v>
      </c>
      <c r="DR14" s="11">
        <v>194</v>
      </c>
      <c r="DS14" s="13">
        <v>16187.69</v>
      </c>
      <c r="DT14" s="11">
        <v>222</v>
      </c>
      <c r="DU14" s="12">
        <v>-0.3144</v>
      </c>
      <c r="DV14" s="12">
        <v>-0.4569</v>
      </c>
      <c r="DW14" s="11">
        <v>87</v>
      </c>
      <c r="DX14" s="13">
        <v>5874.31</v>
      </c>
      <c r="DY14" s="11">
        <v>116</v>
      </c>
      <c r="DZ14" s="11">
        <v>119</v>
      </c>
      <c r="EA14" s="13">
        <v>6902.73</v>
      </c>
      <c r="EB14" s="11">
        <v>81</v>
      </c>
      <c r="EC14" s="12">
        <v>-0.2689</v>
      </c>
      <c r="ED14" s="12">
        <v>-0.149</v>
      </c>
      <c r="EE14" s="11">
        <v>66</v>
      </c>
      <c r="EF14" s="13">
        <v>2354.69</v>
      </c>
      <c r="EG14" s="11">
        <v>91</v>
      </c>
      <c r="EH14" s="11">
        <v>280</v>
      </c>
      <c r="EI14" s="13">
        <v>14473.86</v>
      </c>
      <c r="EJ14" s="11">
        <v>117</v>
      </c>
      <c r="EK14" s="12">
        <v>-0.7643</v>
      </c>
      <c r="EL14" s="12">
        <v>-0.8373</v>
      </c>
      <c r="EM14" s="11">
        <v>27</v>
      </c>
      <c r="EN14" s="13">
        <v>1729.41</v>
      </c>
      <c r="EO14" s="11">
        <v>36</v>
      </c>
      <c r="EP14" s="11">
        <v>79</v>
      </c>
      <c r="EQ14" s="13">
        <v>5113.69</v>
      </c>
      <c r="ER14" s="11">
        <v>37</v>
      </c>
      <c r="ES14" s="12">
        <v>-0.6582</v>
      </c>
      <c r="ET14" s="12">
        <v>-0.6618</v>
      </c>
      <c r="EU14" s="11">
        <v>35</v>
      </c>
      <c r="EV14" s="13">
        <v>1914.12</v>
      </c>
      <c r="EW14" s="11">
        <v>44</v>
      </c>
      <c r="EX14" s="11">
        <v>166</v>
      </c>
      <c r="EY14" s="13">
        <v>9353.85</v>
      </c>
      <c r="EZ14" s="11">
        <v>51</v>
      </c>
      <c r="FA14" s="12">
        <v>-0.7892</v>
      </c>
      <c r="FB14" s="12">
        <v>-0.7954</v>
      </c>
      <c r="FC14" s="11">
        <v>38</v>
      </c>
      <c r="FD14" s="13">
        <v>2070.87</v>
      </c>
      <c r="FE14" s="11">
        <v>18</v>
      </c>
      <c r="FF14" s="11">
        <v>542</v>
      </c>
      <c r="FG14" s="13">
        <v>27916.84</v>
      </c>
      <c r="FH14" s="11">
        <v>15</v>
      </c>
      <c r="FI14" s="12">
        <v>-0.9299</v>
      </c>
      <c r="FJ14" s="12">
        <v>-0.9258</v>
      </c>
      <c r="FK14" s="11">
        <v>112</v>
      </c>
      <c r="FL14" s="13">
        <v>5804.17</v>
      </c>
      <c r="FM14" s="11">
        <v>43</v>
      </c>
      <c r="FN14" s="11">
        <v>1563</v>
      </c>
      <c r="FO14" s="13">
        <v>97048.45</v>
      </c>
      <c r="FP14" s="11">
        <v>50</v>
      </c>
      <c r="FQ14" s="12">
        <v>-0.9283</v>
      </c>
      <c r="FR14" s="12">
        <v>-0.9402</v>
      </c>
      <c r="FS14" s="11"/>
      <c r="FT14" s="13"/>
      <c r="FU14" s="11"/>
      <c r="FV14" s="11"/>
      <c r="FW14" s="13"/>
      <c r="FX14" s="11"/>
      <c r="FY14" s="12"/>
      <c r="FZ14" s="12"/>
      <c r="GA14" s="11">
        <v>23</v>
      </c>
      <c r="GB14" s="13">
        <v>1678.72</v>
      </c>
      <c r="GC14" s="11">
        <v>32</v>
      </c>
      <c r="GD14" s="11">
        <v>84</v>
      </c>
      <c r="GE14" s="13">
        <v>6459.86</v>
      </c>
      <c r="GF14" s="11">
        <v>25</v>
      </c>
      <c r="GG14" s="12">
        <v>-0.7262</v>
      </c>
      <c r="GH14" s="12">
        <v>-0.7401</v>
      </c>
      <c r="GI14" s="11">
        <v>86</v>
      </c>
      <c r="GJ14" s="13">
        <v>6312.01</v>
      </c>
      <c r="GK14" s="11">
        <v>111</v>
      </c>
      <c r="GL14" s="11">
        <v>859</v>
      </c>
      <c r="GM14" s="13">
        <v>63398.53</v>
      </c>
      <c r="GN14" s="11">
        <v>117</v>
      </c>
      <c r="GO14" s="12">
        <v>-0.8999</v>
      </c>
      <c r="GP14" s="12">
        <v>-0.9004</v>
      </c>
      <c r="GQ14" s="11">
        <v>20</v>
      </c>
      <c r="GR14" s="13">
        <v>1120.83</v>
      </c>
      <c r="GS14" s="11">
        <v>147</v>
      </c>
      <c r="GT14" s="11">
        <v>59</v>
      </c>
      <c r="GU14" s="13">
        <v>3663.11</v>
      </c>
      <c r="GV14" s="11">
        <v>113</v>
      </c>
      <c r="GW14" s="12">
        <v>-0.661</v>
      </c>
      <c r="GX14" s="12">
        <v>-0.694</v>
      </c>
      <c r="GY14" s="11"/>
      <c r="GZ14" s="13"/>
      <c r="HA14" s="11"/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>
        <v>20</v>
      </c>
      <c r="HR14" s="11">
        <v>10</v>
      </c>
      <c r="HS14" s="13">
        <v>580.99</v>
      </c>
      <c r="HT14" s="11">
        <v>21</v>
      </c>
      <c r="HU14" s="12"/>
      <c r="HV14" s="12"/>
      <c r="HW14" s="11"/>
      <c r="HX14" s="13"/>
      <c r="HY14" s="11">
        <v>4</v>
      </c>
      <c r="HZ14" s="11"/>
      <c r="IA14" s="13"/>
      <c r="IB14" s="11"/>
      <c r="IC14" s="12"/>
      <c r="ID14" s="12"/>
      <c r="IE14" s="11"/>
      <c r="IF14" s="13"/>
      <c r="IG14" s="11"/>
      <c r="IH14" s="11">
        <v>30383</v>
      </c>
      <c r="II14" s="13">
        <v>1753464.44</v>
      </c>
      <c r="IJ14" s="11">
        <v>165</v>
      </c>
      <c r="IK14" s="12"/>
      <c r="IL14" s="12"/>
      <c r="IM14" s="11"/>
      <c r="IN14" s="13"/>
      <c r="IO14" s="11"/>
      <c r="IP14" s="11">
        <v>1451</v>
      </c>
      <c r="IQ14" s="13">
        <v>107700.83</v>
      </c>
      <c r="IR14" s="11">
        <v>215</v>
      </c>
      <c r="IS14" s="12"/>
      <c r="IT14" s="12"/>
      <c r="IU14" s="11"/>
      <c r="IV14" s="13"/>
      <c r="IW14" s="11"/>
      <c r="IX14" s="11">
        <v>59</v>
      </c>
      <c r="IY14" s="13">
        <v>4410.14</v>
      </c>
      <c r="IZ14" s="11">
        <v>34</v>
      </c>
      <c r="JA14" s="12"/>
      <c r="JB14" s="12"/>
      <c r="JC14" s="11"/>
      <c r="JD14" s="13"/>
      <c r="JE14" s="11"/>
      <c r="JF14" s="11"/>
      <c r="JG14" s="13"/>
      <c r="JH14" s="11"/>
      <c r="JI14" s="12"/>
      <c r="JJ14" s="12"/>
      <c r="JK14" s="11"/>
      <c r="JL14" s="13"/>
      <c r="JM14" s="11">
        <v>153</v>
      </c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/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>
        <v>41397</v>
      </c>
      <c r="KZ14" s="11">
        <v>11788</v>
      </c>
      <c r="LA14" s="11"/>
      <c r="LB14" s="11"/>
      <c r="LC14" s="11">
        <v>10218</v>
      </c>
      <c r="LD14" s="11"/>
      <c r="LE14" s="11"/>
      <c r="LF14" s="11">
        <v>167</v>
      </c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>
        <v>1172</v>
      </c>
      <c r="LS14" s="11"/>
      <c r="LT14" s="11"/>
      <c r="LU14" s="11"/>
      <c r="LV14" s="11"/>
      <c r="LW14" s="11">
        <v>400</v>
      </c>
      <c r="LX14" s="11"/>
      <c r="LY14" s="11"/>
      <c r="LZ14" s="11">
        <v>300</v>
      </c>
      <c r="MA14" s="11">
        <v>945</v>
      </c>
      <c r="MB14" s="11"/>
      <c r="MC14" s="11"/>
      <c r="MD14" s="11"/>
      <c r="ME14" s="11"/>
      <c r="MF14" s="11"/>
      <c r="MG14" s="11"/>
      <c r="MH14" s="11"/>
      <c r="MI14" s="11">
        <v>1117</v>
      </c>
      <c r="MJ14" s="11">
        <v>402</v>
      </c>
      <c r="MK14" s="11"/>
      <c r="ML14" s="11"/>
      <c r="MM14" s="11"/>
      <c r="MN14" s="11">
        <v>680</v>
      </c>
      <c r="MO14" s="11">
        <v>580</v>
      </c>
      <c r="MP14" s="11"/>
      <c r="MQ14" s="11">
        <v>470</v>
      </c>
      <c r="MR14" s="11"/>
      <c r="MS14" s="11"/>
      <c r="MT14" s="11">
        <v>1010</v>
      </c>
      <c r="MU14" s="11">
        <v>2670</v>
      </c>
      <c r="MV14" s="11">
        <v>833</v>
      </c>
      <c r="MW14" s="11">
        <v>438</v>
      </c>
      <c r="MX14" s="11">
        <v>195</v>
      </c>
      <c r="MY14" s="11"/>
      <c r="MZ14" s="11"/>
      <c r="NA14" s="11">
        <v>500</v>
      </c>
      <c r="NB14" s="11"/>
      <c r="NC14" s="11">
        <v>120</v>
      </c>
      <c r="ND14" s="11"/>
      <c r="NE14" s="11"/>
      <c r="NF14" s="11">
        <v>120</v>
      </c>
      <c r="NG14" s="11"/>
      <c r="NH14" s="11">
        <v>1450</v>
      </c>
      <c r="NI14" s="11">
        <v>796</v>
      </c>
      <c r="NJ14" s="11"/>
      <c r="NK14" s="11"/>
      <c r="NL14" s="11">
        <v>1228</v>
      </c>
      <c r="NM14" s="11"/>
      <c r="NN14" s="11"/>
      <c r="NO14" s="11">
        <v>380</v>
      </c>
      <c r="NP14" s="11"/>
      <c r="NQ14" s="11"/>
      <c r="NR14" s="11">
        <v>200</v>
      </c>
      <c r="NS14" s="11"/>
      <c r="NT14" s="11"/>
      <c r="NU14" s="11">
        <v>1045</v>
      </c>
      <c r="NV14" s="11"/>
      <c r="NW14" s="11">
        <v>400</v>
      </c>
      <c r="NX14" s="11"/>
      <c r="NY14" s="11"/>
      <c r="NZ14" s="11">
        <v>1500</v>
      </c>
      <c r="OA14" s="11"/>
      <c r="OB14" s="11">
        <v>315</v>
      </c>
      <c r="OC14" s="11">
        <v>70</v>
      </c>
      <c r="OD14" s="11"/>
      <c r="OE14" s="11"/>
      <c r="OF14" s="11">
        <v>400</v>
      </c>
      <c r="OG14" s="11"/>
      <c r="OH14" s="11">
        <v>170</v>
      </c>
      <c r="OI14" s="11"/>
      <c r="OJ14" s="11">
        <v>270</v>
      </c>
      <c r="OK14" s="11"/>
      <c r="OL14" s="11">
        <v>170</v>
      </c>
      <c r="OM14" s="11"/>
      <c r="ON14" s="11">
        <v>1090</v>
      </c>
      <c r="OO14" s="11">
        <v>250</v>
      </c>
      <c r="OP14" s="11"/>
      <c r="OQ14" s="11">
        <v>235</v>
      </c>
      <c r="OR14" s="11"/>
      <c r="OS14" s="11">
        <v>1670</v>
      </c>
      <c r="OT14" s="11">
        <v>560</v>
      </c>
      <c r="OU14" s="11"/>
      <c r="OV14" s="11"/>
      <c r="OW14" s="11">
        <v>570</v>
      </c>
      <c r="OX14" s="11"/>
      <c r="OY14" s="11">
        <v>1330</v>
      </c>
      <c r="OZ14" s="11"/>
      <c r="PA14" s="11">
        <v>480</v>
      </c>
      <c r="PB14" s="11">
        <v>1900</v>
      </c>
      <c r="PC14" s="11"/>
      <c r="PD14" s="11"/>
      <c r="PE14" s="11"/>
      <c r="PF14" s="11"/>
      <c r="PG14" s="11"/>
      <c r="PH14" s="11">
        <v>250</v>
      </c>
      <c r="PI14" s="11">
        <v>540</v>
      </c>
      <c r="PJ14" s="11"/>
      <c r="PK14" s="11"/>
      <c r="PL14" s="11">
        <v>800</v>
      </c>
      <c r="PM14" s="11"/>
      <c r="PN14" s="11"/>
      <c r="PO14" s="11">
        <v>600</v>
      </c>
      <c r="PP14" s="11">
        <v>725</v>
      </c>
      <c r="PQ14" s="11"/>
      <c r="PR14" s="11"/>
      <c r="PS14" s="11">
        <v>460</v>
      </c>
      <c r="PT14" s="11"/>
      <c r="PU14" s="11"/>
      <c r="PV14" s="11">
        <v>750</v>
      </c>
      <c r="PW14" s="11">
        <v>1090</v>
      </c>
      <c r="PX14" s="11"/>
      <c r="PY14" s="11"/>
      <c r="PZ14" s="11"/>
    </row>
    <row r="15">
      <c r="A15" s="10" t="s">
        <v>201</v>
      </c>
      <c r="B15" s="10" t="s">
        <v>212</v>
      </c>
      <c r="C15" s="11">
        <v>355716</v>
      </c>
      <c r="D15" s="11">
        <f>=ROUNDDOWN(22.0249402498978,0)</f>
      </c>
      <c r="E15" s="11">
        <v>271279</v>
      </c>
      <c r="F15" s="12">
        <v>0.9834</v>
      </c>
      <c r="G15" s="11"/>
      <c r="H15" s="11">
        <f>=ROUNDDOWN({0},0)</f>
      </c>
      <c r="I15" s="11"/>
      <c r="J15" s="12"/>
      <c r="K15" s="11">
        <v>156374</v>
      </c>
      <c r="L15" s="13">
        <v>9866723.24</v>
      </c>
      <c r="M15" s="11">
        <v>961</v>
      </c>
      <c r="N15" s="14">
        <v>10267.14</v>
      </c>
      <c r="O15" s="11">
        <v>1129610</v>
      </c>
      <c r="P15" s="13">
        <v>73608540.6</v>
      </c>
      <c r="Q15" s="11">
        <v>1024</v>
      </c>
      <c r="R15" s="14">
        <v>71883.34</v>
      </c>
      <c r="S15" s="12">
        <v>-0.8616</v>
      </c>
      <c r="T15" s="12">
        <v>-0.866</v>
      </c>
      <c r="U15" s="12">
        <v>-0.0615</v>
      </c>
      <c r="V15" s="12">
        <v>-0.8572</v>
      </c>
      <c r="W15" s="11">
        <v>29558</v>
      </c>
      <c r="X15" s="13">
        <v>2142171.34</v>
      </c>
      <c r="Y15" s="11">
        <v>957</v>
      </c>
      <c r="Z15" s="11">
        <v>76678</v>
      </c>
      <c r="AA15" s="13">
        <v>5335373.75</v>
      </c>
      <c r="AB15" s="11">
        <v>982</v>
      </c>
      <c r="AC15" s="12">
        <v>-0.6145</v>
      </c>
      <c r="AD15" s="12">
        <v>-0.5985</v>
      </c>
      <c r="AE15" s="11">
        <v>32681</v>
      </c>
      <c r="AF15" s="13">
        <v>2246924.72</v>
      </c>
      <c r="AG15" s="11">
        <v>783</v>
      </c>
      <c r="AH15" s="11">
        <v>275952</v>
      </c>
      <c r="AI15" s="13">
        <v>19471163.47</v>
      </c>
      <c r="AJ15" s="11">
        <v>824</v>
      </c>
      <c r="AK15" s="12">
        <v>-0.8816</v>
      </c>
      <c r="AL15" s="12">
        <v>-0.8846</v>
      </c>
      <c r="AM15" s="11">
        <v>19570</v>
      </c>
      <c r="AN15" s="13">
        <v>1214535.03</v>
      </c>
      <c r="AO15" s="11">
        <v>842</v>
      </c>
      <c r="AP15" s="11">
        <v>114801</v>
      </c>
      <c r="AQ15" s="13">
        <v>6684082.96</v>
      </c>
      <c r="AR15" s="11">
        <v>955</v>
      </c>
      <c r="AS15" s="12">
        <v>-0.8295</v>
      </c>
      <c r="AT15" s="12">
        <v>-0.8183</v>
      </c>
      <c r="AU15" s="11">
        <v>16756</v>
      </c>
      <c r="AV15" s="13">
        <v>871888.25</v>
      </c>
      <c r="AW15" s="11">
        <v>951</v>
      </c>
      <c r="AX15" s="11">
        <v>88795</v>
      </c>
      <c r="AY15" s="13">
        <v>5068393.03</v>
      </c>
      <c r="AZ15" s="11">
        <v>981</v>
      </c>
      <c r="BA15" s="12">
        <v>-0.8113</v>
      </c>
      <c r="BB15" s="12">
        <v>-0.828</v>
      </c>
      <c r="BC15" s="11">
        <v>18791</v>
      </c>
      <c r="BD15" s="13">
        <v>1046189.29</v>
      </c>
      <c r="BE15" s="11">
        <v>927</v>
      </c>
      <c r="BF15" s="11">
        <v>153784</v>
      </c>
      <c r="BG15" s="13">
        <v>9639659.36</v>
      </c>
      <c r="BH15" s="11">
        <v>982</v>
      </c>
      <c r="BI15" s="12">
        <v>-0.8778</v>
      </c>
      <c r="BJ15" s="12">
        <v>-0.8915</v>
      </c>
      <c r="BK15" s="11">
        <v>12787</v>
      </c>
      <c r="BL15" s="13">
        <v>725241.92</v>
      </c>
      <c r="BM15" s="11">
        <v>893</v>
      </c>
      <c r="BN15" s="11">
        <v>103217</v>
      </c>
      <c r="BO15" s="13">
        <v>6838024.89</v>
      </c>
      <c r="BP15" s="11">
        <v>940</v>
      </c>
      <c r="BQ15" s="12">
        <v>-0.8761</v>
      </c>
      <c r="BR15" s="12">
        <v>-0.8939</v>
      </c>
      <c r="BS15" s="11">
        <v>10788</v>
      </c>
      <c r="BT15" s="13">
        <v>678571.17</v>
      </c>
      <c r="BU15" s="11">
        <v>952</v>
      </c>
      <c r="BV15" s="11">
        <v>70719</v>
      </c>
      <c r="BW15" s="13">
        <v>4463499.73</v>
      </c>
      <c r="BX15" s="11">
        <v>978</v>
      </c>
      <c r="BY15" s="12">
        <v>-0.8475</v>
      </c>
      <c r="BZ15" s="12">
        <v>-0.848</v>
      </c>
      <c r="CA15" s="11">
        <v>6485</v>
      </c>
      <c r="CB15" s="13">
        <v>359053.05</v>
      </c>
      <c r="CC15" s="11">
        <v>961</v>
      </c>
      <c r="CD15" s="11">
        <v>47095</v>
      </c>
      <c r="CE15" s="13">
        <v>2965195.53</v>
      </c>
      <c r="CF15" s="11">
        <v>981</v>
      </c>
      <c r="CG15" s="12">
        <v>-0.8623</v>
      </c>
      <c r="CH15" s="12">
        <v>-0.8789</v>
      </c>
      <c r="CI15" s="11">
        <v>3407</v>
      </c>
      <c r="CJ15" s="13">
        <v>219308.12</v>
      </c>
      <c r="CK15" s="11">
        <v>909</v>
      </c>
      <c r="CL15" s="11">
        <v>52936</v>
      </c>
      <c r="CM15" s="13">
        <v>3516311.19</v>
      </c>
      <c r="CN15" s="11">
        <v>907</v>
      </c>
      <c r="CO15" s="12">
        <v>-0.9356</v>
      </c>
      <c r="CP15" s="12">
        <v>-0.9376</v>
      </c>
      <c r="CQ15" s="11">
        <v>1229</v>
      </c>
      <c r="CR15" s="13">
        <v>88159.38</v>
      </c>
      <c r="CS15" s="11">
        <v>163</v>
      </c>
      <c r="CT15" s="11">
        <v>11234</v>
      </c>
      <c r="CU15" s="13">
        <v>820204.54</v>
      </c>
      <c r="CV15" s="11">
        <v>687</v>
      </c>
      <c r="CW15" s="12">
        <v>-0.8906</v>
      </c>
      <c r="CX15" s="12">
        <v>-0.8925</v>
      </c>
      <c r="CY15" s="11">
        <v>652</v>
      </c>
      <c r="CZ15" s="13">
        <v>38585.22</v>
      </c>
      <c r="DA15" s="11">
        <v>925</v>
      </c>
      <c r="DB15" s="11"/>
      <c r="DC15" s="13"/>
      <c r="DD15" s="11"/>
      <c r="DE15" s="12"/>
      <c r="DF15" s="12"/>
      <c r="DG15" s="11">
        <v>708</v>
      </c>
      <c r="DH15" s="13">
        <v>37747.3</v>
      </c>
      <c r="DI15" s="11">
        <v>214</v>
      </c>
      <c r="DJ15" s="11">
        <v>9930</v>
      </c>
      <c r="DK15" s="13">
        <v>563145.62</v>
      </c>
      <c r="DL15" s="11">
        <v>228</v>
      </c>
      <c r="DM15" s="12">
        <v>-0.9287</v>
      </c>
      <c r="DN15" s="12">
        <v>-0.933</v>
      </c>
      <c r="DO15" s="11">
        <v>358</v>
      </c>
      <c r="DP15" s="13">
        <v>32103.75</v>
      </c>
      <c r="DQ15" s="11">
        <v>961</v>
      </c>
      <c r="DR15" s="11">
        <v>2552</v>
      </c>
      <c r="DS15" s="13">
        <v>169192.98</v>
      </c>
      <c r="DT15" s="11">
        <v>1006</v>
      </c>
      <c r="DU15" s="12">
        <v>-0.8597</v>
      </c>
      <c r="DV15" s="12">
        <v>-0.8103</v>
      </c>
      <c r="DW15" s="11">
        <v>318</v>
      </c>
      <c r="DX15" s="13">
        <v>20877.38</v>
      </c>
      <c r="DY15" s="11">
        <v>580</v>
      </c>
      <c r="DZ15" s="11">
        <v>417</v>
      </c>
      <c r="EA15" s="13">
        <v>26198.4</v>
      </c>
      <c r="EB15" s="11">
        <v>309</v>
      </c>
      <c r="EC15" s="12">
        <v>-0.2374</v>
      </c>
      <c r="ED15" s="12">
        <v>-0.2031</v>
      </c>
      <c r="EE15" s="11">
        <v>487</v>
      </c>
      <c r="EF15" s="13">
        <v>29825.86</v>
      </c>
      <c r="EG15" s="11">
        <v>405</v>
      </c>
      <c r="EH15" s="11">
        <v>2194</v>
      </c>
      <c r="EI15" s="13">
        <v>150819.62</v>
      </c>
      <c r="EJ15" s="11">
        <v>413</v>
      </c>
      <c r="EK15" s="12">
        <v>-0.778</v>
      </c>
      <c r="EL15" s="12">
        <v>-0.8022</v>
      </c>
      <c r="EM15" s="11">
        <v>310</v>
      </c>
      <c r="EN15" s="13">
        <v>20957.56</v>
      </c>
      <c r="EO15" s="11">
        <v>244</v>
      </c>
      <c r="EP15" s="11">
        <v>1268</v>
      </c>
      <c r="EQ15" s="13">
        <v>87129.72</v>
      </c>
      <c r="ER15" s="11">
        <v>250</v>
      </c>
      <c r="ES15" s="12">
        <v>-0.7555</v>
      </c>
      <c r="ET15" s="12">
        <v>-0.7595</v>
      </c>
      <c r="EU15" s="11">
        <v>322</v>
      </c>
      <c r="EV15" s="13">
        <v>19850.19</v>
      </c>
      <c r="EW15" s="11">
        <v>381</v>
      </c>
      <c r="EX15" s="11">
        <v>2536</v>
      </c>
      <c r="EY15" s="13">
        <v>168252.04</v>
      </c>
      <c r="EZ15" s="11">
        <v>385</v>
      </c>
      <c r="FA15" s="12">
        <v>-0.873</v>
      </c>
      <c r="FB15" s="12">
        <v>-0.882</v>
      </c>
      <c r="FC15" s="11">
        <v>381</v>
      </c>
      <c r="FD15" s="13">
        <v>24095.33</v>
      </c>
      <c r="FE15" s="11">
        <v>119</v>
      </c>
      <c r="FF15" s="11">
        <v>3109</v>
      </c>
      <c r="FG15" s="13">
        <v>209299.72</v>
      </c>
      <c r="FH15" s="11">
        <v>92</v>
      </c>
      <c r="FI15" s="12">
        <v>-0.8775</v>
      </c>
      <c r="FJ15" s="12">
        <v>-0.8849</v>
      </c>
      <c r="FK15" s="11">
        <v>276</v>
      </c>
      <c r="FL15" s="13">
        <v>17326.34</v>
      </c>
      <c r="FM15" s="11">
        <v>65</v>
      </c>
      <c r="FN15" s="11">
        <v>1262</v>
      </c>
      <c r="FO15" s="13">
        <v>87141.26</v>
      </c>
      <c r="FP15" s="11">
        <v>39</v>
      </c>
      <c r="FQ15" s="12">
        <v>-0.7813</v>
      </c>
      <c r="FR15" s="12">
        <v>-0.8012</v>
      </c>
      <c r="FS15" s="11">
        <v>174</v>
      </c>
      <c r="FT15" s="13">
        <v>10678.49</v>
      </c>
      <c r="FU15" s="11">
        <v>166</v>
      </c>
      <c r="FV15" s="11">
        <v>1268</v>
      </c>
      <c r="FW15" s="13">
        <v>74323.65</v>
      </c>
      <c r="FX15" s="11">
        <v>166</v>
      </c>
      <c r="FY15" s="12">
        <v>-0.8628</v>
      </c>
      <c r="FZ15" s="12">
        <v>-0.8563</v>
      </c>
      <c r="GA15" s="11">
        <v>177</v>
      </c>
      <c r="GB15" s="13">
        <v>12825.74</v>
      </c>
      <c r="GC15" s="11">
        <v>179</v>
      </c>
      <c r="GD15" s="11">
        <v>655</v>
      </c>
      <c r="GE15" s="13">
        <v>50390.88</v>
      </c>
      <c r="GF15" s="11">
        <v>127</v>
      </c>
      <c r="GG15" s="12">
        <v>-0.7298</v>
      </c>
      <c r="GH15" s="12">
        <v>-0.7455</v>
      </c>
      <c r="GI15" s="11">
        <v>71</v>
      </c>
      <c r="GJ15" s="13">
        <v>3716.96</v>
      </c>
      <c r="GK15" s="11">
        <v>106</v>
      </c>
      <c r="GL15" s="11">
        <v>724</v>
      </c>
      <c r="GM15" s="13">
        <v>45203.31</v>
      </c>
      <c r="GN15" s="11">
        <v>123</v>
      </c>
      <c r="GO15" s="12">
        <v>-0.9019</v>
      </c>
      <c r="GP15" s="12">
        <v>-0.9178</v>
      </c>
      <c r="GQ15" s="11">
        <v>60</v>
      </c>
      <c r="GR15" s="13">
        <v>4087.95</v>
      </c>
      <c r="GS15" s="11">
        <v>790</v>
      </c>
      <c r="GT15" s="11">
        <v>310</v>
      </c>
      <c r="GU15" s="13">
        <v>22035.5</v>
      </c>
      <c r="GV15" s="11">
        <v>617</v>
      </c>
      <c r="GW15" s="12">
        <v>-0.8065</v>
      </c>
      <c r="GX15" s="12">
        <v>-0.8145</v>
      </c>
      <c r="GY15" s="11"/>
      <c r="GZ15" s="13"/>
      <c r="HA15" s="11"/>
      <c r="HB15" s="11"/>
      <c r="HC15" s="13"/>
      <c r="HD15" s="11"/>
      <c r="HE15" s="12"/>
      <c r="HF15" s="12"/>
      <c r="HG15" s="11">
        <v>16</v>
      </c>
      <c r="HH15" s="13">
        <v>1025.35</v>
      </c>
      <c r="HI15" s="11">
        <v>259</v>
      </c>
      <c r="HJ15" s="11"/>
      <c r="HK15" s="13"/>
      <c r="HL15" s="11"/>
      <c r="HM15" s="12"/>
      <c r="HN15" s="12"/>
      <c r="HO15" s="11">
        <v>9</v>
      </c>
      <c r="HP15" s="13">
        <v>777.61</v>
      </c>
      <c r="HQ15" s="11">
        <v>145</v>
      </c>
      <c r="HR15" s="11">
        <v>63</v>
      </c>
      <c r="HS15" s="13">
        <v>4908.74</v>
      </c>
      <c r="HT15" s="11">
        <v>144</v>
      </c>
      <c r="HU15" s="12">
        <v>-0.8571</v>
      </c>
      <c r="HV15" s="12">
        <v>-0.8416</v>
      </c>
      <c r="HW15" s="11">
        <v>3</v>
      </c>
      <c r="HX15" s="13">
        <v>199.94</v>
      </c>
      <c r="HY15" s="11">
        <v>23</v>
      </c>
      <c r="HZ15" s="11"/>
      <c r="IA15" s="13"/>
      <c r="IB15" s="11"/>
      <c r="IC15" s="12"/>
      <c r="ID15" s="12"/>
      <c r="IE15" s="11"/>
      <c r="IF15" s="13"/>
      <c r="IG15" s="11"/>
      <c r="IH15" s="11">
        <v>104530</v>
      </c>
      <c r="II15" s="13">
        <v>6928062.22</v>
      </c>
      <c r="IJ15" s="11">
        <v>887</v>
      </c>
      <c r="IK15" s="12"/>
      <c r="IL15" s="12"/>
      <c r="IM15" s="11"/>
      <c r="IN15" s="13"/>
      <c r="IO15" s="11"/>
      <c r="IP15" s="11">
        <v>3288</v>
      </c>
      <c r="IQ15" s="13">
        <v>197353.66</v>
      </c>
      <c r="IR15" s="11">
        <v>948</v>
      </c>
      <c r="IS15" s="12"/>
      <c r="IT15" s="12"/>
      <c r="IU15" s="11"/>
      <c r="IV15" s="13"/>
      <c r="IW15" s="11"/>
      <c r="IX15" s="11">
        <v>293</v>
      </c>
      <c r="IY15" s="13">
        <v>23174.83</v>
      </c>
      <c r="IZ15" s="11">
        <v>174</v>
      </c>
      <c r="JA15" s="12"/>
      <c r="JB15" s="12"/>
      <c r="JC15" s="11"/>
      <c r="JD15" s="13"/>
      <c r="JE15" s="11"/>
      <c r="JF15" s="11"/>
      <c r="JG15" s="13"/>
      <c r="JH15" s="11"/>
      <c r="JI15" s="12"/>
      <c r="JJ15" s="12"/>
      <c r="JK15" s="11"/>
      <c r="JL15" s="13"/>
      <c r="JM15" s="11">
        <v>310</v>
      </c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/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>
        <v>277594</v>
      </c>
      <c r="KZ15" s="11">
        <v>4437</v>
      </c>
      <c r="LA15" s="11"/>
      <c r="LB15" s="11"/>
      <c r="LC15" s="11">
        <v>72144</v>
      </c>
      <c r="LD15" s="11"/>
      <c r="LE15" s="11"/>
      <c r="LF15" s="11">
        <v>743</v>
      </c>
      <c r="LG15" s="11"/>
      <c r="LH15" s="11"/>
      <c r="LI15" s="11"/>
      <c r="LJ15" s="11">
        <v>798</v>
      </c>
      <c r="LK15" s="11"/>
      <c r="LL15" s="11"/>
      <c r="LM15" s="11"/>
      <c r="LN15" s="11"/>
      <c r="LO15" s="11">
        <v>330</v>
      </c>
      <c r="LP15" s="11">
        <v>1228</v>
      </c>
      <c r="LQ15" s="11">
        <v>1551</v>
      </c>
      <c r="LR15" s="11">
        <v>1661</v>
      </c>
      <c r="LS15" s="11">
        <v>2860</v>
      </c>
      <c r="LT15" s="11">
        <v>701</v>
      </c>
      <c r="LU15" s="11">
        <v>1741</v>
      </c>
      <c r="LV15" s="11">
        <v>725</v>
      </c>
      <c r="LW15" s="11">
        <v>3316</v>
      </c>
      <c r="LX15" s="11">
        <v>840</v>
      </c>
      <c r="LY15" s="11">
        <v>1100</v>
      </c>
      <c r="LZ15" s="11"/>
      <c r="MA15" s="11">
        <v>1364</v>
      </c>
      <c r="MB15" s="11">
        <v>11250</v>
      </c>
      <c r="MC15" s="11">
        <v>1715</v>
      </c>
      <c r="MD15" s="11">
        <v>420</v>
      </c>
      <c r="ME15" s="11">
        <v>2568</v>
      </c>
      <c r="MF15" s="11">
        <v>3710</v>
      </c>
      <c r="MG15" s="11">
        <v>100</v>
      </c>
      <c r="MH15" s="11">
        <v>4206</v>
      </c>
      <c r="MI15" s="11">
        <v>140</v>
      </c>
      <c r="MJ15" s="11">
        <v>2911</v>
      </c>
      <c r="MK15" s="11"/>
      <c r="ML15" s="11">
        <v>1860</v>
      </c>
      <c r="MM15" s="11">
        <v>540</v>
      </c>
      <c r="MN15" s="11">
        <v>1420</v>
      </c>
      <c r="MO15" s="11">
        <v>790</v>
      </c>
      <c r="MP15" s="11">
        <v>1400</v>
      </c>
      <c r="MQ15" s="11">
        <v>3544</v>
      </c>
      <c r="MR15" s="11">
        <v>4345</v>
      </c>
      <c r="MS15" s="11">
        <v>360</v>
      </c>
      <c r="MT15" s="11">
        <v>8550</v>
      </c>
      <c r="MU15" s="11">
        <v>6115</v>
      </c>
      <c r="MV15" s="11">
        <v>1360</v>
      </c>
      <c r="MW15" s="11"/>
      <c r="MX15" s="11">
        <v>14015</v>
      </c>
      <c r="MY15" s="11">
        <v>700</v>
      </c>
      <c r="MZ15" s="11">
        <v>1510</v>
      </c>
      <c r="NA15" s="11">
        <v>6503</v>
      </c>
      <c r="NB15" s="11"/>
      <c r="NC15" s="11">
        <v>1170</v>
      </c>
      <c r="ND15" s="11">
        <v>6879</v>
      </c>
      <c r="NE15" s="11">
        <v>570</v>
      </c>
      <c r="NF15" s="11">
        <v>1320</v>
      </c>
      <c r="NG15" s="11">
        <v>1300</v>
      </c>
      <c r="NH15" s="11">
        <v>6468</v>
      </c>
      <c r="NI15" s="11">
        <v>230</v>
      </c>
      <c r="NJ15" s="11">
        <v>860</v>
      </c>
      <c r="NK15" s="11">
        <v>1090</v>
      </c>
      <c r="NL15" s="11">
        <v>11645</v>
      </c>
      <c r="NM15" s="11">
        <v>12461</v>
      </c>
      <c r="NN15" s="11">
        <v>1470</v>
      </c>
      <c r="NO15" s="11">
        <v>3735</v>
      </c>
      <c r="NP15" s="11">
        <v>230</v>
      </c>
      <c r="NQ15" s="11">
        <v>1510</v>
      </c>
      <c r="NR15" s="11">
        <v>140</v>
      </c>
      <c r="NS15" s="11">
        <v>5907</v>
      </c>
      <c r="NT15" s="11">
        <v>660</v>
      </c>
      <c r="NU15" s="11">
        <v>2660</v>
      </c>
      <c r="NV15" s="11">
        <v>970</v>
      </c>
      <c r="NW15" s="11"/>
      <c r="NX15" s="11">
        <v>800</v>
      </c>
      <c r="NY15" s="11">
        <v>470</v>
      </c>
      <c r="NZ15" s="11">
        <v>7402</v>
      </c>
      <c r="OA15" s="11">
        <v>400</v>
      </c>
      <c r="OB15" s="11">
        <v>1040</v>
      </c>
      <c r="OC15" s="11"/>
      <c r="OD15" s="11">
        <v>824</v>
      </c>
      <c r="OE15" s="11">
        <v>120</v>
      </c>
      <c r="OF15" s="11">
        <v>3930</v>
      </c>
      <c r="OG15" s="11">
        <v>320</v>
      </c>
      <c r="OH15" s="11">
        <v>3490</v>
      </c>
      <c r="OI15" s="11">
        <v>472</v>
      </c>
      <c r="OJ15" s="11"/>
      <c r="OK15" s="11">
        <v>790</v>
      </c>
      <c r="OL15" s="11">
        <v>150</v>
      </c>
      <c r="OM15" s="11">
        <v>6310</v>
      </c>
      <c r="ON15" s="11">
        <v>1750</v>
      </c>
      <c r="OO15" s="11">
        <v>1670</v>
      </c>
      <c r="OP15" s="11"/>
      <c r="OQ15" s="11">
        <v>482</v>
      </c>
      <c r="OR15" s="11"/>
      <c r="OS15" s="11">
        <v>18270</v>
      </c>
      <c r="OT15" s="11"/>
      <c r="OU15" s="11">
        <v>700</v>
      </c>
      <c r="OV15" s="11"/>
      <c r="OW15" s="11">
        <v>250</v>
      </c>
      <c r="OX15" s="11">
        <v>600</v>
      </c>
      <c r="OY15" s="11">
        <v>7740</v>
      </c>
      <c r="OZ15" s="11">
        <v>780</v>
      </c>
      <c r="PA15" s="11">
        <v>520</v>
      </c>
      <c r="PB15" s="11">
        <v>7440</v>
      </c>
      <c r="PC15" s="11">
        <v>130</v>
      </c>
      <c r="PD15" s="11">
        <v>1690</v>
      </c>
      <c r="PE15" s="11"/>
      <c r="PF15" s="11"/>
      <c r="PG15" s="11">
        <v>270</v>
      </c>
      <c r="PH15" s="11">
        <v>1130</v>
      </c>
      <c r="PI15" s="11">
        <v>6940</v>
      </c>
      <c r="PJ15" s="11">
        <v>650</v>
      </c>
      <c r="PK15" s="11">
        <v>460</v>
      </c>
      <c r="PL15" s="11">
        <v>5920</v>
      </c>
      <c r="PM15" s="11">
        <v>910</v>
      </c>
      <c r="PN15" s="11">
        <v>220</v>
      </c>
      <c r="PO15" s="11">
        <v>530</v>
      </c>
      <c r="PP15" s="11">
        <v>18650</v>
      </c>
      <c r="PQ15" s="11">
        <v>60</v>
      </c>
      <c r="PR15" s="11">
        <v>660</v>
      </c>
      <c r="PS15" s="11">
        <v>3830</v>
      </c>
      <c r="PT15" s="11">
        <v>190</v>
      </c>
      <c r="PU15" s="11">
        <v>1790</v>
      </c>
      <c r="PV15" s="11">
        <v>110</v>
      </c>
      <c r="PW15" s="11">
        <v>1095</v>
      </c>
      <c r="PX15" s="11">
        <v>370</v>
      </c>
      <c r="PY15" s="11">
        <v>230</v>
      </c>
      <c r="PZ15" s="11"/>
    </row>
    <row r="16">
      <c r="A16" s="10" t="s">
        <v>201</v>
      </c>
      <c r="B16" s="10" t="s">
        <v>213</v>
      </c>
      <c r="C16" s="11">
        <v>67158</v>
      </c>
      <c r="D16" s="11">
        <f>=ROUNDDOWN(20.4351265822785,0)</f>
      </c>
      <c r="E16" s="11">
        <v>40638</v>
      </c>
      <c r="F16" s="12">
        <v>0.9834</v>
      </c>
      <c r="G16" s="11"/>
      <c r="H16" s="11">
        <f>=ROUNDDOWN({0},0)</f>
      </c>
      <c r="I16" s="11"/>
      <c r="J16" s="12"/>
      <c r="K16" s="11">
        <v>30557</v>
      </c>
      <c r="L16" s="13">
        <v>2153456.23</v>
      </c>
      <c r="M16" s="11">
        <v>211</v>
      </c>
      <c r="N16" s="14">
        <v>10205.95</v>
      </c>
      <c r="O16" s="11">
        <v>205087</v>
      </c>
      <c r="P16" s="13">
        <v>14999224.22</v>
      </c>
      <c r="Q16" s="11">
        <v>255</v>
      </c>
      <c r="R16" s="14">
        <v>58820.49</v>
      </c>
      <c r="S16" s="12">
        <v>-0.851</v>
      </c>
      <c r="T16" s="12">
        <v>-0.8564</v>
      </c>
      <c r="U16" s="12">
        <v>-0.1725</v>
      </c>
      <c r="V16" s="12">
        <v>-0.8265</v>
      </c>
      <c r="W16" s="11">
        <v>5307</v>
      </c>
      <c r="X16" s="13">
        <v>460326.88</v>
      </c>
      <c r="Y16" s="11">
        <v>211</v>
      </c>
      <c r="Z16" s="11">
        <v>8793</v>
      </c>
      <c r="AA16" s="13">
        <v>762675.42</v>
      </c>
      <c r="AB16" s="11">
        <v>252</v>
      </c>
      <c r="AC16" s="12">
        <v>-0.3965</v>
      </c>
      <c r="AD16" s="12">
        <v>-0.3964</v>
      </c>
      <c r="AE16" s="11">
        <v>6483</v>
      </c>
      <c r="AF16" s="13">
        <v>591071.84</v>
      </c>
      <c r="AG16" s="11">
        <v>168</v>
      </c>
      <c r="AH16" s="11">
        <v>48034</v>
      </c>
      <c r="AI16" s="13">
        <v>3810008.62</v>
      </c>
      <c r="AJ16" s="11">
        <v>185</v>
      </c>
      <c r="AK16" s="12">
        <v>-0.865</v>
      </c>
      <c r="AL16" s="12">
        <v>-0.8449</v>
      </c>
      <c r="AM16" s="11">
        <v>1489</v>
      </c>
      <c r="AN16" s="13">
        <v>107081.97</v>
      </c>
      <c r="AO16" s="11">
        <v>196</v>
      </c>
      <c r="AP16" s="11">
        <v>11378</v>
      </c>
      <c r="AQ16" s="13">
        <v>772117.61</v>
      </c>
      <c r="AR16" s="11">
        <v>243</v>
      </c>
      <c r="AS16" s="12">
        <v>-0.8691</v>
      </c>
      <c r="AT16" s="12">
        <v>-0.8613</v>
      </c>
      <c r="AU16" s="11">
        <v>3086</v>
      </c>
      <c r="AV16" s="13">
        <v>188304.58</v>
      </c>
      <c r="AW16" s="11">
        <v>211</v>
      </c>
      <c r="AX16" s="11">
        <v>13156</v>
      </c>
      <c r="AY16" s="13">
        <v>921747.15</v>
      </c>
      <c r="AZ16" s="11">
        <v>252</v>
      </c>
      <c r="BA16" s="12">
        <v>-0.7654</v>
      </c>
      <c r="BB16" s="12">
        <v>-0.7957</v>
      </c>
      <c r="BC16" s="11">
        <v>6048</v>
      </c>
      <c r="BD16" s="13">
        <v>256905.54</v>
      </c>
      <c r="BE16" s="11">
        <v>211</v>
      </c>
      <c r="BF16" s="11">
        <v>35911</v>
      </c>
      <c r="BG16" s="13">
        <v>1909178.67</v>
      </c>
      <c r="BH16" s="11">
        <v>252</v>
      </c>
      <c r="BI16" s="12">
        <v>-0.8316</v>
      </c>
      <c r="BJ16" s="12">
        <v>-0.8654</v>
      </c>
      <c r="BK16" s="11">
        <v>1990</v>
      </c>
      <c r="BL16" s="13">
        <v>145313.98</v>
      </c>
      <c r="BM16" s="11">
        <v>211</v>
      </c>
      <c r="BN16" s="11">
        <v>23975</v>
      </c>
      <c r="BO16" s="13">
        <v>2021322.84</v>
      </c>
      <c r="BP16" s="11">
        <v>252</v>
      </c>
      <c r="BQ16" s="12">
        <v>-0.917</v>
      </c>
      <c r="BR16" s="12">
        <v>-0.9281</v>
      </c>
      <c r="BS16" s="11">
        <v>1683</v>
      </c>
      <c r="BT16" s="13">
        <v>111776.93</v>
      </c>
      <c r="BU16" s="11">
        <v>211</v>
      </c>
      <c r="BV16" s="11">
        <v>12155</v>
      </c>
      <c r="BW16" s="13">
        <v>771597.84</v>
      </c>
      <c r="BX16" s="11">
        <v>248</v>
      </c>
      <c r="BY16" s="12">
        <v>-0.8615</v>
      </c>
      <c r="BZ16" s="12">
        <v>-0.8551</v>
      </c>
      <c r="CA16" s="11">
        <v>1926</v>
      </c>
      <c r="CB16" s="13">
        <v>84853.94</v>
      </c>
      <c r="CC16" s="11">
        <v>211</v>
      </c>
      <c r="CD16" s="11">
        <v>7091</v>
      </c>
      <c r="CE16" s="13">
        <v>476085.35</v>
      </c>
      <c r="CF16" s="11">
        <v>252</v>
      </c>
      <c r="CG16" s="12">
        <v>-0.7284</v>
      </c>
      <c r="CH16" s="12">
        <v>-0.8218</v>
      </c>
      <c r="CI16" s="11">
        <v>550</v>
      </c>
      <c r="CJ16" s="13">
        <v>43958.04</v>
      </c>
      <c r="CK16" s="11">
        <v>211</v>
      </c>
      <c r="CL16" s="11">
        <v>9305</v>
      </c>
      <c r="CM16" s="13">
        <v>859789.05</v>
      </c>
      <c r="CN16" s="11">
        <v>250</v>
      </c>
      <c r="CO16" s="12">
        <v>-0.9409</v>
      </c>
      <c r="CP16" s="12">
        <v>-0.9489</v>
      </c>
      <c r="CQ16" s="11">
        <v>667</v>
      </c>
      <c r="CR16" s="13">
        <v>60602.55</v>
      </c>
      <c r="CS16" s="11">
        <v>56</v>
      </c>
      <c r="CT16" s="11">
        <v>6297</v>
      </c>
      <c r="CU16" s="13">
        <v>549112.06</v>
      </c>
      <c r="CV16" s="11">
        <v>207</v>
      </c>
      <c r="CW16" s="12">
        <v>-0.8941</v>
      </c>
      <c r="CX16" s="12">
        <v>-0.8896</v>
      </c>
      <c r="CY16" s="11">
        <v>314</v>
      </c>
      <c r="CZ16" s="13">
        <v>27394.69</v>
      </c>
      <c r="DA16" s="11">
        <v>199</v>
      </c>
      <c r="DB16" s="11"/>
      <c r="DC16" s="13"/>
      <c r="DD16" s="11"/>
      <c r="DE16" s="12"/>
      <c r="DF16" s="12"/>
      <c r="DG16" s="11">
        <v>387</v>
      </c>
      <c r="DH16" s="13">
        <v>28530.8</v>
      </c>
      <c r="DI16" s="11">
        <v>128</v>
      </c>
      <c r="DJ16" s="11">
        <v>7869</v>
      </c>
      <c r="DK16" s="13">
        <v>432394.77</v>
      </c>
      <c r="DL16" s="11">
        <v>165</v>
      </c>
      <c r="DM16" s="12">
        <v>-0.9508</v>
      </c>
      <c r="DN16" s="12">
        <v>-0.934</v>
      </c>
      <c r="DO16" s="11">
        <v>228</v>
      </c>
      <c r="DP16" s="13">
        <v>15913.18</v>
      </c>
      <c r="DQ16" s="11">
        <v>211</v>
      </c>
      <c r="DR16" s="11">
        <v>365</v>
      </c>
      <c r="DS16" s="13">
        <v>25555.1</v>
      </c>
      <c r="DT16" s="11">
        <v>252</v>
      </c>
      <c r="DU16" s="12">
        <v>-0.3753</v>
      </c>
      <c r="DV16" s="12">
        <v>-0.3773</v>
      </c>
      <c r="DW16" s="11"/>
      <c r="DX16" s="13"/>
      <c r="DY16" s="11">
        <v>86</v>
      </c>
      <c r="DZ16" s="11">
        <v>24</v>
      </c>
      <c r="EA16" s="13">
        <v>1067.02</v>
      </c>
      <c r="EB16" s="11">
        <v>48</v>
      </c>
      <c r="EC16" s="12"/>
      <c r="ED16" s="12"/>
      <c r="EE16" s="11">
        <v>41</v>
      </c>
      <c r="EF16" s="13">
        <v>2784.33</v>
      </c>
      <c r="EG16" s="11">
        <v>87</v>
      </c>
      <c r="EH16" s="11">
        <v>226</v>
      </c>
      <c r="EI16" s="13">
        <v>16324.42</v>
      </c>
      <c r="EJ16" s="11">
        <v>118</v>
      </c>
      <c r="EK16" s="12">
        <v>-0.8186</v>
      </c>
      <c r="EL16" s="12">
        <v>-0.8294</v>
      </c>
      <c r="EM16" s="11">
        <v>97</v>
      </c>
      <c r="EN16" s="13">
        <v>8666.64</v>
      </c>
      <c r="EO16" s="11">
        <v>73</v>
      </c>
      <c r="EP16" s="11">
        <v>200</v>
      </c>
      <c r="EQ16" s="13">
        <v>19436.09</v>
      </c>
      <c r="ER16" s="11">
        <v>81</v>
      </c>
      <c r="ES16" s="12">
        <v>-0.515</v>
      </c>
      <c r="ET16" s="12">
        <v>-0.5541</v>
      </c>
      <c r="EU16" s="11">
        <v>143</v>
      </c>
      <c r="EV16" s="13">
        <v>11972.51</v>
      </c>
      <c r="EW16" s="11">
        <v>96</v>
      </c>
      <c r="EX16" s="11">
        <v>827</v>
      </c>
      <c r="EY16" s="13">
        <v>65270.67</v>
      </c>
      <c r="EZ16" s="11">
        <v>111</v>
      </c>
      <c r="FA16" s="12">
        <v>-0.8271</v>
      </c>
      <c r="FB16" s="12">
        <v>-0.8166</v>
      </c>
      <c r="FC16" s="11">
        <v>29</v>
      </c>
      <c r="FD16" s="13">
        <v>1546.71</v>
      </c>
      <c r="FE16" s="11">
        <v>15</v>
      </c>
      <c r="FF16" s="11">
        <v>275</v>
      </c>
      <c r="FG16" s="13">
        <v>13028.62</v>
      </c>
      <c r="FH16" s="11">
        <v>17</v>
      </c>
      <c r="FI16" s="12">
        <v>-0.8945</v>
      </c>
      <c r="FJ16" s="12">
        <v>-0.8813</v>
      </c>
      <c r="FK16" s="11"/>
      <c r="FL16" s="13"/>
      <c r="FM16" s="11"/>
      <c r="FN16" s="11"/>
      <c r="FO16" s="13"/>
      <c r="FP16" s="11"/>
      <c r="FQ16" s="12"/>
      <c r="FR16" s="12"/>
      <c r="FS16" s="11">
        <v>57</v>
      </c>
      <c r="FT16" s="13">
        <v>3713.5</v>
      </c>
      <c r="FU16" s="11">
        <v>51</v>
      </c>
      <c r="FV16" s="11">
        <v>760</v>
      </c>
      <c r="FW16" s="13">
        <v>37160.31</v>
      </c>
      <c r="FX16" s="11">
        <v>36</v>
      </c>
      <c r="FY16" s="12">
        <v>-0.925</v>
      </c>
      <c r="FZ16" s="12">
        <v>-0.9001</v>
      </c>
      <c r="GA16" s="11">
        <v>8</v>
      </c>
      <c r="GB16" s="13">
        <v>593.92</v>
      </c>
      <c r="GC16" s="11">
        <v>10</v>
      </c>
      <c r="GD16" s="11">
        <v>51</v>
      </c>
      <c r="GE16" s="13">
        <v>5175.79</v>
      </c>
      <c r="GF16" s="11">
        <v>7</v>
      </c>
      <c r="GG16" s="12">
        <v>-0.8431</v>
      </c>
      <c r="GH16" s="12">
        <v>-0.8853</v>
      </c>
      <c r="GI16" s="11"/>
      <c r="GJ16" s="13"/>
      <c r="GK16" s="11">
        <v>3</v>
      </c>
      <c r="GL16" s="11"/>
      <c r="GM16" s="13"/>
      <c r="GN16" s="11">
        <v>7</v>
      </c>
      <c r="GO16" s="12"/>
      <c r="GP16" s="12"/>
      <c r="GQ16" s="11">
        <v>8</v>
      </c>
      <c r="GR16" s="13">
        <v>590.84</v>
      </c>
      <c r="GS16" s="11">
        <v>184</v>
      </c>
      <c r="GT16" s="11">
        <v>42</v>
      </c>
      <c r="GU16" s="13">
        <v>2808.64</v>
      </c>
      <c r="GV16" s="11">
        <v>119</v>
      </c>
      <c r="GW16" s="12">
        <v>-0.8095</v>
      </c>
      <c r="GX16" s="12">
        <v>-0.7896</v>
      </c>
      <c r="GY16" s="11"/>
      <c r="GZ16" s="13"/>
      <c r="HA16" s="11"/>
      <c r="HB16" s="11"/>
      <c r="HC16" s="13"/>
      <c r="HD16" s="11"/>
      <c r="HE16" s="12"/>
      <c r="HF16" s="12"/>
      <c r="HG16" s="11">
        <v>14</v>
      </c>
      <c r="HH16" s="13">
        <v>1464.16</v>
      </c>
      <c r="HI16" s="11">
        <v>50</v>
      </c>
      <c r="HJ16" s="11"/>
      <c r="HK16" s="13"/>
      <c r="HL16" s="11"/>
      <c r="HM16" s="12"/>
      <c r="HN16" s="12"/>
      <c r="HO16" s="11"/>
      <c r="HP16" s="13"/>
      <c r="HQ16" s="11"/>
      <c r="HR16" s="11"/>
      <c r="HS16" s="13"/>
      <c r="HT16" s="11"/>
      <c r="HU16" s="12"/>
      <c r="HV16" s="12"/>
      <c r="HW16" s="11">
        <v>2</v>
      </c>
      <c r="HX16" s="13">
        <v>88.7</v>
      </c>
      <c r="HY16" s="11">
        <v>16</v>
      </c>
      <c r="HZ16" s="11"/>
      <c r="IA16" s="13"/>
      <c r="IB16" s="11"/>
      <c r="IC16" s="12"/>
      <c r="ID16" s="12"/>
      <c r="IE16" s="11"/>
      <c r="IF16" s="13"/>
      <c r="IG16" s="11"/>
      <c r="IH16" s="11">
        <v>17972</v>
      </c>
      <c r="II16" s="13">
        <v>1496310.52</v>
      </c>
      <c r="IJ16" s="11">
        <v>222</v>
      </c>
      <c r="IK16" s="12"/>
      <c r="IL16" s="12"/>
      <c r="IM16" s="11"/>
      <c r="IN16" s="13"/>
      <c r="IO16" s="11"/>
      <c r="IP16" s="11">
        <v>326</v>
      </c>
      <c r="IQ16" s="13">
        <v>26159.15</v>
      </c>
      <c r="IR16" s="11">
        <v>240</v>
      </c>
      <c r="IS16" s="12"/>
      <c r="IT16" s="12"/>
      <c r="IU16" s="11"/>
      <c r="IV16" s="13"/>
      <c r="IW16" s="11"/>
      <c r="IX16" s="11">
        <v>55</v>
      </c>
      <c r="IY16" s="13">
        <v>4898.51</v>
      </c>
      <c r="IZ16" s="11">
        <v>44</v>
      </c>
      <c r="JA16" s="12"/>
      <c r="JB16" s="12"/>
      <c r="JC16" s="11"/>
      <c r="JD16" s="13"/>
      <c r="JE16" s="11"/>
      <c r="JF16" s="11"/>
      <c r="JG16" s="13"/>
      <c r="JH16" s="11"/>
      <c r="JI16" s="12"/>
      <c r="JJ16" s="12"/>
      <c r="JK16" s="11"/>
      <c r="JL16" s="13"/>
      <c r="JM16" s="11">
        <v>65</v>
      </c>
      <c r="JN16" s="11"/>
      <c r="JO16" s="13"/>
      <c r="JP16" s="11"/>
      <c r="JQ16" s="12"/>
      <c r="JR16" s="12"/>
      <c r="JS16" s="11"/>
      <c r="JT16" s="13"/>
      <c r="JU16" s="11"/>
      <c r="JV16" s="11"/>
      <c r="JW16" s="13"/>
      <c r="JX16" s="11"/>
      <c r="JY16" s="12"/>
      <c r="JZ16" s="12"/>
      <c r="KA16" s="11"/>
      <c r="KB16" s="13"/>
      <c r="KC16" s="11"/>
      <c r="KD16" s="11"/>
      <c r="KE16" s="13"/>
      <c r="KF16" s="11"/>
      <c r="KG16" s="12"/>
      <c r="KH16" s="12"/>
      <c r="KI16" s="11"/>
      <c r="KJ16" s="13"/>
      <c r="KK16" s="11"/>
      <c r="KL16" s="11"/>
      <c r="KM16" s="13"/>
      <c r="KN16" s="11"/>
      <c r="KO16" s="12"/>
      <c r="KP16" s="12"/>
      <c r="KQ16" s="11"/>
      <c r="KR16" s="13"/>
      <c r="KS16" s="11"/>
      <c r="KT16" s="11"/>
      <c r="KU16" s="13"/>
      <c r="KV16" s="11"/>
      <c r="KW16" s="12"/>
      <c r="KX16" s="12"/>
      <c r="KY16" s="11">
        <v>52708</v>
      </c>
      <c r="KZ16" s="11">
        <v>2097</v>
      </c>
      <c r="LA16" s="11"/>
      <c r="LB16" s="11"/>
      <c r="LC16" s="11">
        <v>11811</v>
      </c>
      <c r="LD16" s="11"/>
      <c r="LE16" s="11"/>
      <c r="LF16" s="11">
        <v>22</v>
      </c>
      <c r="LG16" s="11"/>
      <c r="LH16" s="11"/>
      <c r="LI16" s="11"/>
      <c r="LJ16" s="11">
        <v>520</v>
      </c>
      <c r="LK16" s="11"/>
      <c r="LL16" s="11"/>
      <c r="LM16" s="11"/>
      <c r="LN16" s="11"/>
      <c r="LO16" s="11"/>
      <c r="LP16" s="11">
        <v>580</v>
      </c>
      <c r="LQ16" s="11"/>
      <c r="LR16" s="11">
        <v>1750</v>
      </c>
      <c r="LS16" s="11"/>
      <c r="LT16" s="11"/>
      <c r="LU16" s="11"/>
      <c r="LV16" s="11"/>
      <c r="LW16" s="11">
        <v>600</v>
      </c>
      <c r="LX16" s="11"/>
      <c r="LY16" s="11">
        <v>3340</v>
      </c>
      <c r="LZ16" s="11"/>
      <c r="MA16" s="11"/>
      <c r="MB16" s="11">
        <v>835</v>
      </c>
      <c r="MC16" s="11"/>
      <c r="MD16" s="11">
        <v>110</v>
      </c>
      <c r="ME16" s="11">
        <v>1150</v>
      </c>
      <c r="MF16" s="11">
        <v>110</v>
      </c>
      <c r="MG16" s="11"/>
      <c r="MH16" s="11"/>
      <c r="MI16" s="11"/>
      <c r="MJ16" s="11">
        <v>1300</v>
      </c>
      <c r="MK16" s="11"/>
      <c r="ML16" s="11"/>
      <c r="MM16" s="11"/>
      <c r="MN16" s="11">
        <v>270</v>
      </c>
      <c r="MO16" s="11"/>
      <c r="MP16" s="11"/>
      <c r="MQ16" s="11">
        <v>450</v>
      </c>
      <c r="MR16" s="11">
        <v>300</v>
      </c>
      <c r="MS16" s="11"/>
      <c r="MT16" s="11">
        <v>930</v>
      </c>
      <c r="MU16" s="11">
        <v>1760</v>
      </c>
      <c r="MV16" s="11">
        <v>420</v>
      </c>
      <c r="MW16" s="11"/>
      <c r="MX16" s="11">
        <v>345</v>
      </c>
      <c r="MY16" s="11"/>
      <c r="MZ16" s="11"/>
      <c r="NA16" s="11"/>
      <c r="NB16" s="11">
        <v>90</v>
      </c>
      <c r="NC16" s="11"/>
      <c r="ND16" s="11"/>
      <c r="NE16" s="11">
        <v>1080</v>
      </c>
      <c r="NF16" s="11"/>
      <c r="NG16" s="11">
        <v>450</v>
      </c>
      <c r="NH16" s="11"/>
      <c r="NI16" s="11"/>
      <c r="NJ16" s="11"/>
      <c r="NK16" s="11"/>
      <c r="NL16" s="11">
        <v>710</v>
      </c>
      <c r="NM16" s="11">
        <v>420</v>
      </c>
      <c r="NN16" s="11">
        <v>30</v>
      </c>
      <c r="NO16" s="11">
        <v>528</v>
      </c>
      <c r="NP16" s="11"/>
      <c r="NQ16" s="11">
        <v>1350</v>
      </c>
      <c r="NR16" s="11"/>
      <c r="NS16" s="11"/>
      <c r="NT16" s="11">
        <v>640</v>
      </c>
      <c r="NU16" s="11">
        <v>420</v>
      </c>
      <c r="NV16" s="11"/>
      <c r="NW16" s="11"/>
      <c r="NX16" s="11"/>
      <c r="NY16" s="11">
        <v>490</v>
      </c>
      <c r="NZ16" s="11"/>
      <c r="OA16" s="11">
        <v>240</v>
      </c>
      <c r="OB16" s="11"/>
      <c r="OC16" s="11"/>
      <c r="OD16" s="11"/>
      <c r="OE16" s="11"/>
      <c r="OF16" s="11">
        <v>1430</v>
      </c>
      <c r="OG16" s="11"/>
      <c r="OH16" s="11"/>
      <c r="OI16" s="11">
        <v>500</v>
      </c>
      <c r="OJ16" s="11"/>
      <c r="OK16" s="11"/>
      <c r="OL16" s="11"/>
      <c r="OM16" s="11">
        <v>1720</v>
      </c>
      <c r="ON16" s="11">
        <v>50</v>
      </c>
      <c r="OO16" s="11"/>
      <c r="OP16" s="11"/>
      <c r="OQ16" s="11"/>
      <c r="OR16" s="11"/>
      <c r="OS16" s="11">
        <v>3940</v>
      </c>
      <c r="OT16" s="11"/>
      <c r="OU16" s="11"/>
      <c r="OV16" s="11"/>
      <c r="OW16" s="11"/>
      <c r="OX16" s="11">
        <v>160</v>
      </c>
      <c r="OY16" s="11">
        <v>2800</v>
      </c>
      <c r="OZ16" s="11">
        <v>550</v>
      </c>
      <c r="PA16" s="11">
        <v>420</v>
      </c>
      <c r="PB16" s="11">
        <v>1710</v>
      </c>
      <c r="PC16" s="11"/>
      <c r="PD16" s="11"/>
      <c r="PE16" s="11">
        <v>30</v>
      </c>
      <c r="PF16" s="11"/>
      <c r="PG16" s="11"/>
      <c r="PH16" s="11"/>
      <c r="PI16" s="11">
        <v>1820</v>
      </c>
      <c r="PJ16" s="11"/>
      <c r="PK16" s="11"/>
      <c r="PL16" s="11">
        <v>1330</v>
      </c>
      <c r="PM16" s="11"/>
      <c r="PN16" s="11">
        <v>120</v>
      </c>
      <c r="PO16" s="11">
        <v>310</v>
      </c>
      <c r="PP16" s="11">
        <v>320</v>
      </c>
      <c r="PQ16" s="11"/>
      <c r="PR16" s="11"/>
      <c r="PS16" s="11">
        <v>1210</v>
      </c>
      <c r="PT16" s="11">
        <v>30</v>
      </c>
      <c r="PU16" s="11"/>
      <c r="PV16" s="11"/>
      <c r="PW16" s="11">
        <v>1490</v>
      </c>
      <c r="PX16" s="11"/>
      <c r="PY16" s="11"/>
      <c r="PZ16" s="11"/>
    </row>
    <row r="17">
      <c r="A17" s="10" t="s">
        <v>201</v>
      </c>
      <c r="B17" s="10" t="s">
        <v>214</v>
      </c>
      <c r="C17" s="11">
        <v>1293</v>
      </c>
      <c r="D17" s="11">
        <f>=ROUNDDOWN(21.55,0)</f>
      </c>
      <c r="E17" s="11">
        <v>850</v>
      </c>
      <c r="F17" s="12">
        <v>1</v>
      </c>
      <c r="G17" s="11"/>
      <c r="H17" s="11">
        <f>=ROUNDDOWN({0},0)</f>
      </c>
      <c r="I17" s="11"/>
      <c r="J17" s="12"/>
      <c r="K17" s="11">
        <v>605</v>
      </c>
      <c r="L17" s="13">
        <v>36136.36</v>
      </c>
      <c r="M17" s="11">
        <v>4</v>
      </c>
      <c r="N17" s="14">
        <v>9034.09</v>
      </c>
      <c r="O17" s="11">
        <v>3768</v>
      </c>
      <c r="P17" s="13">
        <v>212320.96</v>
      </c>
      <c r="Q17" s="11">
        <v>4</v>
      </c>
      <c r="R17" s="14">
        <v>53080.24</v>
      </c>
      <c r="S17" s="12">
        <v>-0.8394</v>
      </c>
      <c r="T17" s="12">
        <v>-0.8298</v>
      </c>
      <c r="U17" s="12"/>
      <c r="V17" s="12">
        <v>-0.8298</v>
      </c>
      <c r="W17" s="11">
        <v>124</v>
      </c>
      <c r="X17" s="13">
        <v>7581.77</v>
      </c>
      <c r="Y17" s="11">
        <v>4</v>
      </c>
      <c r="Z17" s="11">
        <v>121</v>
      </c>
      <c r="AA17" s="13">
        <v>6600.48</v>
      </c>
      <c r="AB17" s="11">
        <v>4</v>
      </c>
      <c r="AC17" s="12">
        <v>0.0248</v>
      </c>
      <c r="AD17" s="12">
        <v>0.1487</v>
      </c>
      <c r="AE17" s="11">
        <v>118</v>
      </c>
      <c r="AF17" s="13">
        <v>7311.59</v>
      </c>
      <c r="AG17" s="11">
        <v>4</v>
      </c>
      <c r="AH17" s="11">
        <v>735</v>
      </c>
      <c r="AI17" s="13">
        <v>46619.51</v>
      </c>
      <c r="AJ17" s="11">
        <v>4</v>
      </c>
      <c r="AK17" s="12">
        <v>-0.8395</v>
      </c>
      <c r="AL17" s="12">
        <v>-0.8432</v>
      </c>
      <c r="AM17" s="11">
        <v>41</v>
      </c>
      <c r="AN17" s="13">
        <v>2500.79</v>
      </c>
      <c r="AO17" s="11">
        <v>4</v>
      </c>
      <c r="AP17" s="11">
        <v>249</v>
      </c>
      <c r="AQ17" s="13">
        <v>14611.53</v>
      </c>
      <c r="AR17" s="11">
        <v>4</v>
      </c>
      <c r="AS17" s="12">
        <v>-0.8353</v>
      </c>
      <c r="AT17" s="12">
        <v>-0.8288</v>
      </c>
      <c r="AU17" s="11">
        <v>52</v>
      </c>
      <c r="AV17" s="13">
        <v>2679.94</v>
      </c>
      <c r="AW17" s="11">
        <v>4</v>
      </c>
      <c r="AX17" s="11">
        <v>379</v>
      </c>
      <c r="AY17" s="13">
        <v>19243.62</v>
      </c>
      <c r="AZ17" s="11">
        <v>4</v>
      </c>
      <c r="BA17" s="12">
        <v>-0.8628</v>
      </c>
      <c r="BB17" s="12">
        <v>-0.8607</v>
      </c>
      <c r="BC17" s="11">
        <v>48</v>
      </c>
      <c r="BD17" s="13">
        <v>2756.04</v>
      </c>
      <c r="BE17" s="11">
        <v>4</v>
      </c>
      <c r="BF17" s="11">
        <v>271</v>
      </c>
      <c r="BG17" s="13">
        <v>15466.18</v>
      </c>
      <c r="BH17" s="11">
        <v>4</v>
      </c>
      <c r="BI17" s="12">
        <v>-0.8229</v>
      </c>
      <c r="BJ17" s="12">
        <v>-0.8218</v>
      </c>
      <c r="BK17" s="11">
        <v>141</v>
      </c>
      <c r="BL17" s="13">
        <v>8334.69</v>
      </c>
      <c r="BM17" s="11">
        <v>4</v>
      </c>
      <c r="BN17" s="11">
        <v>781</v>
      </c>
      <c r="BO17" s="13">
        <v>46447.31</v>
      </c>
      <c r="BP17" s="11">
        <v>4</v>
      </c>
      <c r="BQ17" s="12">
        <v>-0.8195</v>
      </c>
      <c r="BR17" s="12">
        <v>-0.8206</v>
      </c>
      <c r="BS17" s="11">
        <v>53</v>
      </c>
      <c r="BT17" s="13">
        <v>3213.19</v>
      </c>
      <c r="BU17" s="11">
        <v>4</v>
      </c>
      <c r="BV17" s="11">
        <v>264</v>
      </c>
      <c r="BW17" s="13">
        <v>15729.87</v>
      </c>
      <c r="BX17" s="11">
        <v>4</v>
      </c>
      <c r="BY17" s="12">
        <v>-0.7992</v>
      </c>
      <c r="BZ17" s="12">
        <v>-0.7957</v>
      </c>
      <c r="CA17" s="11">
        <v>11</v>
      </c>
      <c r="CB17" s="13">
        <v>705.18</v>
      </c>
      <c r="CC17" s="11">
        <v>4</v>
      </c>
      <c r="CD17" s="11">
        <v>91</v>
      </c>
      <c r="CE17" s="13">
        <v>5401.05</v>
      </c>
      <c r="CF17" s="11">
        <v>4</v>
      </c>
      <c r="CG17" s="12">
        <v>-0.8791</v>
      </c>
      <c r="CH17" s="12">
        <v>-0.8694</v>
      </c>
      <c r="CI17" s="11">
        <v>15</v>
      </c>
      <c r="CJ17" s="13">
        <v>933.48</v>
      </c>
      <c r="CK17" s="11">
        <v>4</v>
      </c>
      <c r="CL17" s="11">
        <v>138</v>
      </c>
      <c r="CM17" s="13">
        <v>8635.62</v>
      </c>
      <c r="CN17" s="11">
        <v>4</v>
      </c>
      <c r="CO17" s="12">
        <v>-0.8913</v>
      </c>
      <c r="CP17" s="12">
        <v>-0.8919</v>
      </c>
      <c r="CQ17" s="11"/>
      <c r="CR17" s="13"/>
      <c r="CS17" s="11"/>
      <c r="CT17" s="11">
        <v>21</v>
      </c>
      <c r="CU17" s="13">
        <v>1212.54</v>
      </c>
      <c r="CV17" s="11">
        <v>4</v>
      </c>
      <c r="CW17" s="12"/>
      <c r="CX17" s="12"/>
      <c r="CY17" s="11"/>
      <c r="CZ17" s="13"/>
      <c r="DA17" s="11">
        <v>4</v>
      </c>
      <c r="DB17" s="11"/>
      <c r="DC17" s="13"/>
      <c r="DD17" s="11"/>
      <c r="DE17" s="12"/>
      <c r="DF17" s="12"/>
      <c r="DG17" s="11">
        <v>1</v>
      </c>
      <c r="DH17" s="13">
        <v>56.69</v>
      </c>
      <c r="DI17" s="11">
        <v>2</v>
      </c>
      <c r="DJ17" s="11">
        <v>8</v>
      </c>
      <c r="DK17" s="13">
        <v>462.12</v>
      </c>
      <c r="DL17" s="11">
        <v>2</v>
      </c>
      <c r="DM17" s="12">
        <v>-0.875</v>
      </c>
      <c r="DN17" s="12">
        <v>-0.8773</v>
      </c>
      <c r="DO17" s="11"/>
      <c r="DP17" s="13"/>
      <c r="DQ17" s="11">
        <v>4</v>
      </c>
      <c r="DR17" s="11">
        <v>7</v>
      </c>
      <c r="DS17" s="13">
        <v>506.62</v>
      </c>
      <c r="DT17" s="11">
        <v>4</v>
      </c>
      <c r="DU17" s="12"/>
      <c r="DV17" s="12"/>
      <c r="DW17" s="11"/>
      <c r="DX17" s="13"/>
      <c r="DY17" s="11"/>
      <c r="DZ17" s="11"/>
      <c r="EA17" s="13"/>
      <c r="EB17" s="11"/>
      <c r="EC17" s="12"/>
      <c r="ED17" s="12"/>
      <c r="EE17" s="11"/>
      <c r="EF17" s="13"/>
      <c r="EG17" s="11">
        <v>4</v>
      </c>
      <c r="EH17" s="11">
        <v>3</v>
      </c>
      <c r="EI17" s="13">
        <v>178.5</v>
      </c>
      <c r="EJ17" s="11">
        <v>4</v>
      </c>
      <c r="EK17" s="12"/>
      <c r="EL17" s="12"/>
      <c r="EM17" s="11">
        <v>1</v>
      </c>
      <c r="EN17" s="13">
        <v>63</v>
      </c>
      <c r="EO17" s="11">
        <v>1</v>
      </c>
      <c r="EP17" s="11"/>
      <c r="EQ17" s="13"/>
      <c r="ER17" s="11">
        <v>1</v>
      </c>
      <c r="ES17" s="12"/>
      <c r="ET17" s="12"/>
      <c r="EU17" s="11"/>
      <c r="EV17" s="13"/>
      <c r="EW17" s="11"/>
      <c r="EX17" s="11"/>
      <c r="EY17" s="13"/>
      <c r="EZ17" s="11"/>
      <c r="FA17" s="12"/>
      <c r="FB17" s="12"/>
      <c r="FC17" s="11"/>
      <c r="FD17" s="13"/>
      <c r="FE17" s="11"/>
      <c r="FF17" s="11"/>
      <c r="FG17" s="13"/>
      <c r="FH17" s="11"/>
      <c r="FI17" s="12"/>
      <c r="FJ17" s="12"/>
      <c r="FK17" s="11"/>
      <c r="FL17" s="13"/>
      <c r="FM17" s="11"/>
      <c r="FN17" s="11"/>
      <c r="FO17" s="13"/>
      <c r="FP17" s="11"/>
      <c r="FQ17" s="12"/>
      <c r="FR17" s="12"/>
      <c r="FS17" s="11"/>
      <c r="FT17" s="13"/>
      <c r="FU17" s="11"/>
      <c r="FV17" s="11"/>
      <c r="FW17" s="13"/>
      <c r="FX17" s="11"/>
      <c r="FY17" s="12"/>
      <c r="FZ17" s="12"/>
      <c r="GA17" s="11"/>
      <c r="GB17" s="13"/>
      <c r="GC17" s="11"/>
      <c r="GD17" s="11"/>
      <c r="GE17" s="13"/>
      <c r="GF17" s="11"/>
      <c r="GG17" s="12"/>
      <c r="GH17" s="12"/>
      <c r="GI17" s="11"/>
      <c r="GJ17" s="13"/>
      <c r="GK17" s="11"/>
      <c r="GL17" s="11"/>
      <c r="GM17" s="13"/>
      <c r="GN17" s="11"/>
      <c r="GO17" s="12"/>
      <c r="GP17" s="12"/>
      <c r="GQ17" s="11"/>
      <c r="GR17" s="13"/>
      <c r="GS17" s="11">
        <v>4</v>
      </c>
      <c r="GT17" s="11">
        <v>3</v>
      </c>
      <c r="GU17" s="13">
        <v>198.42</v>
      </c>
      <c r="GV17" s="11">
        <v>4</v>
      </c>
      <c r="GW17" s="12"/>
      <c r="GX17" s="12"/>
      <c r="GY17" s="11"/>
      <c r="GZ17" s="13"/>
      <c r="HA17" s="11"/>
      <c r="HB17" s="11"/>
      <c r="HC17" s="13"/>
      <c r="HD17" s="11"/>
      <c r="HE17" s="12"/>
      <c r="HF17" s="12"/>
      <c r="HG17" s="11"/>
      <c r="HH17" s="13"/>
      <c r="HI17" s="11"/>
      <c r="HJ17" s="11"/>
      <c r="HK17" s="13"/>
      <c r="HL17" s="11"/>
      <c r="HM17" s="12"/>
      <c r="HN17" s="12"/>
      <c r="HO17" s="11"/>
      <c r="HP17" s="13"/>
      <c r="HQ17" s="11"/>
      <c r="HR17" s="11"/>
      <c r="HS17" s="13"/>
      <c r="HT17" s="11"/>
      <c r="HU17" s="12"/>
      <c r="HV17" s="12"/>
      <c r="HW17" s="11"/>
      <c r="HX17" s="13"/>
      <c r="HY17" s="11"/>
      <c r="HZ17" s="11"/>
      <c r="IA17" s="13"/>
      <c r="IB17" s="11"/>
      <c r="IC17" s="12"/>
      <c r="ID17" s="12"/>
      <c r="IE17" s="11"/>
      <c r="IF17" s="13"/>
      <c r="IG17" s="11"/>
      <c r="IH17" s="11">
        <v>693</v>
      </c>
      <c r="II17" s="13">
        <v>30791.55</v>
      </c>
      <c r="IJ17" s="11">
        <v>4</v>
      </c>
      <c r="IK17" s="12"/>
      <c r="IL17" s="12"/>
      <c r="IM17" s="11"/>
      <c r="IN17" s="13"/>
      <c r="IO17" s="11"/>
      <c r="IP17" s="11">
        <v>4</v>
      </c>
      <c r="IQ17" s="13">
        <v>216.04</v>
      </c>
      <c r="IR17" s="11">
        <v>4</v>
      </c>
      <c r="IS17" s="12"/>
      <c r="IT17" s="12"/>
      <c r="IU17" s="11"/>
      <c r="IV17" s="13"/>
      <c r="IW17" s="11"/>
      <c r="IX17" s="11"/>
      <c r="IY17" s="13"/>
      <c r="IZ17" s="11"/>
      <c r="JA17" s="12"/>
      <c r="JB17" s="12"/>
      <c r="JC17" s="11"/>
      <c r="JD17" s="13"/>
      <c r="JE17" s="11"/>
      <c r="JF17" s="11"/>
      <c r="JG17" s="13"/>
      <c r="JH17" s="11"/>
      <c r="JI17" s="12"/>
      <c r="JJ17" s="12"/>
      <c r="JK17" s="11"/>
      <c r="JL17" s="13"/>
      <c r="JM17" s="11"/>
      <c r="JN17" s="11"/>
      <c r="JO17" s="13"/>
      <c r="JP17" s="11"/>
      <c r="JQ17" s="12"/>
      <c r="JR17" s="12"/>
      <c r="JS17" s="11"/>
      <c r="JT17" s="13"/>
      <c r="JU17" s="11"/>
      <c r="JV17" s="11"/>
      <c r="JW17" s="13"/>
      <c r="JX17" s="11"/>
      <c r="JY17" s="12"/>
      <c r="JZ17" s="12"/>
      <c r="KA17" s="11"/>
      <c r="KB17" s="13"/>
      <c r="KC17" s="11"/>
      <c r="KD17" s="11"/>
      <c r="KE17" s="13"/>
      <c r="KF17" s="11"/>
      <c r="KG17" s="12"/>
      <c r="KH17" s="12"/>
      <c r="KI17" s="11"/>
      <c r="KJ17" s="13"/>
      <c r="KK17" s="11"/>
      <c r="KL17" s="11"/>
      <c r="KM17" s="13"/>
      <c r="KN17" s="11"/>
      <c r="KO17" s="12"/>
      <c r="KP17" s="12"/>
      <c r="KQ17" s="11"/>
      <c r="KR17" s="13"/>
      <c r="KS17" s="11"/>
      <c r="KT17" s="11"/>
      <c r="KU17" s="13"/>
      <c r="KV17" s="11"/>
      <c r="KW17" s="12"/>
      <c r="KX17" s="12"/>
      <c r="KY17" s="11">
        <v>1293</v>
      </c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>
        <v>540</v>
      </c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>
        <v>310</v>
      </c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</row>
    <row r="18">
      <c r="A18" s="10" t="s">
        <v>201</v>
      </c>
      <c r="B18" s="10" t="s">
        <v>215</v>
      </c>
      <c r="C18" s="11">
        <v>7516</v>
      </c>
      <c r="D18" s="11">
        <f>=ROUNDDOWN(13.4142423701588,0)</f>
      </c>
      <c r="E18" s="11">
        <v>12195</v>
      </c>
      <c r="F18" s="12">
        <v>0.9871</v>
      </c>
      <c r="G18" s="11"/>
      <c r="H18" s="11">
        <f>=ROUNDDOWN({0},0)</f>
      </c>
      <c r="I18" s="11">
        <v>350</v>
      </c>
      <c r="J18" s="12"/>
      <c r="K18" s="11">
        <v>6307</v>
      </c>
      <c r="L18" s="13">
        <v>1113648.2</v>
      </c>
      <c r="M18" s="11">
        <v>41</v>
      </c>
      <c r="N18" s="14">
        <v>27162.15</v>
      </c>
      <c r="O18" s="11">
        <v>31883</v>
      </c>
      <c r="P18" s="13">
        <v>5431002.25</v>
      </c>
      <c r="Q18" s="11">
        <v>53</v>
      </c>
      <c r="R18" s="14">
        <v>102471.74</v>
      </c>
      <c r="S18" s="12">
        <v>-0.8022</v>
      </c>
      <c r="T18" s="12">
        <v>-0.7949</v>
      </c>
      <c r="U18" s="12">
        <v>-0.2264</v>
      </c>
      <c r="V18" s="12">
        <v>-0.7349</v>
      </c>
      <c r="W18" s="11">
        <v>2936</v>
      </c>
      <c r="X18" s="13">
        <v>559506.08</v>
      </c>
      <c r="Y18" s="11">
        <v>41</v>
      </c>
      <c r="Z18" s="11">
        <v>4273</v>
      </c>
      <c r="AA18" s="13">
        <v>775341.16</v>
      </c>
      <c r="AB18" s="11">
        <v>53</v>
      </c>
      <c r="AC18" s="12">
        <v>-0.3129</v>
      </c>
      <c r="AD18" s="12">
        <v>-0.2784</v>
      </c>
      <c r="AE18" s="11">
        <v>247</v>
      </c>
      <c r="AF18" s="13">
        <v>47062.36</v>
      </c>
      <c r="AG18" s="11">
        <v>16</v>
      </c>
      <c r="AH18" s="11">
        <v>2463</v>
      </c>
      <c r="AI18" s="13">
        <v>460723.7</v>
      </c>
      <c r="AJ18" s="11">
        <v>17</v>
      </c>
      <c r="AK18" s="12">
        <v>-0.8997</v>
      </c>
      <c r="AL18" s="12">
        <v>-0.8979</v>
      </c>
      <c r="AM18" s="11">
        <v>465</v>
      </c>
      <c r="AN18" s="13">
        <v>69477.61</v>
      </c>
      <c r="AO18" s="11">
        <v>36</v>
      </c>
      <c r="AP18" s="11">
        <v>3706</v>
      </c>
      <c r="AQ18" s="13">
        <v>472470.82</v>
      </c>
      <c r="AR18" s="11">
        <v>53</v>
      </c>
      <c r="AS18" s="12">
        <v>-0.8745</v>
      </c>
      <c r="AT18" s="12">
        <v>-0.8529</v>
      </c>
      <c r="AU18" s="11">
        <v>922</v>
      </c>
      <c r="AV18" s="13">
        <v>148342.37</v>
      </c>
      <c r="AW18" s="11">
        <v>39</v>
      </c>
      <c r="AX18" s="11">
        <v>4107</v>
      </c>
      <c r="AY18" s="13">
        <v>698619.81</v>
      </c>
      <c r="AZ18" s="11">
        <v>53</v>
      </c>
      <c r="BA18" s="12">
        <v>-0.7755</v>
      </c>
      <c r="BB18" s="12">
        <v>-0.7877</v>
      </c>
      <c r="BC18" s="11">
        <v>180</v>
      </c>
      <c r="BD18" s="13">
        <v>28457.41</v>
      </c>
      <c r="BE18" s="11">
        <v>39</v>
      </c>
      <c r="BF18" s="11">
        <v>1783</v>
      </c>
      <c r="BG18" s="13">
        <v>302326.13</v>
      </c>
      <c r="BH18" s="11">
        <v>53</v>
      </c>
      <c r="BI18" s="12">
        <v>-0.899</v>
      </c>
      <c r="BJ18" s="12">
        <v>-0.9059</v>
      </c>
      <c r="BK18" s="11">
        <v>225</v>
      </c>
      <c r="BL18" s="13">
        <v>29192.76</v>
      </c>
      <c r="BM18" s="11">
        <v>36</v>
      </c>
      <c r="BN18" s="11">
        <v>1143</v>
      </c>
      <c r="BO18" s="13">
        <v>192554.11</v>
      </c>
      <c r="BP18" s="11">
        <v>51</v>
      </c>
      <c r="BQ18" s="12">
        <v>-0.8031</v>
      </c>
      <c r="BR18" s="12">
        <v>-0.8484</v>
      </c>
      <c r="BS18" s="11">
        <v>145</v>
      </c>
      <c r="BT18" s="13">
        <v>29102.92</v>
      </c>
      <c r="BU18" s="11">
        <v>8</v>
      </c>
      <c r="BV18" s="11">
        <v>246</v>
      </c>
      <c r="BW18" s="13">
        <v>50321.79</v>
      </c>
      <c r="BX18" s="11">
        <v>6</v>
      </c>
      <c r="BY18" s="12">
        <v>-0.4106</v>
      </c>
      <c r="BZ18" s="12">
        <v>-0.4217</v>
      </c>
      <c r="CA18" s="11">
        <v>1025</v>
      </c>
      <c r="CB18" s="13">
        <v>173770.69</v>
      </c>
      <c r="CC18" s="11">
        <v>41</v>
      </c>
      <c r="CD18" s="11">
        <v>8101</v>
      </c>
      <c r="CE18" s="13">
        <v>1426160.56</v>
      </c>
      <c r="CF18" s="11">
        <v>53</v>
      </c>
      <c r="CG18" s="12">
        <v>-0.8735</v>
      </c>
      <c r="CH18" s="12">
        <v>-0.8782</v>
      </c>
      <c r="CI18" s="11">
        <v>87</v>
      </c>
      <c r="CJ18" s="13">
        <v>14905.45</v>
      </c>
      <c r="CK18" s="11">
        <v>36</v>
      </c>
      <c r="CL18" s="11">
        <v>2172</v>
      </c>
      <c r="CM18" s="13">
        <v>381186.28</v>
      </c>
      <c r="CN18" s="11">
        <v>47</v>
      </c>
      <c r="CO18" s="12">
        <v>-0.9599</v>
      </c>
      <c r="CP18" s="12">
        <v>-0.9609</v>
      </c>
      <c r="CQ18" s="11"/>
      <c r="CR18" s="13"/>
      <c r="CS18" s="11">
        <v>2</v>
      </c>
      <c r="CT18" s="11">
        <v>11</v>
      </c>
      <c r="CU18" s="13">
        <v>2210.88</v>
      </c>
      <c r="CV18" s="11">
        <v>2</v>
      </c>
      <c r="CW18" s="12"/>
      <c r="CX18" s="12"/>
      <c r="CY18" s="11">
        <v>5</v>
      </c>
      <c r="CZ18" s="13">
        <v>1229.96</v>
      </c>
      <c r="DA18" s="11">
        <v>34</v>
      </c>
      <c r="DB18" s="11"/>
      <c r="DC18" s="13"/>
      <c r="DD18" s="11"/>
      <c r="DE18" s="12"/>
      <c r="DF18" s="12"/>
      <c r="DG18" s="11"/>
      <c r="DH18" s="13"/>
      <c r="DI18" s="11"/>
      <c r="DJ18" s="11"/>
      <c r="DK18" s="13"/>
      <c r="DL18" s="11"/>
      <c r="DM18" s="12"/>
      <c r="DN18" s="12"/>
      <c r="DO18" s="11">
        <v>5</v>
      </c>
      <c r="DP18" s="13">
        <v>1296.52</v>
      </c>
      <c r="DQ18" s="11">
        <v>41</v>
      </c>
      <c r="DR18" s="11">
        <v>32</v>
      </c>
      <c r="DS18" s="13">
        <v>8083.27</v>
      </c>
      <c r="DT18" s="11">
        <v>53</v>
      </c>
      <c r="DU18" s="12">
        <v>-0.8438</v>
      </c>
      <c r="DV18" s="12">
        <v>-0.8396</v>
      </c>
      <c r="DW18" s="11">
        <v>7</v>
      </c>
      <c r="DX18" s="13">
        <v>1329.09</v>
      </c>
      <c r="DY18" s="11">
        <v>6</v>
      </c>
      <c r="DZ18" s="11">
        <v>41</v>
      </c>
      <c r="EA18" s="13">
        <v>8079.12</v>
      </c>
      <c r="EB18" s="11">
        <v>6</v>
      </c>
      <c r="EC18" s="12">
        <v>-0.8293</v>
      </c>
      <c r="ED18" s="12">
        <v>-0.8355</v>
      </c>
      <c r="EE18" s="11"/>
      <c r="EF18" s="13"/>
      <c r="EG18" s="11">
        <v>6</v>
      </c>
      <c r="EH18" s="11">
        <v>12</v>
      </c>
      <c r="EI18" s="13">
        <v>1549.32</v>
      </c>
      <c r="EJ18" s="11">
        <v>11</v>
      </c>
      <c r="EK18" s="12"/>
      <c r="EL18" s="12"/>
      <c r="EM18" s="11">
        <v>14</v>
      </c>
      <c r="EN18" s="13">
        <v>2599.71</v>
      </c>
      <c r="EO18" s="11">
        <v>10</v>
      </c>
      <c r="EP18" s="11">
        <v>83</v>
      </c>
      <c r="EQ18" s="13">
        <v>16208.75</v>
      </c>
      <c r="ER18" s="11">
        <v>13</v>
      </c>
      <c r="ES18" s="12">
        <v>-0.8313</v>
      </c>
      <c r="ET18" s="12">
        <v>-0.8396</v>
      </c>
      <c r="EU18" s="11"/>
      <c r="EV18" s="13"/>
      <c r="EW18" s="11">
        <v>3</v>
      </c>
      <c r="EX18" s="11">
        <v>18</v>
      </c>
      <c r="EY18" s="13">
        <v>3380.1</v>
      </c>
      <c r="EZ18" s="11">
        <v>3</v>
      </c>
      <c r="FA18" s="12"/>
      <c r="FB18" s="12"/>
      <c r="FC18" s="11"/>
      <c r="FD18" s="13"/>
      <c r="FE18" s="11"/>
      <c r="FF18" s="11"/>
      <c r="FG18" s="13"/>
      <c r="FH18" s="11"/>
      <c r="FI18" s="12"/>
      <c r="FJ18" s="12"/>
      <c r="FK18" s="11">
        <v>24</v>
      </c>
      <c r="FL18" s="13">
        <v>2815.88</v>
      </c>
      <c r="FM18" s="11">
        <v>7</v>
      </c>
      <c r="FN18" s="11">
        <v>131</v>
      </c>
      <c r="FO18" s="13">
        <v>16473.07</v>
      </c>
      <c r="FP18" s="11">
        <v>8</v>
      </c>
      <c r="FQ18" s="12">
        <v>-0.8168</v>
      </c>
      <c r="FR18" s="12">
        <v>-0.8291</v>
      </c>
      <c r="FS18" s="11"/>
      <c r="FT18" s="13"/>
      <c r="FU18" s="11"/>
      <c r="FV18" s="11"/>
      <c r="FW18" s="13"/>
      <c r="FX18" s="11"/>
      <c r="FY18" s="12"/>
      <c r="FZ18" s="12"/>
      <c r="GA18" s="11">
        <v>16</v>
      </c>
      <c r="GB18" s="13">
        <v>3641.31</v>
      </c>
      <c r="GC18" s="11">
        <v>13</v>
      </c>
      <c r="GD18" s="11">
        <v>78</v>
      </c>
      <c r="GE18" s="13">
        <v>17170.06</v>
      </c>
      <c r="GF18" s="11">
        <v>6</v>
      </c>
      <c r="GG18" s="12">
        <v>-0.7949</v>
      </c>
      <c r="GH18" s="12">
        <v>-0.7879</v>
      </c>
      <c r="GI18" s="11"/>
      <c r="GJ18" s="13"/>
      <c r="GK18" s="11">
        <v>7</v>
      </c>
      <c r="GL18" s="11">
        <v>3</v>
      </c>
      <c r="GM18" s="13">
        <v>562.46</v>
      </c>
      <c r="GN18" s="11">
        <v>7</v>
      </c>
      <c r="GO18" s="12"/>
      <c r="GP18" s="12"/>
      <c r="GQ18" s="11">
        <v>3</v>
      </c>
      <c r="GR18" s="13">
        <v>688.56</v>
      </c>
      <c r="GS18" s="11">
        <v>29</v>
      </c>
      <c r="GT18" s="11">
        <v>51</v>
      </c>
      <c r="GU18" s="13">
        <v>9580.04</v>
      </c>
      <c r="GV18" s="11">
        <v>33</v>
      </c>
      <c r="GW18" s="12">
        <v>-0.9412</v>
      </c>
      <c r="GX18" s="12">
        <v>-0.9281</v>
      </c>
      <c r="GY18" s="11"/>
      <c r="GZ18" s="13"/>
      <c r="HA18" s="11"/>
      <c r="HB18" s="11"/>
      <c r="HC18" s="13"/>
      <c r="HD18" s="11"/>
      <c r="HE18" s="12"/>
      <c r="HF18" s="12"/>
      <c r="HG18" s="11"/>
      <c r="HH18" s="13"/>
      <c r="HI18" s="11"/>
      <c r="HJ18" s="11"/>
      <c r="HK18" s="13"/>
      <c r="HL18" s="11"/>
      <c r="HM18" s="12"/>
      <c r="HN18" s="12"/>
      <c r="HO18" s="11">
        <v>1</v>
      </c>
      <c r="HP18" s="13">
        <v>229.52</v>
      </c>
      <c r="HQ18" s="11">
        <v>19</v>
      </c>
      <c r="HR18" s="11">
        <v>7</v>
      </c>
      <c r="HS18" s="13">
        <v>1246.87</v>
      </c>
      <c r="HT18" s="11">
        <v>26</v>
      </c>
      <c r="HU18" s="12">
        <v>-0.8571</v>
      </c>
      <c r="HV18" s="12">
        <v>-0.8159</v>
      </c>
      <c r="HW18" s="11"/>
      <c r="HX18" s="13"/>
      <c r="HY18" s="11"/>
      <c r="HZ18" s="11"/>
      <c r="IA18" s="13"/>
      <c r="IB18" s="11"/>
      <c r="IC18" s="12"/>
      <c r="ID18" s="12"/>
      <c r="IE18" s="11"/>
      <c r="IF18" s="13"/>
      <c r="IG18" s="11"/>
      <c r="IH18" s="11">
        <v>3362</v>
      </c>
      <c r="II18" s="13">
        <v>579794.06</v>
      </c>
      <c r="IJ18" s="11">
        <v>43</v>
      </c>
      <c r="IK18" s="12"/>
      <c r="IL18" s="12"/>
      <c r="IM18" s="11"/>
      <c r="IN18" s="13"/>
      <c r="IO18" s="11"/>
      <c r="IP18" s="11">
        <v>60</v>
      </c>
      <c r="IQ18" s="13">
        <v>6959.89</v>
      </c>
      <c r="IR18" s="11">
        <v>14</v>
      </c>
      <c r="IS18" s="12"/>
      <c r="IT18" s="12"/>
      <c r="IU18" s="11"/>
      <c r="IV18" s="13"/>
      <c r="IW18" s="11"/>
      <c r="IX18" s="11"/>
      <c r="IY18" s="13"/>
      <c r="IZ18" s="11">
        <v>6</v>
      </c>
      <c r="JA18" s="12"/>
      <c r="JB18" s="12"/>
      <c r="JC18" s="11"/>
      <c r="JD18" s="13"/>
      <c r="JE18" s="11"/>
      <c r="JF18" s="11"/>
      <c r="JG18" s="13"/>
      <c r="JH18" s="11"/>
      <c r="JI18" s="12"/>
      <c r="JJ18" s="12"/>
      <c r="JK18" s="11"/>
      <c r="JL18" s="13"/>
      <c r="JM18" s="11"/>
      <c r="JN18" s="11"/>
      <c r="JO18" s="13"/>
      <c r="JP18" s="11"/>
      <c r="JQ18" s="12"/>
      <c r="JR18" s="12"/>
      <c r="JS18" s="11"/>
      <c r="JT18" s="13"/>
      <c r="JU18" s="11"/>
      <c r="JV18" s="11"/>
      <c r="JW18" s="13"/>
      <c r="JX18" s="11"/>
      <c r="JY18" s="12"/>
      <c r="JZ18" s="12"/>
      <c r="KA18" s="11"/>
      <c r="KB18" s="13"/>
      <c r="KC18" s="11"/>
      <c r="KD18" s="11"/>
      <c r="KE18" s="13"/>
      <c r="KF18" s="11"/>
      <c r="KG18" s="12"/>
      <c r="KH18" s="12"/>
      <c r="KI18" s="11"/>
      <c r="KJ18" s="13"/>
      <c r="KK18" s="11"/>
      <c r="KL18" s="11"/>
      <c r="KM18" s="13"/>
      <c r="KN18" s="11"/>
      <c r="KO18" s="12"/>
      <c r="KP18" s="12"/>
      <c r="KQ18" s="11"/>
      <c r="KR18" s="13"/>
      <c r="KS18" s="11"/>
      <c r="KT18" s="11"/>
      <c r="KU18" s="13"/>
      <c r="KV18" s="11"/>
      <c r="KW18" s="12"/>
      <c r="KX18" s="12"/>
      <c r="KY18" s="11">
        <v>6772</v>
      </c>
      <c r="KZ18" s="11"/>
      <c r="LA18" s="11"/>
      <c r="LB18" s="11"/>
      <c r="LC18" s="11">
        <v>696</v>
      </c>
      <c r="LD18" s="11"/>
      <c r="LE18" s="11"/>
      <c r="LF18" s="11">
        <v>48</v>
      </c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>
        <v>350</v>
      </c>
      <c r="LR18" s="11"/>
      <c r="LS18" s="11"/>
      <c r="LT18" s="11"/>
      <c r="LU18" s="11">
        <v>236</v>
      </c>
      <c r="LV18" s="11"/>
      <c r="LW18" s="11">
        <v>220</v>
      </c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>
        <v>150</v>
      </c>
      <c r="ML18" s="11"/>
      <c r="MM18" s="11"/>
      <c r="MN18" s="11"/>
      <c r="MO18" s="11"/>
      <c r="MP18" s="11"/>
      <c r="MQ18" s="11"/>
      <c r="MR18" s="11">
        <v>250</v>
      </c>
      <c r="MS18" s="11"/>
      <c r="MT18" s="11">
        <v>240</v>
      </c>
      <c r="MU18" s="11">
        <v>590</v>
      </c>
      <c r="MV18" s="11">
        <v>170</v>
      </c>
      <c r="MW18" s="11"/>
      <c r="MX18" s="11"/>
      <c r="MY18" s="11"/>
      <c r="MZ18" s="11"/>
      <c r="NA18" s="11">
        <v>510</v>
      </c>
      <c r="NB18" s="11"/>
      <c r="NC18" s="11"/>
      <c r="ND18" s="11"/>
      <c r="NE18" s="11">
        <v>170</v>
      </c>
      <c r="NF18" s="11"/>
      <c r="NG18" s="11"/>
      <c r="NH18" s="11">
        <v>170</v>
      </c>
      <c r="NI18" s="11"/>
      <c r="NJ18" s="11"/>
      <c r="NK18" s="11"/>
      <c r="NL18" s="11"/>
      <c r="NM18" s="11"/>
      <c r="NN18" s="11"/>
      <c r="NO18" s="11">
        <v>1210</v>
      </c>
      <c r="NP18" s="11"/>
      <c r="NQ18" s="11">
        <v>230</v>
      </c>
      <c r="NR18" s="11"/>
      <c r="NS18" s="11">
        <v>269</v>
      </c>
      <c r="NT18" s="11"/>
      <c r="NU18" s="11"/>
      <c r="NV18" s="11"/>
      <c r="NW18" s="11">
        <v>210</v>
      </c>
      <c r="NX18" s="11"/>
      <c r="NY18" s="11"/>
      <c r="NZ18" s="11">
        <v>30</v>
      </c>
      <c r="OA18" s="11">
        <v>160</v>
      </c>
      <c r="OB18" s="11"/>
      <c r="OC18" s="11"/>
      <c r="OD18" s="11"/>
      <c r="OE18" s="11"/>
      <c r="OF18" s="11">
        <v>300</v>
      </c>
      <c r="OG18" s="11"/>
      <c r="OH18" s="11"/>
      <c r="OI18" s="11"/>
      <c r="OJ18" s="11"/>
      <c r="OK18" s="11"/>
      <c r="OL18" s="11"/>
      <c r="OM18" s="11">
        <v>90</v>
      </c>
      <c r="ON18" s="11">
        <v>270</v>
      </c>
      <c r="OO18" s="11"/>
      <c r="OP18" s="11">
        <v>190</v>
      </c>
      <c r="OQ18" s="11"/>
      <c r="OR18" s="11"/>
      <c r="OS18" s="11">
        <v>1370</v>
      </c>
      <c r="OT18" s="11"/>
      <c r="OU18" s="11"/>
      <c r="OV18" s="11"/>
      <c r="OW18" s="11"/>
      <c r="OX18" s="11"/>
      <c r="OY18" s="11">
        <v>80</v>
      </c>
      <c r="OZ18" s="11"/>
      <c r="PA18" s="11"/>
      <c r="PB18" s="11">
        <v>1900</v>
      </c>
      <c r="PC18" s="11"/>
      <c r="PD18" s="11"/>
      <c r="PE18" s="11"/>
      <c r="PF18" s="11"/>
      <c r="PG18" s="11"/>
      <c r="PH18" s="11"/>
      <c r="PI18" s="11"/>
      <c r="PJ18" s="11">
        <v>150</v>
      </c>
      <c r="PK18" s="11"/>
      <c r="PL18" s="11">
        <v>980</v>
      </c>
      <c r="PM18" s="11"/>
      <c r="PN18" s="11">
        <v>80</v>
      </c>
      <c r="PO18" s="11"/>
      <c r="PP18" s="11">
        <v>650</v>
      </c>
      <c r="PQ18" s="11"/>
      <c r="PR18" s="11"/>
      <c r="PS18" s="11">
        <v>750</v>
      </c>
      <c r="PT18" s="11"/>
      <c r="PU18" s="11"/>
      <c r="PV18" s="11"/>
      <c r="PW18" s="11">
        <v>220</v>
      </c>
      <c r="PX18" s="11"/>
      <c r="PY18" s="11"/>
      <c r="PZ18" s="11">
        <v>350</v>
      </c>
    </row>
    <row r="19">
      <c r="A19" s="10" t="s">
        <v>201</v>
      </c>
      <c r="B19" s="10" t="s">
        <v>216</v>
      </c>
      <c r="C19" s="11">
        <v>2810</v>
      </c>
      <c r="D19" s="11">
        <f>=ROUNDDOWN(16.9685990338164,0)</f>
      </c>
      <c r="E19" s="11">
        <v>3663</v>
      </c>
      <c r="F19" s="12">
        <v>0.9513</v>
      </c>
      <c r="G19" s="11"/>
      <c r="H19" s="11">
        <f>=ROUNDDOWN({0},0)</f>
      </c>
      <c r="I19" s="11"/>
      <c r="J19" s="12"/>
      <c r="K19" s="11">
        <v>1708</v>
      </c>
      <c r="L19" s="13">
        <v>115144.08</v>
      </c>
      <c r="M19" s="11">
        <v>39</v>
      </c>
      <c r="N19" s="14">
        <v>2952.41</v>
      </c>
      <c r="O19" s="11">
        <v>12387</v>
      </c>
      <c r="P19" s="13">
        <v>841405.93</v>
      </c>
      <c r="Q19" s="11">
        <v>43</v>
      </c>
      <c r="R19" s="14">
        <v>19567.58</v>
      </c>
      <c r="S19" s="12">
        <v>-0.8621</v>
      </c>
      <c r="T19" s="12">
        <v>-0.8632</v>
      </c>
      <c r="U19" s="12">
        <v>-0.093</v>
      </c>
      <c r="V19" s="12">
        <v>-0.8491</v>
      </c>
      <c r="W19" s="11">
        <v>396</v>
      </c>
      <c r="X19" s="13">
        <v>30176.23</v>
      </c>
      <c r="Y19" s="11">
        <v>39</v>
      </c>
      <c r="Z19" s="11">
        <v>711</v>
      </c>
      <c r="AA19" s="13">
        <v>47539.39</v>
      </c>
      <c r="AB19" s="11">
        <v>43</v>
      </c>
      <c r="AC19" s="12">
        <v>-0.443</v>
      </c>
      <c r="AD19" s="12">
        <v>-0.3652</v>
      </c>
      <c r="AE19" s="11">
        <v>175</v>
      </c>
      <c r="AF19" s="13">
        <v>12367.69</v>
      </c>
      <c r="AG19" s="11">
        <v>27</v>
      </c>
      <c r="AH19" s="11">
        <v>1098</v>
      </c>
      <c r="AI19" s="13">
        <v>79624.85</v>
      </c>
      <c r="AJ19" s="11">
        <v>28</v>
      </c>
      <c r="AK19" s="12">
        <v>-0.8406</v>
      </c>
      <c r="AL19" s="12">
        <v>-0.8447</v>
      </c>
      <c r="AM19" s="11">
        <v>464</v>
      </c>
      <c r="AN19" s="13">
        <v>32044.86</v>
      </c>
      <c r="AO19" s="11">
        <v>39</v>
      </c>
      <c r="AP19" s="11">
        <v>4817</v>
      </c>
      <c r="AQ19" s="13">
        <v>316156.83</v>
      </c>
      <c r="AR19" s="11">
        <v>37</v>
      </c>
      <c r="AS19" s="12">
        <v>-0.9037</v>
      </c>
      <c r="AT19" s="12">
        <v>-0.8986</v>
      </c>
      <c r="AU19" s="11">
        <v>267</v>
      </c>
      <c r="AV19" s="13">
        <v>16287.84</v>
      </c>
      <c r="AW19" s="11">
        <v>39</v>
      </c>
      <c r="AX19" s="11">
        <v>914</v>
      </c>
      <c r="AY19" s="13">
        <v>56978.31</v>
      </c>
      <c r="AZ19" s="11">
        <v>43</v>
      </c>
      <c r="BA19" s="12">
        <v>-0.7079</v>
      </c>
      <c r="BB19" s="12">
        <v>-0.7141</v>
      </c>
      <c r="BC19" s="11">
        <v>54</v>
      </c>
      <c r="BD19" s="13">
        <v>4213.65</v>
      </c>
      <c r="BE19" s="11">
        <v>39</v>
      </c>
      <c r="BF19" s="11">
        <v>1439</v>
      </c>
      <c r="BG19" s="13">
        <v>111577.75</v>
      </c>
      <c r="BH19" s="11">
        <v>43</v>
      </c>
      <c r="BI19" s="12">
        <v>-0.9625</v>
      </c>
      <c r="BJ19" s="12">
        <v>-0.9622</v>
      </c>
      <c r="BK19" s="11">
        <v>165</v>
      </c>
      <c r="BL19" s="13">
        <v>6712.9</v>
      </c>
      <c r="BM19" s="11">
        <v>34</v>
      </c>
      <c r="BN19" s="11">
        <v>422</v>
      </c>
      <c r="BO19" s="13">
        <v>30315.8</v>
      </c>
      <c r="BP19" s="11">
        <v>38</v>
      </c>
      <c r="BQ19" s="12">
        <v>-0.609</v>
      </c>
      <c r="BR19" s="12">
        <v>-0.7786</v>
      </c>
      <c r="BS19" s="11"/>
      <c r="BT19" s="13"/>
      <c r="BU19" s="11"/>
      <c r="BV19" s="11">
        <v>72</v>
      </c>
      <c r="BW19" s="13">
        <v>4480.29</v>
      </c>
      <c r="BX19" s="11">
        <v>9</v>
      </c>
      <c r="BY19" s="12"/>
      <c r="BZ19" s="12"/>
      <c r="CA19" s="11">
        <v>156</v>
      </c>
      <c r="CB19" s="13">
        <v>10357.34</v>
      </c>
      <c r="CC19" s="11">
        <v>39</v>
      </c>
      <c r="CD19" s="11">
        <v>934</v>
      </c>
      <c r="CE19" s="13">
        <v>67835.82</v>
      </c>
      <c r="CF19" s="11">
        <v>43</v>
      </c>
      <c r="CG19" s="12">
        <v>-0.833</v>
      </c>
      <c r="CH19" s="12">
        <v>-0.8473</v>
      </c>
      <c r="CI19" s="11">
        <v>7</v>
      </c>
      <c r="CJ19" s="13">
        <v>516.19</v>
      </c>
      <c r="CK19" s="11">
        <v>24</v>
      </c>
      <c r="CL19" s="11">
        <v>97</v>
      </c>
      <c r="CM19" s="13">
        <v>6163.82</v>
      </c>
      <c r="CN19" s="11">
        <v>23</v>
      </c>
      <c r="CO19" s="12">
        <v>-0.9278</v>
      </c>
      <c r="CP19" s="12">
        <v>-0.9163</v>
      </c>
      <c r="CQ19" s="11"/>
      <c r="CR19" s="13"/>
      <c r="CS19" s="11"/>
      <c r="CT19" s="11"/>
      <c r="CU19" s="13"/>
      <c r="CV19" s="11"/>
      <c r="CW19" s="12"/>
      <c r="CX19" s="12"/>
      <c r="CY19" s="11"/>
      <c r="CZ19" s="13"/>
      <c r="DA19" s="11">
        <v>14</v>
      </c>
      <c r="DB19" s="11"/>
      <c r="DC19" s="13"/>
      <c r="DD19" s="11"/>
      <c r="DE19" s="12"/>
      <c r="DF19" s="12"/>
      <c r="DG19" s="11"/>
      <c r="DH19" s="13"/>
      <c r="DI19" s="11"/>
      <c r="DJ19" s="11"/>
      <c r="DK19" s="13"/>
      <c r="DL19" s="11"/>
      <c r="DM19" s="12"/>
      <c r="DN19" s="12"/>
      <c r="DO19" s="11">
        <v>4</v>
      </c>
      <c r="DP19" s="13">
        <v>459.96</v>
      </c>
      <c r="DQ19" s="11">
        <v>39</v>
      </c>
      <c r="DR19" s="11">
        <v>24</v>
      </c>
      <c r="DS19" s="13">
        <v>1910.28</v>
      </c>
      <c r="DT19" s="11">
        <v>43</v>
      </c>
      <c r="DU19" s="12">
        <v>-0.8333</v>
      </c>
      <c r="DV19" s="12">
        <v>-0.7592</v>
      </c>
      <c r="DW19" s="11"/>
      <c r="DX19" s="13"/>
      <c r="DY19" s="11">
        <v>25</v>
      </c>
      <c r="DZ19" s="11"/>
      <c r="EA19" s="13"/>
      <c r="EB19" s="11"/>
      <c r="EC19" s="12"/>
      <c r="ED19" s="12"/>
      <c r="EE19" s="11">
        <v>1</v>
      </c>
      <c r="EF19" s="13">
        <v>103.64</v>
      </c>
      <c r="EG19" s="11">
        <v>7</v>
      </c>
      <c r="EH19" s="11">
        <v>3</v>
      </c>
      <c r="EI19" s="13">
        <v>256.62</v>
      </c>
      <c r="EJ19" s="11">
        <v>6</v>
      </c>
      <c r="EK19" s="12">
        <v>-0.6667</v>
      </c>
      <c r="EL19" s="12">
        <v>-0.5961</v>
      </c>
      <c r="EM19" s="11"/>
      <c r="EN19" s="13"/>
      <c r="EO19" s="11"/>
      <c r="EP19" s="11"/>
      <c r="EQ19" s="13"/>
      <c r="ER19" s="11"/>
      <c r="ES19" s="12"/>
      <c r="ET19" s="12"/>
      <c r="EU19" s="11">
        <v>9</v>
      </c>
      <c r="EV19" s="13">
        <v>806.54</v>
      </c>
      <c r="EW19" s="11">
        <v>17</v>
      </c>
      <c r="EX19" s="11">
        <v>113</v>
      </c>
      <c r="EY19" s="13">
        <v>8716.58</v>
      </c>
      <c r="EZ19" s="11">
        <v>16</v>
      </c>
      <c r="FA19" s="12">
        <v>-0.9204</v>
      </c>
      <c r="FB19" s="12">
        <v>-0.9075</v>
      </c>
      <c r="FC19" s="11"/>
      <c r="FD19" s="13"/>
      <c r="FE19" s="11"/>
      <c r="FF19" s="11"/>
      <c r="FG19" s="13"/>
      <c r="FH19" s="11"/>
      <c r="FI19" s="12"/>
      <c r="FJ19" s="12"/>
      <c r="FK19" s="11"/>
      <c r="FL19" s="13"/>
      <c r="FM19" s="11"/>
      <c r="FN19" s="11"/>
      <c r="FO19" s="13"/>
      <c r="FP19" s="11"/>
      <c r="FQ19" s="12"/>
      <c r="FR19" s="12"/>
      <c r="FS19" s="11"/>
      <c r="FT19" s="13"/>
      <c r="FU19" s="11"/>
      <c r="FV19" s="11"/>
      <c r="FW19" s="13"/>
      <c r="FX19" s="11"/>
      <c r="FY19" s="12"/>
      <c r="FZ19" s="12"/>
      <c r="GA19" s="11">
        <v>10</v>
      </c>
      <c r="GB19" s="13">
        <v>1097.24</v>
      </c>
      <c r="GC19" s="11">
        <v>9</v>
      </c>
      <c r="GD19" s="11">
        <v>37</v>
      </c>
      <c r="GE19" s="13">
        <v>4100.28</v>
      </c>
      <c r="GF19" s="11">
        <v>2</v>
      </c>
      <c r="GG19" s="12">
        <v>-0.7297</v>
      </c>
      <c r="GH19" s="12">
        <v>-0.7324</v>
      </c>
      <c r="GI19" s="11"/>
      <c r="GJ19" s="13"/>
      <c r="GK19" s="11"/>
      <c r="GL19" s="11"/>
      <c r="GM19" s="13"/>
      <c r="GN19" s="11"/>
      <c r="GO19" s="12"/>
      <c r="GP19" s="12"/>
      <c r="GQ19" s="11"/>
      <c r="GR19" s="13"/>
      <c r="GS19" s="11">
        <v>31</v>
      </c>
      <c r="GT19" s="11">
        <v>6</v>
      </c>
      <c r="GU19" s="13">
        <v>588.3</v>
      </c>
      <c r="GV19" s="11">
        <v>22</v>
      </c>
      <c r="GW19" s="12"/>
      <c r="GX19" s="12"/>
      <c r="GY19" s="11"/>
      <c r="GZ19" s="13"/>
      <c r="HA19" s="11"/>
      <c r="HB19" s="11"/>
      <c r="HC19" s="13"/>
      <c r="HD19" s="11"/>
      <c r="HE19" s="12"/>
      <c r="HF19" s="12"/>
      <c r="HG19" s="11"/>
      <c r="HH19" s="13"/>
      <c r="HI19" s="11"/>
      <c r="HJ19" s="11"/>
      <c r="HK19" s="13"/>
      <c r="HL19" s="11"/>
      <c r="HM19" s="12"/>
      <c r="HN19" s="12"/>
      <c r="HO19" s="11"/>
      <c r="HP19" s="13"/>
      <c r="HQ19" s="11"/>
      <c r="HR19" s="11"/>
      <c r="HS19" s="13"/>
      <c r="HT19" s="11"/>
      <c r="HU19" s="12"/>
      <c r="HV19" s="12"/>
      <c r="HW19" s="11"/>
      <c r="HX19" s="13"/>
      <c r="HY19" s="11"/>
      <c r="HZ19" s="11"/>
      <c r="IA19" s="13"/>
      <c r="IB19" s="11"/>
      <c r="IC19" s="12"/>
      <c r="ID19" s="12"/>
      <c r="IE19" s="11"/>
      <c r="IF19" s="13"/>
      <c r="IG19" s="11"/>
      <c r="IH19" s="11">
        <v>1681</v>
      </c>
      <c r="II19" s="13">
        <v>103480.59</v>
      </c>
      <c r="IJ19" s="11">
        <v>39</v>
      </c>
      <c r="IK19" s="12"/>
      <c r="IL19" s="12"/>
      <c r="IM19" s="11"/>
      <c r="IN19" s="13"/>
      <c r="IO19" s="11"/>
      <c r="IP19" s="11">
        <v>15</v>
      </c>
      <c r="IQ19" s="13">
        <v>1270.27</v>
      </c>
      <c r="IR19" s="11">
        <v>22</v>
      </c>
      <c r="IS19" s="12"/>
      <c r="IT19" s="12"/>
      <c r="IU19" s="11"/>
      <c r="IV19" s="13"/>
      <c r="IW19" s="11"/>
      <c r="IX19" s="11">
        <v>3</v>
      </c>
      <c r="IY19" s="13">
        <v>325.1</v>
      </c>
      <c r="IZ19" s="11">
        <v>4</v>
      </c>
      <c r="JA19" s="12"/>
      <c r="JB19" s="12"/>
      <c r="JC19" s="11"/>
      <c r="JD19" s="13"/>
      <c r="JE19" s="11">
        <v>17</v>
      </c>
      <c r="JF19" s="11">
        <v>1</v>
      </c>
      <c r="JG19" s="13">
        <v>85.05</v>
      </c>
      <c r="JH19" s="11">
        <v>16</v>
      </c>
      <c r="JI19" s="12"/>
      <c r="JJ19" s="12"/>
      <c r="JK19" s="11"/>
      <c r="JL19" s="13"/>
      <c r="JM19" s="11"/>
      <c r="JN19" s="11"/>
      <c r="JO19" s="13"/>
      <c r="JP19" s="11"/>
      <c r="JQ19" s="12"/>
      <c r="JR19" s="12"/>
      <c r="JS19" s="11"/>
      <c r="JT19" s="13"/>
      <c r="JU19" s="11"/>
      <c r="JV19" s="11"/>
      <c r="JW19" s="13"/>
      <c r="JX19" s="11"/>
      <c r="JY19" s="12"/>
      <c r="JZ19" s="12"/>
      <c r="KA19" s="11"/>
      <c r="KB19" s="13"/>
      <c r="KC19" s="11"/>
      <c r="KD19" s="11"/>
      <c r="KE19" s="13"/>
      <c r="KF19" s="11"/>
      <c r="KG19" s="12"/>
      <c r="KH19" s="12"/>
      <c r="KI19" s="11"/>
      <c r="KJ19" s="13"/>
      <c r="KK19" s="11"/>
      <c r="KL19" s="11"/>
      <c r="KM19" s="13"/>
      <c r="KN19" s="11"/>
      <c r="KO19" s="12"/>
      <c r="KP19" s="12"/>
      <c r="KQ19" s="11"/>
      <c r="KR19" s="13"/>
      <c r="KS19" s="11"/>
      <c r="KT19" s="11"/>
      <c r="KU19" s="13"/>
      <c r="KV19" s="11"/>
      <c r="KW19" s="12"/>
      <c r="KX19" s="12"/>
      <c r="KY19" s="11">
        <v>2809</v>
      </c>
      <c r="KZ19" s="11">
        <v>1</v>
      </c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>
        <v>255</v>
      </c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>
        <v>195</v>
      </c>
      <c r="MK19" s="11"/>
      <c r="ML19" s="11"/>
      <c r="MM19" s="11"/>
      <c r="MN19" s="11"/>
      <c r="MO19" s="11"/>
      <c r="MP19" s="11"/>
      <c r="MQ19" s="11"/>
      <c r="MR19" s="11">
        <v>100</v>
      </c>
      <c r="MS19" s="11"/>
      <c r="MT19" s="11"/>
      <c r="MU19" s="11">
        <v>647</v>
      </c>
      <c r="MV19" s="11"/>
      <c r="MW19" s="11"/>
      <c r="MX19" s="11"/>
      <c r="MY19" s="11"/>
      <c r="MZ19" s="11"/>
      <c r="NA19" s="11">
        <v>152</v>
      </c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>
        <v>105</v>
      </c>
      <c r="NP19" s="11"/>
      <c r="NQ19" s="11">
        <v>290</v>
      </c>
      <c r="NR19" s="11"/>
      <c r="NS19" s="11"/>
      <c r="NT19" s="11"/>
      <c r="NU19" s="11">
        <v>445</v>
      </c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>
        <v>425</v>
      </c>
      <c r="OG19" s="11"/>
      <c r="OH19" s="11"/>
      <c r="OI19" s="11"/>
      <c r="OJ19" s="11"/>
      <c r="OK19" s="11"/>
      <c r="OL19" s="11"/>
      <c r="OM19" s="11"/>
      <c r="ON19" s="11"/>
      <c r="OO19" s="11"/>
      <c r="OP19" s="11">
        <v>50</v>
      </c>
      <c r="OQ19" s="11"/>
      <c r="OR19" s="11"/>
      <c r="OS19" s="11"/>
      <c r="OT19" s="11"/>
      <c r="OU19" s="11"/>
      <c r="OV19" s="11"/>
      <c r="OW19" s="11"/>
      <c r="OX19" s="11"/>
      <c r="OY19" s="11">
        <v>394</v>
      </c>
      <c r="OZ19" s="11"/>
      <c r="PA19" s="11"/>
      <c r="PB19" s="11">
        <v>80</v>
      </c>
      <c r="PC19" s="11"/>
      <c r="PD19" s="11"/>
      <c r="PE19" s="11"/>
      <c r="PF19" s="11"/>
      <c r="PG19" s="11"/>
      <c r="PH19" s="11"/>
      <c r="PI19" s="11"/>
      <c r="PJ19" s="11"/>
      <c r="PK19" s="11"/>
      <c r="PL19" s="11">
        <v>305</v>
      </c>
      <c r="PM19" s="11"/>
      <c r="PN19" s="11"/>
      <c r="PO19" s="11"/>
      <c r="PP19" s="11"/>
      <c r="PQ19" s="11"/>
      <c r="PR19" s="11"/>
      <c r="PS19" s="11"/>
      <c r="PT19" s="11"/>
      <c r="PU19" s="11">
        <v>220</v>
      </c>
      <c r="PV19" s="11"/>
      <c r="PW19" s="11"/>
      <c r="PX19" s="11"/>
      <c r="PY19" s="11"/>
      <c r="PZ19" s="11"/>
    </row>
    <row r="20">
      <c r="A20" s="10" t="s">
        <v>201</v>
      </c>
      <c r="B20" s="10" t="s">
        <v>217</v>
      </c>
      <c r="C20" s="11">
        <v>16139</v>
      </c>
      <c r="D20" s="11">
        <f>=ROUNDDOWN(20.6249201277955,0)</f>
      </c>
      <c r="E20" s="11">
        <v>21547</v>
      </c>
      <c r="F20" s="12">
        <v>0.9162</v>
      </c>
      <c r="G20" s="11"/>
      <c r="H20" s="11">
        <f>=ROUNDDOWN({0},0)</f>
      </c>
      <c r="I20" s="11"/>
      <c r="J20" s="12"/>
      <c r="K20" s="11">
        <v>8059</v>
      </c>
      <c r="L20" s="13">
        <v>474582.26</v>
      </c>
      <c r="M20" s="11">
        <v>72</v>
      </c>
      <c r="N20" s="14">
        <v>6591.42</v>
      </c>
      <c r="O20" s="11">
        <v>68583</v>
      </c>
      <c r="P20" s="13">
        <v>3826341.82</v>
      </c>
      <c r="Q20" s="11">
        <v>70</v>
      </c>
      <c r="R20" s="14">
        <v>54662.03</v>
      </c>
      <c r="S20" s="12">
        <v>-0.8825</v>
      </c>
      <c r="T20" s="12">
        <v>-0.876</v>
      </c>
      <c r="U20" s="12">
        <v>0.0286</v>
      </c>
      <c r="V20" s="12">
        <v>-0.8794</v>
      </c>
      <c r="W20" s="11">
        <v>1467</v>
      </c>
      <c r="X20" s="13">
        <v>100727.27</v>
      </c>
      <c r="Y20" s="11">
        <v>64</v>
      </c>
      <c r="Z20" s="11">
        <v>5516</v>
      </c>
      <c r="AA20" s="13">
        <v>356946</v>
      </c>
      <c r="AB20" s="11">
        <v>66</v>
      </c>
      <c r="AC20" s="12">
        <v>-0.734</v>
      </c>
      <c r="AD20" s="12">
        <v>-0.7178</v>
      </c>
      <c r="AE20" s="11">
        <v>3103</v>
      </c>
      <c r="AF20" s="13">
        <v>194466.25</v>
      </c>
      <c r="AG20" s="11">
        <v>65</v>
      </c>
      <c r="AH20" s="11">
        <v>24912</v>
      </c>
      <c r="AI20" s="13">
        <v>1398111.6</v>
      </c>
      <c r="AJ20" s="11">
        <v>64</v>
      </c>
      <c r="AK20" s="12">
        <v>-0.8754</v>
      </c>
      <c r="AL20" s="12">
        <v>-0.8609</v>
      </c>
      <c r="AM20" s="11">
        <v>738</v>
      </c>
      <c r="AN20" s="13">
        <v>29175.84</v>
      </c>
      <c r="AO20" s="11">
        <v>31</v>
      </c>
      <c r="AP20" s="11">
        <v>7147</v>
      </c>
      <c r="AQ20" s="13">
        <v>336095.89</v>
      </c>
      <c r="AR20" s="11">
        <v>54</v>
      </c>
      <c r="AS20" s="12">
        <v>-0.8967</v>
      </c>
      <c r="AT20" s="12">
        <v>-0.9132</v>
      </c>
      <c r="AU20" s="11">
        <v>544</v>
      </c>
      <c r="AV20" s="13">
        <v>25570.55</v>
      </c>
      <c r="AW20" s="11">
        <v>64</v>
      </c>
      <c r="AX20" s="11">
        <v>3005</v>
      </c>
      <c r="AY20" s="13">
        <v>153171.41</v>
      </c>
      <c r="AZ20" s="11">
        <v>66</v>
      </c>
      <c r="BA20" s="12">
        <v>-0.819</v>
      </c>
      <c r="BB20" s="12">
        <v>-0.8331</v>
      </c>
      <c r="BC20" s="11">
        <v>495</v>
      </c>
      <c r="BD20" s="13">
        <v>26925.91</v>
      </c>
      <c r="BE20" s="11">
        <v>64</v>
      </c>
      <c r="BF20" s="11">
        <v>5937</v>
      </c>
      <c r="BG20" s="13">
        <v>319520.96</v>
      </c>
      <c r="BH20" s="11">
        <v>66</v>
      </c>
      <c r="BI20" s="12">
        <v>-0.9166</v>
      </c>
      <c r="BJ20" s="12">
        <v>-0.9157</v>
      </c>
      <c r="BK20" s="11">
        <v>490</v>
      </c>
      <c r="BL20" s="13">
        <v>28404.49</v>
      </c>
      <c r="BM20" s="11">
        <v>55</v>
      </c>
      <c r="BN20" s="11">
        <v>5087</v>
      </c>
      <c r="BO20" s="13">
        <v>308870.86</v>
      </c>
      <c r="BP20" s="11">
        <v>59</v>
      </c>
      <c r="BQ20" s="12">
        <v>-0.9037</v>
      </c>
      <c r="BR20" s="12">
        <v>-0.908</v>
      </c>
      <c r="BS20" s="11">
        <v>447</v>
      </c>
      <c r="BT20" s="13">
        <v>27398.31</v>
      </c>
      <c r="BU20" s="11">
        <v>58</v>
      </c>
      <c r="BV20" s="11">
        <v>1624</v>
      </c>
      <c r="BW20" s="13">
        <v>104362</v>
      </c>
      <c r="BX20" s="11">
        <v>61</v>
      </c>
      <c r="BY20" s="12">
        <v>-0.7248</v>
      </c>
      <c r="BZ20" s="12">
        <v>-0.7375</v>
      </c>
      <c r="CA20" s="11">
        <v>271</v>
      </c>
      <c r="CB20" s="13">
        <v>16442.16</v>
      </c>
      <c r="CC20" s="11">
        <v>64</v>
      </c>
      <c r="CD20" s="11">
        <v>3073</v>
      </c>
      <c r="CE20" s="13">
        <v>173385.58</v>
      </c>
      <c r="CF20" s="11">
        <v>66</v>
      </c>
      <c r="CG20" s="12">
        <v>-0.9118</v>
      </c>
      <c r="CH20" s="12">
        <v>-0.9052</v>
      </c>
      <c r="CI20" s="11">
        <v>265</v>
      </c>
      <c r="CJ20" s="13">
        <v>10769.23</v>
      </c>
      <c r="CK20" s="11">
        <v>57</v>
      </c>
      <c r="CL20" s="11">
        <v>5061</v>
      </c>
      <c r="CM20" s="13">
        <v>203750.6</v>
      </c>
      <c r="CN20" s="11">
        <v>60</v>
      </c>
      <c r="CO20" s="12">
        <v>-0.9476</v>
      </c>
      <c r="CP20" s="12">
        <v>-0.9471</v>
      </c>
      <c r="CQ20" s="11">
        <v>45</v>
      </c>
      <c r="CR20" s="13">
        <v>2817.54</v>
      </c>
      <c r="CS20" s="11">
        <v>20</v>
      </c>
      <c r="CT20" s="11">
        <v>731</v>
      </c>
      <c r="CU20" s="13">
        <v>48545.96</v>
      </c>
      <c r="CV20" s="11">
        <v>27</v>
      </c>
      <c r="CW20" s="12">
        <v>-0.9384</v>
      </c>
      <c r="CX20" s="12">
        <v>-0.942</v>
      </c>
      <c r="CY20" s="11"/>
      <c r="CZ20" s="13"/>
      <c r="DA20" s="11">
        <v>6</v>
      </c>
      <c r="DB20" s="11"/>
      <c r="DC20" s="13"/>
      <c r="DD20" s="11"/>
      <c r="DE20" s="12"/>
      <c r="DF20" s="12"/>
      <c r="DG20" s="11">
        <v>20</v>
      </c>
      <c r="DH20" s="13">
        <v>869.87</v>
      </c>
      <c r="DI20" s="11">
        <v>4</v>
      </c>
      <c r="DJ20" s="11">
        <v>224</v>
      </c>
      <c r="DK20" s="13">
        <v>11580.7</v>
      </c>
      <c r="DL20" s="11">
        <v>6</v>
      </c>
      <c r="DM20" s="12">
        <v>-0.9107</v>
      </c>
      <c r="DN20" s="12">
        <v>-0.9249</v>
      </c>
      <c r="DO20" s="11">
        <v>3</v>
      </c>
      <c r="DP20" s="13">
        <v>276.01</v>
      </c>
      <c r="DQ20" s="11">
        <v>64</v>
      </c>
      <c r="DR20" s="11">
        <v>8</v>
      </c>
      <c r="DS20" s="13">
        <v>659.92</v>
      </c>
      <c r="DT20" s="11">
        <v>66</v>
      </c>
      <c r="DU20" s="12">
        <v>-0.625</v>
      </c>
      <c r="DV20" s="12">
        <v>-0.5818</v>
      </c>
      <c r="DW20" s="11">
        <v>28</v>
      </c>
      <c r="DX20" s="13">
        <v>603.14</v>
      </c>
      <c r="DY20" s="11">
        <v>45</v>
      </c>
      <c r="DZ20" s="11">
        <v>76</v>
      </c>
      <c r="EA20" s="13">
        <v>3546.95</v>
      </c>
      <c r="EB20" s="11">
        <v>24</v>
      </c>
      <c r="EC20" s="12">
        <v>-0.6316</v>
      </c>
      <c r="ED20" s="12">
        <v>-0.83</v>
      </c>
      <c r="EE20" s="11">
        <v>7</v>
      </c>
      <c r="EF20" s="13">
        <v>590.93</v>
      </c>
      <c r="EG20" s="11">
        <v>16</v>
      </c>
      <c r="EH20" s="11">
        <v>1</v>
      </c>
      <c r="EI20" s="13">
        <v>23.15</v>
      </c>
      <c r="EJ20" s="11">
        <v>23</v>
      </c>
      <c r="EK20" s="12">
        <v>6</v>
      </c>
      <c r="EL20" s="12">
        <v>24.5261</v>
      </c>
      <c r="EM20" s="11">
        <v>3</v>
      </c>
      <c r="EN20" s="13">
        <v>162.72</v>
      </c>
      <c r="EO20" s="11">
        <v>13</v>
      </c>
      <c r="EP20" s="11">
        <v>21</v>
      </c>
      <c r="EQ20" s="13">
        <v>1160.04</v>
      </c>
      <c r="ER20" s="11">
        <v>14</v>
      </c>
      <c r="ES20" s="12">
        <v>-0.8571</v>
      </c>
      <c r="ET20" s="12">
        <v>-0.8597</v>
      </c>
      <c r="EU20" s="11">
        <v>12</v>
      </c>
      <c r="EV20" s="13">
        <v>817.46</v>
      </c>
      <c r="EW20" s="11">
        <v>7</v>
      </c>
      <c r="EX20" s="11">
        <v>36</v>
      </c>
      <c r="EY20" s="13">
        <v>2328.25</v>
      </c>
      <c r="EZ20" s="11">
        <v>7</v>
      </c>
      <c r="FA20" s="12">
        <v>-0.6667</v>
      </c>
      <c r="FB20" s="12">
        <v>-0.6489</v>
      </c>
      <c r="FC20" s="11">
        <v>103</v>
      </c>
      <c r="FD20" s="13">
        <v>7351.24</v>
      </c>
      <c r="FE20" s="11">
        <v>29</v>
      </c>
      <c r="FF20" s="11">
        <v>782</v>
      </c>
      <c r="FG20" s="13">
        <v>54566.46</v>
      </c>
      <c r="FH20" s="11">
        <v>31</v>
      </c>
      <c r="FI20" s="12">
        <v>-0.8683</v>
      </c>
      <c r="FJ20" s="12">
        <v>-0.8653</v>
      </c>
      <c r="FK20" s="11"/>
      <c r="FL20" s="13"/>
      <c r="FM20" s="11"/>
      <c r="FN20" s="11"/>
      <c r="FO20" s="13"/>
      <c r="FP20" s="11"/>
      <c r="FQ20" s="12"/>
      <c r="FR20" s="12"/>
      <c r="FS20" s="11"/>
      <c r="FT20" s="13"/>
      <c r="FU20" s="11"/>
      <c r="FV20" s="11"/>
      <c r="FW20" s="13"/>
      <c r="FX20" s="11"/>
      <c r="FY20" s="12"/>
      <c r="FZ20" s="12"/>
      <c r="GA20" s="11">
        <v>7</v>
      </c>
      <c r="GB20" s="13">
        <v>415.95</v>
      </c>
      <c r="GC20" s="11">
        <v>4</v>
      </c>
      <c r="GD20" s="11">
        <v>9</v>
      </c>
      <c r="GE20" s="13">
        <v>560.39</v>
      </c>
      <c r="GF20" s="11">
        <v>4</v>
      </c>
      <c r="GG20" s="12">
        <v>-0.2222</v>
      </c>
      <c r="GH20" s="12">
        <v>-0.2577</v>
      </c>
      <c r="GI20" s="11"/>
      <c r="GJ20" s="13"/>
      <c r="GK20" s="11">
        <v>1</v>
      </c>
      <c r="GL20" s="11">
        <v>8</v>
      </c>
      <c r="GM20" s="13">
        <v>200</v>
      </c>
      <c r="GN20" s="11"/>
      <c r="GO20" s="12"/>
      <c r="GP20" s="12"/>
      <c r="GQ20" s="11">
        <v>2</v>
      </c>
      <c r="GR20" s="13">
        <v>186.87</v>
      </c>
      <c r="GS20" s="11">
        <v>54</v>
      </c>
      <c r="GT20" s="11">
        <v>3</v>
      </c>
      <c r="GU20" s="13">
        <v>231.5</v>
      </c>
      <c r="GV20" s="11">
        <v>21</v>
      </c>
      <c r="GW20" s="12">
        <v>-0.3333</v>
      </c>
      <c r="GX20" s="12">
        <v>-0.1928</v>
      </c>
      <c r="GY20" s="11"/>
      <c r="GZ20" s="13"/>
      <c r="HA20" s="11"/>
      <c r="HB20" s="11"/>
      <c r="HC20" s="13"/>
      <c r="HD20" s="11"/>
      <c r="HE20" s="12"/>
      <c r="HF20" s="12"/>
      <c r="HG20" s="11">
        <v>9</v>
      </c>
      <c r="HH20" s="13">
        <v>610.52</v>
      </c>
      <c r="HI20" s="11">
        <v>43</v>
      </c>
      <c r="HJ20" s="11"/>
      <c r="HK20" s="13"/>
      <c r="HL20" s="11"/>
      <c r="HM20" s="12"/>
      <c r="HN20" s="12"/>
      <c r="HO20" s="11"/>
      <c r="HP20" s="13"/>
      <c r="HQ20" s="11"/>
      <c r="HR20" s="11"/>
      <c r="HS20" s="13"/>
      <c r="HT20" s="11"/>
      <c r="HU20" s="12"/>
      <c r="HV20" s="12"/>
      <c r="HW20" s="11"/>
      <c r="HX20" s="13"/>
      <c r="HY20" s="11">
        <v>13</v>
      </c>
      <c r="HZ20" s="11"/>
      <c r="IA20" s="13"/>
      <c r="IB20" s="11"/>
      <c r="IC20" s="12"/>
      <c r="ID20" s="12"/>
      <c r="IE20" s="11"/>
      <c r="IF20" s="13"/>
      <c r="IG20" s="11"/>
      <c r="IH20" s="11">
        <v>5038</v>
      </c>
      <c r="II20" s="13">
        <v>330277.84</v>
      </c>
      <c r="IJ20" s="11">
        <v>51</v>
      </c>
      <c r="IK20" s="12"/>
      <c r="IL20" s="12"/>
      <c r="IM20" s="11"/>
      <c r="IN20" s="13"/>
      <c r="IO20" s="11"/>
      <c r="IP20" s="11">
        <v>225</v>
      </c>
      <c r="IQ20" s="13">
        <v>13433.84</v>
      </c>
      <c r="IR20" s="11">
        <v>65</v>
      </c>
      <c r="IS20" s="12"/>
      <c r="IT20" s="12"/>
      <c r="IU20" s="11"/>
      <c r="IV20" s="13"/>
      <c r="IW20" s="11"/>
      <c r="IX20" s="11">
        <v>59</v>
      </c>
      <c r="IY20" s="13">
        <v>5011.92</v>
      </c>
      <c r="IZ20" s="11">
        <v>17</v>
      </c>
      <c r="JA20" s="12"/>
      <c r="JB20" s="12"/>
      <c r="JC20" s="11"/>
      <c r="JD20" s="13"/>
      <c r="JE20" s="11"/>
      <c r="JF20" s="11"/>
      <c r="JG20" s="13"/>
      <c r="JH20" s="11"/>
      <c r="JI20" s="12"/>
      <c r="JJ20" s="12"/>
      <c r="JK20" s="11"/>
      <c r="JL20" s="13"/>
      <c r="JM20" s="11">
        <v>46</v>
      </c>
      <c r="JN20" s="11"/>
      <c r="JO20" s="13"/>
      <c r="JP20" s="11"/>
      <c r="JQ20" s="12"/>
      <c r="JR20" s="12"/>
      <c r="JS20" s="11"/>
      <c r="JT20" s="13"/>
      <c r="JU20" s="11"/>
      <c r="JV20" s="11"/>
      <c r="JW20" s="13"/>
      <c r="JX20" s="11"/>
      <c r="JY20" s="12"/>
      <c r="JZ20" s="12"/>
      <c r="KA20" s="11"/>
      <c r="KB20" s="13"/>
      <c r="KC20" s="11"/>
      <c r="KD20" s="11"/>
      <c r="KE20" s="13"/>
      <c r="KF20" s="11"/>
      <c r="KG20" s="12"/>
      <c r="KH20" s="12"/>
      <c r="KI20" s="11"/>
      <c r="KJ20" s="13"/>
      <c r="KK20" s="11"/>
      <c r="KL20" s="11"/>
      <c r="KM20" s="13"/>
      <c r="KN20" s="11"/>
      <c r="KO20" s="12"/>
      <c r="KP20" s="12"/>
      <c r="KQ20" s="11"/>
      <c r="KR20" s="13"/>
      <c r="KS20" s="11"/>
      <c r="KT20" s="11"/>
      <c r="KU20" s="13"/>
      <c r="KV20" s="11"/>
      <c r="KW20" s="12"/>
      <c r="KX20" s="12"/>
      <c r="KY20" s="11">
        <v>15431</v>
      </c>
      <c r="KZ20" s="11">
        <v>116</v>
      </c>
      <c r="LA20" s="11"/>
      <c r="LB20" s="11"/>
      <c r="LC20" s="11">
        <v>571</v>
      </c>
      <c r="LD20" s="11"/>
      <c r="LE20" s="11"/>
      <c r="LF20" s="11">
        <v>21</v>
      </c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>
        <v>376</v>
      </c>
      <c r="LS20" s="11"/>
      <c r="LT20" s="11"/>
      <c r="LU20" s="11">
        <v>76</v>
      </c>
      <c r="LV20" s="11"/>
      <c r="LW20" s="11"/>
      <c r="LX20" s="11"/>
      <c r="LY20" s="11"/>
      <c r="LZ20" s="11"/>
      <c r="MA20" s="11"/>
      <c r="MB20" s="11"/>
      <c r="MC20" s="11"/>
      <c r="MD20" s="11">
        <v>185</v>
      </c>
      <c r="ME20" s="11"/>
      <c r="MF20" s="11">
        <v>210</v>
      </c>
      <c r="MG20" s="11"/>
      <c r="MH20" s="11">
        <v>480</v>
      </c>
      <c r="MI20" s="11"/>
      <c r="MJ20" s="11"/>
      <c r="MK20" s="11"/>
      <c r="ML20" s="11">
        <v>30</v>
      </c>
      <c r="MM20" s="11"/>
      <c r="MN20" s="11"/>
      <c r="MO20" s="11"/>
      <c r="MP20" s="11"/>
      <c r="MQ20" s="11"/>
      <c r="MR20" s="11"/>
      <c r="MS20" s="11"/>
      <c r="MT20" s="11"/>
      <c r="MU20" s="11">
        <v>3250</v>
      </c>
      <c r="MV20" s="11"/>
      <c r="MW20" s="11"/>
      <c r="MX20" s="11">
        <v>1020</v>
      </c>
      <c r="MY20" s="11"/>
      <c r="MZ20" s="11"/>
      <c r="NA20" s="11">
        <v>500</v>
      </c>
      <c r="NB20" s="11"/>
      <c r="NC20" s="11"/>
      <c r="ND20" s="11">
        <v>300</v>
      </c>
      <c r="NE20" s="11"/>
      <c r="NF20" s="11"/>
      <c r="NG20" s="11"/>
      <c r="NH20" s="11">
        <v>410</v>
      </c>
      <c r="NI20" s="11"/>
      <c r="NJ20" s="11"/>
      <c r="NK20" s="11"/>
      <c r="NL20" s="11"/>
      <c r="NM20" s="11"/>
      <c r="NN20" s="11">
        <v>90</v>
      </c>
      <c r="NO20" s="11"/>
      <c r="NP20" s="11"/>
      <c r="NQ20" s="11"/>
      <c r="NR20" s="11"/>
      <c r="NS20" s="11">
        <v>360</v>
      </c>
      <c r="NT20" s="11"/>
      <c r="NU20" s="11"/>
      <c r="NV20" s="11"/>
      <c r="NW20" s="11"/>
      <c r="NX20" s="11"/>
      <c r="NY20" s="11"/>
      <c r="NZ20" s="11"/>
      <c r="OA20" s="11">
        <v>450</v>
      </c>
      <c r="OB20" s="11">
        <v>890</v>
      </c>
      <c r="OC20" s="11"/>
      <c r="OD20" s="11"/>
      <c r="OE20" s="11"/>
      <c r="OF20" s="11">
        <v>1400</v>
      </c>
      <c r="OG20" s="11"/>
      <c r="OH20" s="11"/>
      <c r="OI20" s="11"/>
      <c r="OJ20" s="11"/>
      <c r="OK20" s="11"/>
      <c r="OL20" s="11"/>
      <c r="OM20" s="11">
        <v>4160</v>
      </c>
      <c r="ON20" s="11">
        <v>1230</v>
      </c>
      <c r="OO20" s="11"/>
      <c r="OP20" s="11"/>
      <c r="OQ20" s="11"/>
      <c r="OR20" s="11"/>
      <c r="OS20" s="11"/>
      <c r="OT20" s="11"/>
      <c r="OU20" s="11"/>
      <c r="OV20" s="11">
        <v>270</v>
      </c>
      <c r="OW20" s="11"/>
      <c r="OX20" s="11"/>
      <c r="OY20" s="11">
        <v>680</v>
      </c>
      <c r="OZ20" s="11"/>
      <c r="PA20" s="11"/>
      <c r="PB20" s="11">
        <v>840</v>
      </c>
      <c r="PC20" s="11"/>
      <c r="PD20" s="11"/>
      <c r="PE20" s="11"/>
      <c r="PF20" s="11"/>
      <c r="PG20" s="11"/>
      <c r="PH20" s="11"/>
      <c r="PI20" s="11">
        <v>630</v>
      </c>
      <c r="PJ20" s="11"/>
      <c r="PK20" s="11"/>
      <c r="PL20" s="11">
        <v>520</v>
      </c>
      <c r="PM20" s="11"/>
      <c r="PN20" s="11"/>
      <c r="PO20" s="11"/>
      <c r="PP20" s="11">
        <v>680</v>
      </c>
      <c r="PQ20" s="11"/>
      <c r="PR20" s="11"/>
      <c r="PS20" s="11">
        <v>1590</v>
      </c>
      <c r="PT20" s="11"/>
      <c r="PU20" s="11"/>
      <c r="PV20" s="11"/>
      <c r="PW20" s="11">
        <v>920</v>
      </c>
      <c r="PX20" s="11"/>
      <c r="PY20" s="11"/>
      <c r="PZ20" s="11"/>
    </row>
    <row r="21">
      <c r="A21" s="10" t="s">
        <v>218</v>
      </c>
      <c r="B21" s="10" t="s">
        <v>219</v>
      </c>
      <c r="C21" s="11">
        <v>558605</v>
      </c>
      <c r="D21" s="11">
        <f>=ROUNDDOWN({0},0)</f>
      </c>
      <c r="E21" s="11">
        <v>421390</v>
      </c>
      <c r="F21" s="12"/>
      <c r="G21" s="11"/>
      <c r="H21" s="11">
        <f>=ROUNDDOWN({0},0)</f>
      </c>
      <c r="I21" s="11">
        <v>350</v>
      </c>
      <c r="J21" s="12"/>
      <c r="K21" s="11">
        <v>242593</v>
      </c>
      <c r="L21" s="13">
        <v>16181071.56</v>
      </c>
      <c r="M21" s="11">
        <v>1800</v>
      </c>
      <c r="N21" s="14">
        <v>8989.48</v>
      </c>
      <c r="O21" s="11">
        <v>1834209</v>
      </c>
      <c r="P21" s="13">
        <v>121224058.73</v>
      </c>
      <c r="Q21" s="11">
        <v>1994</v>
      </c>
      <c r="R21" s="14">
        <v>60794.41</v>
      </c>
      <c r="S21" s="12">
        <v>-0.8677</v>
      </c>
      <c r="T21" s="12">
        <v>-0.8665</v>
      </c>
      <c r="U21" s="12">
        <v>-0.0973</v>
      </c>
      <c r="V21" s="12">
        <v>-0.8521</v>
      </c>
      <c r="W21" s="11">
        <v>46106</v>
      </c>
      <c r="X21" s="13">
        <v>3785909.99</v>
      </c>
      <c r="Y21" s="11">
        <v>1777</v>
      </c>
      <c r="Z21" s="11">
        <v>118595</v>
      </c>
      <c r="AA21" s="13">
        <v>8756421.27</v>
      </c>
      <c r="AB21" s="11">
        <v>1865</v>
      </c>
      <c r="AC21" s="12">
        <v>-0.6112</v>
      </c>
      <c r="AD21" s="12">
        <v>-0.5676</v>
      </c>
      <c r="AE21" s="11">
        <v>50758</v>
      </c>
      <c r="AF21" s="13">
        <v>3615485.22</v>
      </c>
      <c r="AG21" s="11">
        <v>1363</v>
      </c>
      <c r="AH21" s="11">
        <v>446755</v>
      </c>
      <c r="AI21" s="13">
        <v>30753760.6</v>
      </c>
      <c r="AJ21" s="11">
        <v>1413</v>
      </c>
      <c r="AK21" s="12">
        <v>-0.8864</v>
      </c>
      <c r="AL21" s="12">
        <v>-0.8824</v>
      </c>
      <c r="AM21" s="11">
        <v>28556</v>
      </c>
      <c r="AN21" s="13">
        <v>1788967.31</v>
      </c>
      <c r="AO21" s="11">
        <v>1584</v>
      </c>
      <c r="AP21" s="11">
        <v>202453</v>
      </c>
      <c r="AQ21" s="13">
        <v>11913772.88</v>
      </c>
      <c r="AR21" s="11">
        <v>1801</v>
      </c>
      <c r="AS21" s="12">
        <v>-0.8589</v>
      </c>
      <c r="AT21" s="12">
        <v>-0.8498</v>
      </c>
      <c r="AU21" s="11">
        <v>25845</v>
      </c>
      <c r="AV21" s="13">
        <v>1478122.88</v>
      </c>
      <c r="AW21" s="11">
        <v>1772</v>
      </c>
      <c r="AX21" s="11">
        <v>136568</v>
      </c>
      <c r="AY21" s="13">
        <v>8404837.51</v>
      </c>
      <c r="AZ21" s="11">
        <v>1932</v>
      </c>
      <c r="BA21" s="12">
        <v>-0.8108</v>
      </c>
      <c r="BB21" s="12">
        <v>-0.8241</v>
      </c>
      <c r="BC21" s="11">
        <v>27463</v>
      </c>
      <c r="BD21" s="13">
        <v>1471725.92</v>
      </c>
      <c r="BE21" s="11">
        <v>1674</v>
      </c>
      <c r="BF21" s="11">
        <v>229408</v>
      </c>
      <c r="BG21" s="13">
        <v>14022446.49</v>
      </c>
      <c r="BH21" s="11">
        <v>1856</v>
      </c>
      <c r="BI21" s="12">
        <v>-0.8803</v>
      </c>
      <c r="BJ21" s="12">
        <v>-0.895</v>
      </c>
      <c r="BK21" s="11">
        <v>18677</v>
      </c>
      <c r="BL21" s="13">
        <v>1098592.39</v>
      </c>
      <c r="BM21" s="11">
        <v>1654</v>
      </c>
      <c r="BN21" s="11">
        <v>157675</v>
      </c>
      <c r="BO21" s="13">
        <v>10776209.91</v>
      </c>
      <c r="BP21" s="11">
        <v>1753</v>
      </c>
      <c r="BQ21" s="12">
        <v>-0.8815</v>
      </c>
      <c r="BR21" s="12">
        <v>-0.8981</v>
      </c>
      <c r="BS21" s="11">
        <v>16475</v>
      </c>
      <c r="BT21" s="13">
        <v>1039464.11</v>
      </c>
      <c r="BU21" s="11">
        <v>1506</v>
      </c>
      <c r="BV21" s="11">
        <v>116564</v>
      </c>
      <c r="BW21" s="13">
        <v>7274731.6</v>
      </c>
      <c r="BX21" s="11">
        <v>1655</v>
      </c>
      <c r="BY21" s="12">
        <v>-0.8587</v>
      </c>
      <c r="BZ21" s="12">
        <v>-0.8571</v>
      </c>
      <c r="CA21" s="11">
        <v>13567</v>
      </c>
      <c r="CB21" s="13">
        <v>890238.9</v>
      </c>
      <c r="CC21" s="11">
        <v>1784</v>
      </c>
      <c r="CD21" s="11">
        <v>92744</v>
      </c>
      <c r="CE21" s="13">
        <v>6788405.11</v>
      </c>
      <c r="CF21" s="11">
        <v>1932</v>
      </c>
      <c r="CG21" s="12">
        <v>-0.8537</v>
      </c>
      <c r="CH21" s="12">
        <v>-0.8689</v>
      </c>
      <c r="CI21" s="11">
        <v>5076</v>
      </c>
      <c r="CJ21" s="13">
        <v>328481.9</v>
      </c>
      <c r="CK21" s="11">
        <v>1568</v>
      </c>
      <c r="CL21" s="11">
        <v>78869</v>
      </c>
      <c r="CM21" s="13">
        <v>5434446.94</v>
      </c>
      <c r="CN21" s="11">
        <v>1656</v>
      </c>
      <c r="CO21" s="12">
        <v>-0.9356</v>
      </c>
      <c r="CP21" s="12">
        <v>-0.9396</v>
      </c>
      <c r="CQ21" s="11">
        <v>2059</v>
      </c>
      <c r="CR21" s="13">
        <v>158167.57</v>
      </c>
      <c r="CS21" s="11">
        <v>287</v>
      </c>
      <c r="CT21" s="11">
        <v>19218</v>
      </c>
      <c r="CU21" s="13">
        <v>1460626.97</v>
      </c>
      <c r="CV21" s="11">
        <v>960</v>
      </c>
      <c r="CW21" s="12">
        <v>-0.8929</v>
      </c>
      <c r="CX21" s="12">
        <v>-0.8917</v>
      </c>
      <c r="CY21" s="11">
        <v>1086</v>
      </c>
      <c r="CZ21" s="13">
        <v>74333.01</v>
      </c>
      <c r="DA21" s="11">
        <v>1583</v>
      </c>
      <c r="DB21" s="11"/>
      <c r="DC21" s="13"/>
      <c r="DD21" s="11"/>
      <c r="DE21" s="12"/>
      <c r="DF21" s="12"/>
      <c r="DG21" s="11">
        <v>1211</v>
      </c>
      <c r="DH21" s="13">
        <v>70962.4</v>
      </c>
      <c r="DI21" s="11">
        <v>363</v>
      </c>
      <c r="DJ21" s="11">
        <v>20451</v>
      </c>
      <c r="DK21" s="13">
        <v>1120240.22</v>
      </c>
      <c r="DL21" s="11">
        <v>432</v>
      </c>
      <c r="DM21" s="12">
        <v>-0.9408</v>
      </c>
      <c r="DN21" s="12">
        <v>-0.9367</v>
      </c>
      <c r="DO21" s="11">
        <v>764</v>
      </c>
      <c r="DP21" s="13">
        <v>63090.67</v>
      </c>
      <c r="DQ21" s="11">
        <v>1785</v>
      </c>
      <c r="DR21" s="11">
        <v>3331</v>
      </c>
      <c r="DS21" s="13">
        <v>237667.39</v>
      </c>
      <c r="DT21" s="11">
        <v>1895</v>
      </c>
      <c r="DU21" s="12">
        <v>-0.7706</v>
      </c>
      <c r="DV21" s="12">
        <v>-0.7345</v>
      </c>
      <c r="DW21" s="11">
        <v>775</v>
      </c>
      <c r="DX21" s="13">
        <v>44585.9</v>
      </c>
      <c r="DY21" s="11">
        <v>936</v>
      </c>
      <c r="DZ21" s="11">
        <v>921</v>
      </c>
      <c r="EA21" s="13">
        <v>58222.18</v>
      </c>
      <c r="EB21" s="11">
        <v>531</v>
      </c>
      <c r="EC21" s="12">
        <v>-0.1585</v>
      </c>
      <c r="ED21" s="12">
        <v>-0.2342</v>
      </c>
      <c r="EE21" s="11">
        <v>744</v>
      </c>
      <c r="EF21" s="13">
        <v>43456.81</v>
      </c>
      <c r="EG21" s="11">
        <v>741</v>
      </c>
      <c r="EH21" s="11">
        <v>3297</v>
      </c>
      <c r="EI21" s="13">
        <v>214583.96</v>
      </c>
      <c r="EJ21" s="11">
        <v>812</v>
      </c>
      <c r="EK21" s="12">
        <v>-0.7743</v>
      </c>
      <c r="EL21" s="12">
        <v>-0.7975</v>
      </c>
      <c r="EM21" s="11">
        <v>556</v>
      </c>
      <c r="EN21" s="13">
        <v>39844.47</v>
      </c>
      <c r="EO21" s="11">
        <v>434</v>
      </c>
      <c r="EP21" s="11">
        <v>2415</v>
      </c>
      <c r="EQ21" s="13">
        <v>170131.83</v>
      </c>
      <c r="ER21" s="11">
        <v>450</v>
      </c>
      <c r="ES21" s="12">
        <v>-0.7698</v>
      </c>
      <c r="ET21" s="12">
        <v>-0.7658</v>
      </c>
      <c r="EU21" s="11">
        <v>597</v>
      </c>
      <c r="EV21" s="13">
        <v>39424.08</v>
      </c>
      <c r="EW21" s="11">
        <v>590</v>
      </c>
      <c r="EX21" s="11">
        <v>3896</v>
      </c>
      <c r="EY21" s="13">
        <v>270566.03</v>
      </c>
      <c r="EZ21" s="11">
        <v>611</v>
      </c>
      <c r="FA21" s="12">
        <v>-0.8468</v>
      </c>
      <c r="FB21" s="12">
        <v>-0.8543</v>
      </c>
      <c r="FC21" s="11">
        <v>551</v>
      </c>
      <c r="FD21" s="13">
        <v>35064.15</v>
      </c>
      <c r="FE21" s="11">
        <v>181</v>
      </c>
      <c r="FF21" s="11">
        <v>4749</v>
      </c>
      <c r="FG21" s="13">
        <v>307360.66</v>
      </c>
      <c r="FH21" s="11">
        <v>155</v>
      </c>
      <c r="FI21" s="12">
        <v>-0.884</v>
      </c>
      <c r="FJ21" s="12">
        <v>-0.8859</v>
      </c>
      <c r="FK21" s="11">
        <v>526</v>
      </c>
      <c r="FL21" s="13">
        <v>31750.47</v>
      </c>
      <c r="FM21" s="11">
        <v>131</v>
      </c>
      <c r="FN21" s="11">
        <v>3650</v>
      </c>
      <c r="FO21" s="13">
        <v>228247.7</v>
      </c>
      <c r="FP21" s="11">
        <v>112</v>
      </c>
      <c r="FQ21" s="12">
        <v>-0.8559</v>
      </c>
      <c r="FR21" s="12">
        <v>-0.8609</v>
      </c>
      <c r="FS21" s="11">
        <v>446</v>
      </c>
      <c r="FT21" s="13">
        <v>25967.73</v>
      </c>
      <c r="FU21" s="11">
        <v>243</v>
      </c>
      <c r="FV21" s="11">
        <v>3601</v>
      </c>
      <c r="FW21" s="13">
        <v>187762.45</v>
      </c>
      <c r="FX21" s="11">
        <v>217</v>
      </c>
      <c r="FY21" s="12">
        <v>-0.8761</v>
      </c>
      <c r="FZ21" s="12">
        <v>-0.8617</v>
      </c>
      <c r="GA21" s="11">
        <v>275</v>
      </c>
      <c r="GB21" s="13">
        <v>22580.41</v>
      </c>
      <c r="GC21" s="11">
        <v>297</v>
      </c>
      <c r="GD21" s="11">
        <v>1060</v>
      </c>
      <c r="GE21" s="13">
        <v>93901.15</v>
      </c>
      <c r="GF21" s="11">
        <v>197</v>
      </c>
      <c r="GG21" s="12">
        <v>-0.7406</v>
      </c>
      <c r="GH21" s="12">
        <v>-0.7595</v>
      </c>
      <c r="GI21" s="11">
        <v>219</v>
      </c>
      <c r="GJ21" s="13">
        <v>14191.24</v>
      </c>
      <c r="GK21" s="11">
        <v>270</v>
      </c>
      <c r="GL21" s="11">
        <v>1759</v>
      </c>
      <c r="GM21" s="13">
        <v>121896.13</v>
      </c>
      <c r="GN21" s="11">
        <v>266</v>
      </c>
      <c r="GO21" s="12">
        <v>-0.8755</v>
      </c>
      <c r="GP21" s="12">
        <v>-0.8836</v>
      </c>
      <c r="GQ21" s="11">
        <v>117</v>
      </c>
      <c r="GR21" s="13">
        <v>8209.6</v>
      </c>
      <c r="GS21" s="11">
        <v>1499</v>
      </c>
      <c r="GT21" s="11">
        <v>526</v>
      </c>
      <c r="GU21" s="13">
        <v>44898.76</v>
      </c>
      <c r="GV21" s="11">
        <v>1115</v>
      </c>
      <c r="GW21" s="12">
        <v>-0.7776</v>
      </c>
      <c r="GX21" s="12">
        <v>-0.8172</v>
      </c>
      <c r="GY21" s="11">
        <v>85</v>
      </c>
      <c r="GZ21" s="13">
        <v>7783.24</v>
      </c>
      <c r="HA21" s="11">
        <v>71</v>
      </c>
      <c r="HB21" s="11">
        <v>294</v>
      </c>
      <c r="HC21" s="13">
        <v>9785.4</v>
      </c>
      <c r="HD21" s="11">
        <v>68</v>
      </c>
      <c r="HE21" s="12">
        <v>-0.7109</v>
      </c>
      <c r="HF21" s="12">
        <v>-0.2046</v>
      </c>
      <c r="HG21" s="11">
        <v>44</v>
      </c>
      <c r="HH21" s="13">
        <v>3375.42</v>
      </c>
      <c r="HI21" s="11">
        <v>377</v>
      </c>
      <c r="HJ21" s="11"/>
      <c r="HK21" s="13"/>
      <c r="HL21" s="11"/>
      <c r="HM21" s="12"/>
      <c r="HN21" s="12"/>
      <c r="HO21" s="11">
        <v>10</v>
      </c>
      <c r="HP21" s="13">
        <v>1007.13</v>
      </c>
      <c r="HQ21" s="11">
        <v>191</v>
      </c>
      <c r="HR21" s="11">
        <v>80</v>
      </c>
      <c r="HS21" s="13">
        <v>6736.6</v>
      </c>
      <c r="HT21" s="11">
        <v>200</v>
      </c>
      <c r="HU21" s="12">
        <v>-0.875</v>
      </c>
      <c r="HV21" s="12">
        <v>-0.8505</v>
      </c>
      <c r="HW21" s="11">
        <v>5</v>
      </c>
      <c r="HX21" s="13">
        <v>288.64</v>
      </c>
      <c r="HY21" s="11">
        <v>56</v>
      </c>
      <c r="HZ21" s="11"/>
      <c r="IA21" s="13"/>
      <c r="IB21" s="11"/>
      <c r="IC21" s="12"/>
      <c r="ID21" s="12"/>
      <c r="IE21" s="11"/>
      <c r="IF21" s="13"/>
      <c r="IG21" s="11"/>
      <c r="IH21" s="11">
        <v>178802</v>
      </c>
      <c r="II21" s="13">
        <v>12142752.64</v>
      </c>
      <c r="IJ21" s="11">
        <v>1606</v>
      </c>
      <c r="IK21" s="12">
        <v>-1</v>
      </c>
      <c r="IL21" s="12">
        <v>-1</v>
      </c>
      <c r="IM21" s="11"/>
      <c r="IN21" s="13"/>
      <c r="IO21" s="11"/>
      <c r="IP21" s="11">
        <v>6016</v>
      </c>
      <c r="IQ21" s="13">
        <v>382996.3</v>
      </c>
      <c r="IR21" s="11">
        <v>1666</v>
      </c>
      <c r="IS21" s="12">
        <v>-1</v>
      </c>
      <c r="IT21" s="12">
        <v>-1</v>
      </c>
      <c r="IU21" s="11"/>
      <c r="IV21" s="13"/>
      <c r="IW21" s="11"/>
      <c r="IX21" s="11">
        <v>511</v>
      </c>
      <c r="IY21" s="13">
        <v>40565</v>
      </c>
      <c r="IZ21" s="11">
        <v>308</v>
      </c>
      <c r="JA21" s="12">
        <v>-1</v>
      </c>
      <c r="JB21" s="12">
        <v>-1</v>
      </c>
      <c r="JC21" s="11"/>
      <c r="JD21" s="13"/>
      <c r="JE21" s="11">
        <v>17</v>
      </c>
      <c r="JF21" s="11">
        <v>1</v>
      </c>
      <c r="JG21" s="13">
        <v>85.05</v>
      </c>
      <c r="JH21" s="11">
        <v>16</v>
      </c>
      <c r="JI21" s="12">
        <v>-1</v>
      </c>
      <c r="JJ21" s="12">
        <v>-1</v>
      </c>
      <c r="JK21" s="11"/>
      <c r="JL21" s="13"/>
      <c r="JM21" s="11">
        <v>711</v>
      </c>
      <c r="JN21" s="11"/>
      <c r="JO21" s="13"/>
      <c r="JP21" s="11"/>
      <c r="JQ21" s="12"/>
      <c r="JR21" s="12"/>
      <c r="JS21" s="11"/>
      <c r="JT21" s="13"/>
      <c r="JU21" s="11"/>
      <c r="JV21" s="11"/>
      <c r="JW21" s="13"/>
      <c r="JX21" s="11"/>
      <c r="JY21" s="12"/>
      <c r="JZ21" s="12"/>
      <c r="KA21" s="11"/>
      <c r="KB21" s="13"/>
      <c r="KC21" s="11"/>
      <c r="KD21" s="11"/>
      <c r="KE21" s="13"/>
      <c r="KF21" s="11"/>
      <c r="KG21" s="12"/>
      <c r="KH21" s="12"/>
      <c r="KI21" s="11"/>
      <c r="KJ21" s="13"/>
      <c r="KK21" s="11"/>
      <c r="KL21" s="11"/>
      <c r="KM21" s="13"/>
      <c r="KN21" s="11"/>
      <c r="KO21" s="12"/>
      <c r="KP21" s="12"/>
      <c r="KQ21" s="11"/>
      <c r="KR21" s="13"/>
      <c r="KS21" s="11"/>
      <c r="KT21" s="11"/>
      <c r="KU21" s="13"/>
      <c r="KV21" s="11"/>
      <c r="KW21" s="12"/>
      <c r="KX21" s="12"/>
      <c r="KY21" s="11">
        <v>437973</v>
      </c>
      <c r="KZ21" s="11">
        <v>19007</v>
      </c>
      <c r="LA21" s="11"/>
      <c r="LB21" s="11"/>
      <c r="LC21" s="11">
        <v>99044</v>
      </c>
      <c r="LD21" s="11"/>
      <c r="LE21" s="11"/>
      <c r="LF21" s="11">
        <v>1003</v>
      </c>
      <c r="LG21" s="11"/>
      <c r="LH21" s="11"/>
      <c r="LI21" s="11"/>
      <c r="LJ21" s="11">
        <v>1578</v>
      </c>
      <c r="LK21" s="11"/>
      <c r="LL21" s="11"/>
      <c r="LM21" s="11"/>
      <c r="LN21" s="11"/>
      <c r="LO21" s="11">
        <v>330</v>
      </c>
      <c r="LP21" s="11">
        <v>1808</v>
      </c>
      <c r="LQ21" s="11">
        <v>1901</v>
      </c>
      <c r="LR21" s="11">
        <v>6374</v>
      </c>
      <c r="LS21" s="11">
        <v>3115</v>
      </c>
      <c r="LT21" s="11">
        <v>701</v>
      </c>
      <c r="LU21" s="11">
        <v>2053</v>
      </c>
      <c r="LV21" s="11">
        <v>725</v>
      </c>
      <c r="LW21" s="11">
        <v>4731</v>
      </c>
      <c r="LX21" s="11">
        <v>840</v>
      </c>
      <c r="LY21" s="11">
        <v>4910</v>
      </c>
      <c r="LZ21" s="11">
        <v>300</v>
      </c>
      <c r="MA21" s="11">
        <v>2524</v>
      </c>
      <c r="MB21" s="11">
        <v>12085</v>
      </c>
      <c r="MC21" s="11">
        <v>1715</v>
      </c>
      <c r="MD21" s="11">
        <v>715</v>
      </c>
      <c r="ME21" s="11">
        <v>4566</v>
      </c>
      <c r="MF21" s="11">
        <v>4340</v>
      </c>
      <c r="MG21" s="11">
        <v>100</v>
      </c>
      <c r="MH21" s="11">
        <v>4686</v>
      </c>
      <c r="MI21" s="11">
        <v>1326</v>
      </c>
      <c r="MJ21" s="11">
        <v>4986</v>
      </c>
      <c r="MK21" s="11">
        <v>150</v>
      </c>
      <c r="ML21" s="11">
        <v>1890</v>
      </c>
      <c r="MM21" s="11">
        <v>540</v>
      </c>
      <c r="MN21" s="11">
        <v>2919</v>
      </c>
      <c r="MO21" s="11">
        <v>1370</v>
      </c>
      <c r="MP21" s="11">
        <v>1450</v>
      </c>
      <c r="MQ21" s="11">
        <v>4464</v>
      </c>
      <c r="MR21" s="11">
        <v>6958</v>
      </c>
      <c r="MS21" s="11">
        <v>1000</v>
      </c>
      <c r="MT21" s="11">
        <v>11135</v>
      </c>
      <c r="MU21" s="11">
        <v>15492</v>
      </c>
      <c r="MV21" s="11">
        <v>2929</v>
      </c>
      <c r="MW21" s="11">
        <v>658</v>
      </c>
      <c r="MX21" s="11">
        <v>17575</v>
      </c>
      <c r="MY21" s="11">
        <v>700</v>
      </c>
      <c r="MZ21" s="11">
        <v>1510</v>
      </c>
      <c r="NA21" s="11">
        <v>8705</v>
      </c>
      <c r="NB21" s="11">
        <v>620</v>
      </c>
      <c r="NC21" s="11">
        <v>1530</v>
      </c>
      <c r="ND21" s="11">
        <v>7684</v>
      </c>
      <c r="NE21" s="11">
        <v>2300</v>
      </c>
      <c r="NF21" s="11">
        <v>1440</v>
      </c>
      <c r="NG21" s="11">
        <v>1750</v>
      </c>
      <c r="NH21" s="11">
        <v>9313</v>
      </c>
      <c r="NI21" s="11">
        <v>1091</v>
      </c>
      <c r="NJ21" s="11">
        <v>975</v>
      </c>
      <c r="NK21" s="11">
        <v>1090</v>
      </c>
      <c r="NL21" s="11">
        <v>13583</v>
      </c>
      <c r="NM21" s="11">
        <v>13801</v>
      </c>
      <c r="NN21" s="11">
        <v>2090</v>
      </c>
      <c r="NO21" s="11">
        <v>7593</v>
      </c>
      <c r="NP21" s="11">
        <v>230</v>
      </c>
      <c r="NQ21" s="11">
        <v>4760</v>
      </c>
      <c r="NR21" s="11">
        <v>340</v>
      </c>
      <c r="NS21" s="11">
        <v>6536</v>
      </c>
      <c r="NT21" s="11">
        <v>1300</v>
      </c>
      <c r="NU21" s="11">
        <v>4570</v>
      </c>
      <c r="NV21" s="11">
        <v>970</v>
      </c>
      <c r="NW21" s="11">
        <v>660</v>
      </c>
      <c r="NX21" s="11">
        <v>800</v>
      </c>
      <c r="NY21" s="11">
        <v>960</v>
      </c>
      <c r="NZ21" s="11">
        <v>10560</v>
      </c>
      <c r="OA21" s="11">
        <v>3340</v>
      </c>
      <c r="OB21" s="11">
        <v>2455</v>
      </c>
      <c r="OC21" s="11">
        <v>70</v>
      </c>
      <c r="OD21" s="11">
        <v>824</v>
      </c>
      <c r="OE21" s="11">
        <v>380</v>
      </c>
      <c r="OF21" s="11">
        <v>8785</v>
      </c>
      <c r="OG21" s="11">
        <v>320</v>
      </c>
      <c r="OH21" s="11">
        <v>4320</v>
      </c>
      <c r="OI21" s="11">
        <v>972</v>
      </c>
      <c r="OJ21" s="11">
        <v>270</v>
      </c>
      <c r="OK21" s="11">
        <v>790</v>
      </c>
      <c r="OL21" s="11">
        <v>320</v>
      </c>
      <c r="OM21" s="11">
        <v>14011</v>
      </c>
      <c r="ON21" s="11">
        <v>4390</v>
      </c>
      <c r="OO21" s="11">
        <v>1920</v>
      </c>
      <c r="OP21" s="11">
        <v>240</v>
      </c>
      <c r="OQ21" s="11">
        <v>717</v>
      </c>
      <c r="OR21" s="11">
        <v>296</v>
      </c>
      <c r="OS21" s="11">
        <v>26684</v>
      </c>
      <c r="OT21" s="11">
        <v>560</v>
      </c>
      <c r="OU21" s="11">
        <v>958</v>
      </c>
      <c r="OV21" s="11">
        <v>270</v>
      </c>
      <c r="OW21" s="11">
        <v>820</v>
      </c>
      <c r="OX21" s="11">
        <v>1090</v>
      </c>
      <c r="OY21" s="11">
        <v>16234</v>
      </c>
      <c r="OZ21" s="11">
        <v>2230</v>
      </c>
      <c r="PA21" s="11">
        <v>1780</v>
      </c>
      <c r="PB21" s="11">
        <v>15138</v>
      </c>
      <c r="PC21" s="11">
        <v>130</v>
      </c>
      <c r="PD21" s="11">
        <v>2190</v>
      </c>
      <c r="PE21" s="11">
        <v>30</v>
      </c>
      <c r="PF21" s="11">
        <v>500</v>
      </c>
      <c r="PG21" s="11">
        <v>270</v>
      </c>
      <c r="PH21" s="11">
        <v>1380</v>
      </c>
      <c r="PI21" s="11">
        <v>9930</v>
      </c>
      <c r="PJ21" s="11">
        <v>800</v>
      </c>
      <c r="PK21" s="11">
        <v>460</v>
      </c>
      <c r="PL21" s="11">
        <v>11109</v>
      </c>
      <c r="PM21" s="11">
        <v>945</v>
      </c>
      <c r="PN21" s="11">
        <v>420</v>
      </c>
      <c r="PO21" s="11">
        <v>1440</v>
      </c>
      <c r="PP21" s="11">
        <v>22145</v>
      </c>
      <c r="PQ21" s="11">
        <v>60</v>
      </c>
      <c r="PR21" s="11">
        <v>660</v>
      </c>
      <c r="PS21" s="11">
        <v>9060</v>
      </c>
      <c r="PT21" s="11">
        <v>220</v>
      </c>
      <c r="PU21" s="11">
        <v>2010</v>
      </c>
      <c r="PV21" s="11">
        <v>860</v>
      </c>
      <c r="PW21" s="11">
        <v>5165</v>
      </c>
      <c r="PX21" s="11">
        <v>370</v>
      </c>
      <c r="PY21" s="11">
        <v>230</v>
      </c>
      <c r="PZ21" s="11">
        <v>350</v>
      </c>
    </row>
    <row r="22">
      <c r="A22" s="20" t="s">
        <v>220</v>
      </c>
      <c r="B22" s="15" t="s">
        <v>219</v>
      </c>
      <c r="C22" s="16">
        <v>558605</v>
      </c>
      <c r="D22" s="16">
        <f>=ROUNDDOWN({0},0)</f>
      </c>
      <c r="E22" s="16">
        <v>421390</v>
      </c>
      <c r="F22" s="17"/>
      <c r="G22" s="16"/>
      <c r="H22" s="16">
        <f>=ROUNDDOWN({0},0)</f>
      </c>
      <c r="I22" s="16">
        <v>350</v>
      </c>
      <c r="J22" s="17"/>
      <c r="K22" s="16">
        <v>242593</v>
      </c>
      <c r="L22" s="18">
        <v>16181071.56</v>
      </c>
      <c r="M22" s="16">
        <v>1800</v>
      </c>
      <c r="N22" s="19">
        <v>8989.48</v>
      </c>
      <c r="O22" s="16">
        <v>1834209</v>
      </c>
      <c r="P22" s="18">
        <v>121224058.73</v>
      </c>
      <c r="Q22" s="16">
        <v>1994</v>
      </c>
      <c r="R22" s="19">
        <v>60794.41</v>
      </c>
      <c r="S22" s="17">
        <v>-0.8677</v>
      </c>
      <c r="T22" s="17">
        <v>-0.8665</v>
      </c>
      <c r="U22" s="17">
        <v>-0.0973</v>
      </c>
      <c r="V22" s="17">
        <v>-0.8521</v>
      </c>
      <c r="W22" s="16">
        <v>46106</v>
      </c>
      <c r="X22" s="18">
        <v>3785909.99</v>
      </c>
      <c r="Y22" s="16">
        <v>1777</v>
      </c>
      <c r="Z22" s="16">
        <v>118595</v>
      </c>
      <c r="AA22" s="18">
        <v>8756421.27</v>
      </c>
      <c r="AB22" s="16">
        <v>1865</v>
      </c>
      <c r="AC22" s="17">
        <v>-0.6112</v>
      </c>
      <c r="AD22" s="17">
        <v>-0.5676</v>
      </c>
      <c r="AE22" s="16">
        <v>50758</v>
      </c>
      <c r="AF22" s="18">
        <v>3615485.22</v>
      </c>
      <c r="AG22" s="16">
        <v>1363</v>
      </c>
      <c r="AH22" s="16">
        <v>446755</v>
      </c>
      <c r="AI22" s="18">
        <v>30753760.6</v>
      </c>
      <c r="AJ22" s="16">
        <v>1413</v>
      </c>
      <c r="AK22" s="17">
        <v>-0.8864</v>
      </c>
      <c r="AL22" s="17">
        <v>-0.8824</v>
      </c>
      <c r="AM22" s="16">
        <v>28556</v>
      </c>
      <c r="AN22" s="18">
        <v>1788967.31</v>
      </c>
      <c r="AO22" s="16">
        <v>1584</v>
      </c>
      <c r="AP22" s="16">
        <v>202453</v>
      </c>
      <c r="AQ22" s="18">
        <v>11913772.88</v>
      </c>
      <c r="AR22" s="16">
        <v>1801</v>
      </c>
      <c r="AS22" s="17">
        <v>-0.8589</v>
      </c>
      <c r="AT22" s="17">
        <v>-0.8498</v>
      </c>
      <c r="AU22" s="16">
        <v>25845</v>
      </c>
      <c r="AV22" s="18">
        <v>1478122.88</v>
      </c>
      <c r="AW22" s="16">
        <v>1772</v>
      </c>
      <c r="AX22" s="16">
        <v>136568</v>
      </c>
      <c r="AY22" s="18">
        <v>8404837.51</v>
      </c>
      <c r="AZ22" s="16">
        <v>1932</v>
      </c>
      <c r="BA22" s="17">
        <v>-0.8108</v>
      </c>
      <c r="BB22" s="17">
        <v>-0.8241</v>
      </c>
      <c r="BC22" s="16">
        <v>27463</v>
      </c>
      <c r="BD22" s="18">
        <v>1471725.92</v>
      </c>
      <c r="BE22" s="16">
        <v>1674</v>
      </c>
      <c r="BF22" s="16">
        <v>229408</v>
      </c>
      <c r="BG22" s="18">
        <v>14022446.49</v>
      </c>
      <c r="BH22" s="16">
        <v>1856</v>
      </c>
      <c r="BI22" s="17">
        <v>-0.8803</v>
      </c>
      <c r="BJ22" s="17">
        <v>-0.895</v>
      </c>
      <c r="BK22" s="16">
        <v>18677</v>
      </c>
      <c r="BL22" s="18">
        <v>1098592.39</v>
      </c>
      <c r="BM22" s="16">
        <v>1654</v>
      </c>
      <c r="BN22" s="16">
        <v>157675</v>
      </c>
      <c r="BO22" s="18">
        <v>10776209.91</v>
      </c>
      <c r="BP22" s="16">
        <v>1753</v>
      </c>
      <c r="BQ22" s="17">
        <v>-0.8815</v>
      </c>
      <c r="BR22" s="17">
        <v>-0.8981</v>
      </c>
      <c r="BS22" s="16">
        <v>16475</v>
      </c>
      <c r="BT22" s="18">
        <v>1039464.11</v>
      </c>
      <c r="BU22" s="16">
        <v>1506</v>
      </c>
      <c r="BV22" s="16">
        <v>116564</v>
      </c>
      <c r="BW22" s="18">
        <v>7274731.6</v>
      </c>
      <c r="BX22" s="16">
        <v>1655</v>
      </c>
      <c r="BY22" s="17">
        <v>-0.8587</v>
      </c>
      <c r="BZ22" s="17">
        <v>-0.8571</v>
      </c>
      <c r="CA22" s="16">
        <v>13567</v>
      </c>
      <c r="CB22" s="18">
        <v>890238.9</v>
      </c>
      <c r="CC22" s="16">
        <v>1784</v>
      </c>
      <c r="CD22" s="16">
        <v>92744</v>
      </c>
      <c r="CE22" s="18">
        <v>6788405.11</v>
      </c>
      <c r="CF22" s="16">
        <v>1932</v>
      </c>
      <c r="CG22" s="17">
        <v>-0.8537</v>
      </c>
      <c r="CH22" s="17">
        <v>-0.8689</v>
      </c>
      <c r="CI22" s="16">
        <v>5076</v>
      </c>
      <c r="CJ22" s="18">
        <v>328481.9</v>
      </c>
      <c r="CK22" s="16">
        <v>1568</v>
      </c>
      <c r="CL22" s="16">
        <v>78869</v>
      </c>
      <c r="CM22" s="18">
        <v>5434446.94</v>
      </c>
      <c r="CN22" s="16">
        <v>1656</v>
      </c>
      <c r="CO22" s="17">
        <v>-0.9356</v>
      </c>
      <c r="CP22" s="17">
        <v>-0.9396</v>
      </c>
      <c r="CQ22" s="16">
        <v>2059</v>
      </c>
      <c r="CR22" s="18">
        <v>158167.57</v>
      </c>
      <c r="CS22" s="16">
        <v>287</v>
      </c>
      <c r="CT22" s="16">
        <v>19218</v>
      </c>
      <c r="CU22" s="18">
        <v>1460626.97</v>
      </c>
      <c r="CV22" s="16">
        <v>960</v>
      </c>
      <c r="CW22" s="17">
        <v>-0.8929</v>
      </c>
      <c r="CX22" s="17">
        <v>-0.8917</v>
      </c>
      <c r="CY22" s="16">
        <v>1086</v>
      </c>
      <c r="CZ22" s="18">
        <v>74333.01</v>
      </c>
      <c r="DA22" s="16">
        <v>1583</v>
      </c>
      <c r="DB22" s="16"/>
      <c r="DC22" s="18"/>
      <c r="DD22" s="16"/>
      <c r="DE22" s="17"/>
      <c r="DF22" s="17"/>
      <c r="DG22" s="16">
        <v>1211</v>
      </c>
      <c r="DH22" s="18">
        <v>70962.4</v>
      </c>
      <c r="DI22" s="16">
        <v>363</v>
      </c>
      <c r="DJ22" s="16">
        <v>20451</v>
      </c>
      <c r="DK22" s="18">
        <v>1120240.22</v>
      </c>
      <c r="DL22" s="16">
        <v>432</v>
      </c>
      <c r="DM22" s="17">
        <v>-0.9408</v>
      </c>
      <c r="DN22" s="17">
        <v>-0.9367</v>
      </c>
      <c r="DO22" s="16">
        <v>764</v>
      </c>
      <c r="DP22" s="18">
        <v>63090.67</v>
      </c>
      <c r="DQ22" s="16">
        <v>1785</v>
      </c>
      <c r="DR22" s="16">
        <v>3331</v>
      </c>
      <c r="DS22" s="18">
        <v>237667.39</v>
      </c>
      <c r="DT22" s="16">
        <v>1895</v>
      </c>
      <c r="DU22" s="17">
        <v>-0.7706</v>
      </c>
      <c r="DV22" s="17">
        <v>-0.7345</v>
      </c>
      <c r="DW22" s="16">
        <v>775</v>
      </c>
      <c r="DX22" s="18">
        <v>44585.9</v>
      </c>
      <c r="DY22" s="16">
        <v>936</v>
      </c>
      <c r="DZ22" s="16">
        <v>921</v>
      </c>
      <c r="EA22" s="18">
        <v>58222.18</v>
      </c>
      <c r="EB22" s="16">
        <v>531</v>
      </c>
      <c r="EC22" s="17">
        <v>-0.1585</v>
      </c>
      <c r="ED22" s="17">
        <v>-0.2342</v>
      </c>
      <c r="EE22" s="16">
        <v>744</v>
      </c>
      <c r="EF22" s="18">
        <v>43456.81</v>
      </c>
      <c r="EG22" s="16">
        <v>741</v>
      </c>
      <c r="EH22" s="16">
        <v>3297</v>
      </c>
      <c r="EI22" s="18">
        <v>214583.96</v>
      </c>
      <c r="EJ22" s="16">
        <v>812</v>
      </c>
      <c r="EK22" s="17">
        <v>-0.7743</v>
      </c>
      <c r="EL22" s="17">
        <v>-0.7975</v>
      </c>
      <c r="EM22" s="16">
        <v>556</v>
      </c>
      <c r="EN22" s="18">
        <v>39844.47</v>
      </c>
      <c r="EO22" s="16">
        <v>434</v>
      </c>
      <c r="EP22" s="16">
        <v>2415</v>
      </c>
      <c r="EQ22" s="18">
        <v>170131.83</v>
      </c>
      <c r="ER22" s="16">
        <v>450</v>
      </c>
      <c r="ES22" s="17">
        <v>-0.7698</v>
      </c>
      <c r="ET22" s="17">
        <v>-0.7658</v>
      </c>
      <c r="EU22" s="16">
        <v>597</v>
      </c>
      <c r="EV22" s="18">
        <v>39424.08</v>
      </c>
      <c r="EW22" s="16">
        <v>590</v>
      </c>
      <c r="EX22" s="16">
        <v>3896</v>
      </c>
      <c r="EY22" s="18">
        <v>270566.03</v>
      </c>
      <c r="EZ22" s="16">
        <v>611</v>
      </c>
      <c r="FA22" s="17">
        <v>-0.8468</v>
      </c>
      <c r="FB22" s="17">
        <v>-0.8543</v>
      </c>
      <c r="FC22" s="16">
        <v>551</v>
      </c>
      <c r="FD22" s="18">
        <v>35064.15</v>
      </c>
      <c r="FE22" s="16">
        <v>181</v>
      </c>
      <c r="FF22" s="16">
        <v>4749</v>
      </c>
      <c r="FG22" s="18">
        <v>307360.66</v>
      </c>
      <c r="FH22" s="16">
        <v>155</v>
      </c>
      <c r="FI22" s="17">
        <v>-0.884</v>
      </c>
      <c r="FJ22" s="17">
        <v>-0.8859</v>
      </c>
      <c r="FK22" s="16">
        <v>526</v>
      </c>
      <c r="FL22" s="18">
        <v>31750.47</v>
      </c>
      <c r="FM22" s="16">
        <v>131</v>
      </c>
      <c r="FN22" s="16">
        <v>3650</v>
      </c>
      <c r="FO22" s="18">
        <v>228247.7</v>
      </c>
      <c r="FP22" s="16">
        <v>112</v>
      </c>
      <c r="FQ22" s="17">
        <v>-0.8559</v>
      </c>
      <c r="FR22" s="17">
        <v>-0.8609</v>
      </c>
      <c r="FS22" s="16">
        <v>446</v>
      </c>
      <c r="FT22" s="18">
        <v>25967.73</v>
      </c>
      <c r="FU22" s="16">
        <v>243</v>
      </c>
      <c r="FV22" s="16">
        <v>3601</v>
      </c>
      <c r="FW22" s="18">
        <v>187762.45</v>
      </c>
      <c r="FX22" s="16">
        <v>217</v>
      </c>
      <c r="FY22" s="17">
        <v>-0.8761</v>
      </c>
      <c r="FZ22" s="17">
        <v>-0.8617</v>
      </c>
      <c r="GA22" s="16">
        <v>275</v>
      </c>
      <c r="GB22" s="18">
        <v>22580.41</v>
      </c>
      <c r="GC22" s="16">
        <v>297</v>
      </c>
      <c r="GD22" s="16">
        <v>1060</v>
      </c>
      <c r="GE22" s="18">
        <v>93901.15</v>
      </c>
      <c r="GF22" s="16">
        <v>197</v>
      </c>
      <c r="GG22" s="17">
        <v>-0.7406</v>
      </c>
      <c r="GH22" s="17">
        <v>-0.7595</v>
      </c>
      <c r="GI22" s="16">
        <v>219</v>
      </c>
      <c r="GJ22" s="18">
        <v>14191.24</v>
      </c>
      <c r="GK22" s="16">
        <v>270</v>
      </c>
      <c r="GL22" s="16">
        <v>1759</v>
      </c>
      <c r="GM22" s="18">
        <v>121896.13</v>
      </c>
      <c r="GN22" s="16">
        <v>266</v>
      </c>
      <c r="GO22" s="17">
        <v>-0.8755</v>
      </c>
      <c r="GP22" s="17">
        <v>-0.8836</v>
      </c>
      <c r="GQ22" s="16">
        <v>117</v>
      </c>
      <c r="GR22" s="18">
        <v>8209.6</v>
      </c>
      <c r="GS22" s="16">
        <v>1499</v>
      </c>
      <c r="GT22" s="16">
        <v>526</v>
      </c>
      <c r="GU22" s="18">
        <v>44898.76</v>
      </c>
      <c r="GV22" s="16">
        <v>1115</v>
      </c>
      <c r="GW22" s="17">
        <v>-0.7776</v>
      </c>
      <c r="GX22" s="17">
        <v>-0.8172</v>
      </c>
      <c r="GY22" s="16">
        <v>85</v>
      </c>
      <c r="GZ22" s="18">
        <v>7783.24</v>
      </c>
      <c r="HA22" s="16">
        <v>71</v>
      </c>
      <c r="HB22" s="16">
        <v>294</v>
      </c>
      <c r="HC22" s="18">
        <v>9785.4</v>
      </c>
      <c r="HD22" s="16">
        <v>68</v>
      </c>
      <c r="HE22" s="17">
        <v>-0.7109</v>
      </c>
      <c r="HF22" s="17">
        <v>-0.2046</v>
      </c>
      <c r="HG22" s="16">
        <v>44</v>
      </c>
      <c r="HH22" s="18">
        <v>3375.42</v>
      </c>
      <c r="HI22" s="16">
        <v>377</v>
      </c>
      <c r="HJ22" s="16"/>
      <c r="HK22" s="18"/>
      <c r="HL22" s="16"/>
      <c r="HM22" s="17"/>
      <c r="HN22" s="17"/>
      <c r="HO22" s="16">
        <v>10</v>
      </c>
      <c r="HP22" s="18">
        <v>1007.13</v>
      </c>
      <c r="HQ22" s="16">
        <v>191</v>
      </c>
      <c r="HR22" s="16">
        <v>80</v>
      </c>
      <c r="HS22" s="18">
        <v>6736.6</v>
      </c>
      <c r="HT22" s="16">
        <v>200</v>
      </c>
      <c r="HU22" s="17">
        <v>-0.875</v>
      </c>
      <c r="HV22" s="17">
        <v>-0.8505</v>
      </c>
      <c r="HW22" s="16">
        <v>5</v>
      </c>
      <c r="HX22" s="18">
        <v>288.64</v>
      </c>
      <c r="HY22" s="16">
        <v>56</v>
      </c>
      <c r="HZ22" s="16"/>
      <c r="IA22" s="18"/>
      <c r="IB22" s="16"/>
      <c r="IC22" s="17"/>
      <c r="ID22" s="17"/>
      <c r="IE22" s="16"/>
      <c r="IF22" s="18"/>
      <c r="IG22" s="16"/>
      <c r="IH22" s="16">
        <v>178802</v>
      </c>
      <c r="II22" s="18">
        <v>12142752.64</v>
      </c>
      <c r="IJ22" s="16">
        <v>1606</v>
      </c>
      <c r="IK22" s="17">
        <v>-1</v>
      </c>
      <c r="IL22" s="17">
        <v>-1</v>
      </c>
      <c r="IM22" s="16"/>
      <c r="IN22" s="18"/>
      <c r="IO22" s="16"/>
      <c r="IP22" s="16">
        <v>6016</v>
      </c>
      <c r="IQ22" s="18">
        <v>382996.3</v>
      </c>
      <c r="IR22" s="16">
        <v>1666</v>
      </c>
      <c r="IS22" s="17">
        <v>-1</v>
      </c>
      <c r="IT22" s="17">
        <v>-1</v>
      </c>
      <c r="IU22" s="16"/>
      <c r="IV22" s="18"/>
      <c r="IW22" s="16"/>
      <c r="IX22" s="16">
        <v>511</v>
      </c>
      <c r="IY22" s="18">
        <v>40565</v>
      </c>
      <c r="IZ22" s="16">
        <v>308</v>
      </c>
      <c r="JA22" s="17">
        <v>-1</v>
      </c>
      <c r="JB22" s="17">
        <v>-1</v>
      </c>
      <c r="JC22" s="16"/>
      <c r="JD22" s="18"/>
      <c r="JE22" s="16">
        <v>17</v>
      </c>
      <c r="JF22" s="16">
        <v>1</v>
      </c>
      <c r="JG22" s="18">
        <v>85.05</v>
      </c>
      <c r="JH22" s="16">
        <v>16</v>
      </c>
      <c r="JI22" s="17">
        <v>-1</v>
      </c>
      <c r="JJ22" s="17">
        <v>-1</v>
      </c>
      <c r="JK22" s="16"/>
      <c r="JL22" s="18"/>
      <c r="JM22" s="16">
        <v>711</v>
      </c>
      <c r="JN22" s="16"/>
      <c r="JO22" s="18"/>
      <c r="JP22" s="16"/>
      <c r="JQ22" s="17"/>
      <c r="JR22" s="17"/>
      <c r="JS22" s="16"/>
      <c r="JT22" s="18"/>
      <c r="JU22" s="16"/>
      <c r="JV22" s="16"/>
      <c r="JW22" s="18"/>
      <c r="JX22" s="16"/>
      <c r="JY22" s="17"/>
      <c r="JZ22" s="17"/>
      <c r="KA22" s="16"/>
      <c r="KB22" s="18"/>
      <c r="KC22" s="16"/>
      <c r="KD22" s="16"/>
      <c r="KE22" s="18"/>
      <c r="KF22" s="16"/>
      <c r="KG22" s="17"/>
      <c r="KH22" s="17"/>
      <c r="KI22" s="16"/>
      <c r="KJ22" s="18"/>
      <c r="KK22" s="16"/>
      <c r="KL22" s="16"/>
      <c r="KM22" s="18"/>
      <c r="KN22" s="16"/>
      <c r="KO22" s="17"/>
      <c r="KP22" s="17"/>
      <c r="KQ22" s="16"/>
      <c r="KR22" s="18"/>
      <c r="KS22" s="16"/>
      <c r="KT22" s="16"/>
      <c r="KU22" s="18"/>
      <c r="KV22" s="16"/>
      <c r="KW22" s="17"/>
      <c r="KX22" s="17"/>
      <c r="KY22" s="16">
        <v>437973</v>
      </c>
      <c r="KZ22" s="16">
        <v>19007</v>
      </c>
      <c r="LA22" s="16"/>
      <c r="LB22" s="16"/>
      <c r="LC22" s="16">
        <v>99044</v>
      </c>
      <c r="LD22" s="16"/>
      <c r="LE22" s="16"/>
      <c r="LF22" s="16">
        <v>1003</v>
      </c>
      <c r="LG22" s="16"/>
      <c r="LH22" s="16"/>
      <c r="LI22" s="16"/>
      <c r="LJ22" s="16">
        <v>1578</v>
      </c>
      <c r="LK22" s="16"/>
      <c r="LL22" s="16"/>
      <c r="LM22" s="16"/>
      <c r="LN22" s="16"/>
      <c r="LO22" s="16">
        <v>330</v>
      </c>
      <c r="LP22" s="16">
        <v>1808</v>
      </c>
      <c r="LQ22" s="16">
        <v>1901</v>
      </c>
      <c r="LR22" s="16">
        <v>6374</v>
      </c>
      <c r="LS22" s="16">
        <v>3115</v>
      </c>
      <c r="LT22" s="16">
        <v>701</v>
      </c>
      <c r="LU22" s="16">
        <v>2053</v>
      </c>
      <c r="LV22" s="16">
        <v>725</v>
      </c>
      <c r="LW22" s="16">
        <v>4731</v>
      </c>
      <c r="LX22" s="16">
        <v>840</v>
      </c>
      <c r="LY22" s="16">
        <v>4910</v>
      </c>
      <c r="LZ22" s="16">
        <v>300</v>
      </c>
      <c r="MA22" s="16">
        <v>2524</v>
      </c>
      <c r="MB22" s="16">
        <v>12085</v>
      </c>
      <c r="MC22" s="16">
        <v>1715</v>
      </c>
      <c r="MD22" s="16">
        <v>715</v>
      </c>
      <c r="ME22" s="16">
        <v>4566</v>
      </c>
      <c r="MF22" s="16">
        <v>4340</v>
      </c>
      <c r="MG22" s="16">
        <v>100</v>
      </c>
      <c r="MH22" s="16">
        <v>4686</v>
      </c>
      <c r="MI22" s="16">
        <v>1326</v>
      </c>
      <c r="MJ22" s="16">
        <v>4986</v>
      </c>
      <c r="MK22" s="16">
        <v>150</v>
      </c>
      <c r="ML22" s="16">
        <v>1890</v>
      </c>
      <c r="MM22" s="16">
        <v>540</v>
      </c>
      <c r="MN22" s="16">
        <v>2919</v>
      </c>
      <c r="MO22" s="16">
        <v>1370</v>
      </c>
      <c r="MP22" s="16">
        <v>1450</v>
      </c>
      <c r="MQ22" s="16">
        <v>4464</v>
      </c>
      <c r="MR22" s="16">
        <v>6958</v>
      </c>
      <c r="MS22" s="16">
        <v>1000</v>
      </c>
      <c r="MT22" s="16">
        <v>11135</v>
      </c>
      <c r="MU22" s="16">
        <v>15492</v>
      </c>
      <c r="MV22" s="16">
        <v>2929</v>
      </c>
      <c r="MW22" s="16">
        <v>658</v>
      </c>
      <c r="MX22" s="16">
        <v>17575</v>
      </c>
      <c r="MY22" s="16">
        <v>700</v>
      </c>
      <c r="MZ22" s="16">
        <v>1510</v>
      </c>
      <c r="NA22" s="16">
        <v>8705</v>
      </c>
      <c r="NB22" s="16">
        <v>620</v>
      </c>
      <c r="NC22" s="16">
        <v>1530</v>
      </c>
      <c r="ND22" s="16">
        <v>7684</v>
      </c>
      <c r="NE22" s="16">
        <v>2300</v>
      </c>
      <c r="NF22" s="16">
        <v>1440</v>
      </c>
      <c r="NG22" s="16">
        <v>1750</v>
      </c>
      <c r="NH22" s="16">
        <v>9313</v>
      </c>
      <c r="NI22" s="16">
        <v>1091</v>
      </c>
      <c r="NJ22" s="16">
        <v>975</v>
      </c>
      <c r="NK22" s="16">
        <v>1090</v>
      </c>
      <c r="NL22" s="16">
        <v>13583</v>
      </c>
      <c r="NM22" s="16">
        <v>13801</v>
      </c>
      <c r="NN22" s="16">
        <v>2090</v>
      </c>
      <c r="NO22" s="16">
        <v>7593</v>
      </c>
      <c r="NP22" s="16">
        <v>230</v>
      </c>
      <c r="NQ22" s="16">
        <v>4760</v>
      </c>
      <c r="NR22" s="16">
        <v>340</v>
      </c>
      <c r="NS22" s="16">
        <v>6536</v>
      </c>
      <c r="NT22" s="16">
        <v>1300</v>
      </c>
      <c r="NU22" s="16">
        <v>4570</v>
      </c>
      <c r="NV22" s="16">
        <v>970</v>
      </c>
      <c r="NW22" s="16">
        <v>660</v>
      </c>
      <c r="NX22" s="16">
        <v>800</v>
      </c>
      <c r="NY22" s="16">
        <v>960</v>
      </c>
      <c r="NZ22" s="16">
        <v>10560</v>
      </c>
      <c r="OA22" s="16">
        <v>3340</v>
      </c>
      <c r="OB22" s="16">
        <v>2455</v>
      </c>
      <c r="OC22" s="16">
        <v>70</v>
      </c>
      <c r="OD22" s="16">
        <v>824</v>
      </c>
      <c r="OE22" s="16">
        <v>380</v>
      </c>
      <c r="OF22" s="16">
        <v>8785</v>
      </c>
      <c r="OG22" s="16">
        <v>320</v>
      </c>
      <c r="OH22" s="16">
        <v>4320</v>
      </c>
      <c r="OI22" s="16">
        <v>972</v>
      </c>
      <c r="OJ22" s="16">
        <v>270</v>
      </c>
      <c r="OK22" s="16">
        <v>790</v>
      </c>
      <c r="OL22" s="16">
        <v>320</v>
      </c>
      <c r="OM22" s="16">
        <v>14011</v>
      </c>
      <c r="ON22" s="16">
        <v>4390</v>
      </c>
      <c r="OO22" s="16">
        <v>1920</v>
      </c>
      <c r="OP22" s="16">
        <v>240</v>
      </c>
      <c r="OQ22" s="16">
        <v>717</v>
      </c>
      <c r="OR22" s="16">
        <v>296</v>
      </c>
      <c r="OS22" s="16">
        <v>26684</v>
      </c>
      <c r="OT22" s="16">
        <v>560</v>
      </c>
      <c r="OU22" s="16">
        <v>958</v>
      </c>
      <c r="OV22" s="16">
        <v>270</v>
      </c>
      <c r="OW22" s="16">
        <v>820</v>
      </c>
      <c r="OX22" s="16">
        <v>1090</v>
      </c>
      <c r="OY22" s="16">
        <v>16234</v>
      </c>
      <c r="OZ22" s="16">
        <v>2230</v>
      </c>
      <c r="PA22" s="16">
        <v>1780</v>
      </c>
      <c r="PB22" s="16">
        <v>15138</v>
      </c>
      <c r="PC22" s="16">
        <v>130</v>
      </c>
      <c r="PD22" s="16">
        <v>2190</v>
      </c>
      <c r="PE22" s="16">
        <v>30</v>
      </c>
      <c r="PF22" s="16">
        <v>500</v>
      </c>
      <c r="PG22" s="16">
        <v>270</v>
      </c>
      <c r="PH22" s="16">
        <v>1380</v>
      </c>
      <c r="PI22" s="16">
        <v>9930</v>
      </c>
      <c r="PJ22" s="16">
        <v>800</v>
      </c>
      <c r="PK22" s="16">
        <v>460</v>
      </c>
      <c r="PL22" s="16">
        <v>11109</v>
      </c>
      <c r="PM22" s="16">
        <v>945</v>
      </c>
      <c r="PN22" s="16">
        <v>420</v>
      </c>
      <c r="PO22" s="16">
        <v>1440</v>
      </c>
      <c r="PP22" s="16">
        <v>22145</v>
      </c>
      <c r="PQ22" s="16">
        <v>60</v>
      </c>
      <c r="PR22" s="16">
        <v>660</v>
      </c>
      <c r="PS22" s="16">
        <v>9060</v>
      </c>
      <c r="PT22" s="16">
        <v>220</v>
      </c>
      <c r="PU22" s="16">
        <v>2010</v>
      </c>
      <c r="PV22" s="16">
        <v>860</v>
      </c>
      <c r="PW22" s="16">
        <v>5165</v>
      </c>
      <c r="PX22" s="16">
        <v>370</v>
      </c>
      <c r="PY22" s="16">
        <v>230</v>
      </c>
      <c r="PZ22" s="16">
        <v>350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N3"/>
    <mergeCell ref="LO2:PY3"/>
    <mergeCell ref="PZ2:PZ3"/>
  </mergeCells>
  <headerFooter/>
</worksheet>
</file>