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<sst xmlns="http://schemas.openxmlformats.org/spreadsheetml/2006/main" count="221" uniqueCount="221">
  <si>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</si>
  <si>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</si>
  <si>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</si>
  <si>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</si>
  <si>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</si>
  <si>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</si>
  <si>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</si>
  <si>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</si>
  <si>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</si>
  <si>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</si>
  <si>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</si>
  <si>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</si>
  <si>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</si>
  <si>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</si>
  <si>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</si>
  <si>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</si>
  <si>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TGTDVS</t>
  </si>
  <si>
    <t>OLLIIX</t>
  </si>
  <si>
    <t>KOHLDSN</t>
  </si>
  <si>
    <t>JCPENNEY01</t>
  </si>
  <si>
    <t>BLK01</t>
  </si>
  <si>
    <t>NRTPORT</t>
  </si>
  <si>
    <t>FINGERHUTDS</t>
  </si>
  <si>
    <t>DESINC</t>
  </si>
  <si>
    <t>WALMARTDS</t>
  </si>
  <si>
    <t>HSNDS</t>
  </si>
  <si>
    <t>ASHFURNDS</t>
  </si>
  <si>
    <t>BIGLOTSDS</t>
  </si>
  <si>
    <t>BEALLSDS</t>
  </si>
  <si>
    <t>HDDS</t>
  </si>
  <si>
    <t>KIRKLANDDS</t>
  </si>
  <si>
    <t>ROOMECOM</t>
  </si>
  <si>
    <t>AMERSIGNDS</t>
  </si>
  <si>
    <t>ZOLA</t>
  </si>
  <si>
    <t>DLCROSCILL</t>
  </si>
  <si>
    <t>HOUZZ</t>
  </si>
  <si>
    <t>AAFESDS</t>
  </si>
  <si>
    <t>LOWESDS</t>
  </si>
  <si>
    <t>LAMPDS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</si>
  <si>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</si>
  <si>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</si>
  <si>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</si>
  <si>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</si>
  <si>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</si>
  <si>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</si>
  <si>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</si>
  <si>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</si>
  <si>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</si>
  <si>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</si>
  <si>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</si>
  <si>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</si>
  <si>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</si>
  <si>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</si>
  <si>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</si>
  <si>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</si>
  <si>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</si>
  <si>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</si>
  <si>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</si>
  <si>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</si>
  <si>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</si>
  <si>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</si>
  <si>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</si>
  <si>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</si>
  <si>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</si>
  <si>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</si>
  <si>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</si>
  <si>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</si>
  <si>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</si>
  <si>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</si>
  <si>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</si>
  <si>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</si>
  <si>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</si>
  <si>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</si>
  <si>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</si>
  <si>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</si>
  <si>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</si>
  <si>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</si>
  <si>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</si>
  <si>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</si>
  <si>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</si>
  <si>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</si>
  <si>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</si>
  <si>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</si>
  <si>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</si>
  <si>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</si>
  <si>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</si>
  <si>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</si>
  <si>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03/09/2024</t>
  </si>
  <si>
    <t>03/23/2024</t>
  </si>
  <si>
    <t>03/25/2024</t>
  </si>
  <si>
    <t>03/26/2024</t>
  </si>
  <si>
    <t>03/27/2024</t>
  </si>
  <si>
    <t>03/29/2024</t>
  </si>
  <si>
    <t>04/03/2024</t>
  </si>
  <si>
    <t>04/04/2024</t>
  </si>
  <si>
    <t>04/06/2024</t>
  </si>
  <si>
    <t>04/07/2024</t>
  </si>
  <si>
    <t>04/09/2024</t>
  </si>
  <si>
    <t>04/10/2024</t>
  </si>
  <si>
    <t>04/13/2024</t>
  </si>
  <si>
    <t>04/14/2024</t>
  </si>
  <si>
    <t>04/15/2024</t>
  </si>
  <si>
    <t>04/17/2024</t>
  </si>
  <si>
    <t>04/18/2024</t>
  </si>
  <si>
    <t>04/19/2024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</si>
  <si>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</si>
  <si>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</si>
  <si>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</si>
  <si>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</si>
  <si>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</si>
  <si>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</si>
  <si>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</si>
  <si>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</si>
  <si>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</si>
  <si>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</si>
  <si>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</si>
  <si>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</si>
  <si>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05/03/2024</t>
  </si>
  <si>
    <t>05/04/2024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</si>
  <si>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</si>
  <si>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</si>
  <si>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</si>
  <si>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</si>
  <si>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</si>
  <si>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</si>
  <si>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</si>
  <si>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</si>
  <si>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</si>
  <si>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</si>
  <si>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</si>
  <si>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</si>
  <si>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</si>
  <si>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</si>
  <si>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</si>
  <si>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</si>
  <si>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</si>
  <si>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</si>
  <si>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</si>
  <si>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</si>
  <si>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</si>
  <si>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</si>
  <si>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</si>
  <si>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</si>
  <si>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</si>
  <si>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</si>
  <si>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</si>
  <si>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</si>
  <si>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</si>
  <si>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</si>
  <si>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</si>
  <si>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</si>
  <si>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</si>
  <si>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</si>
  <si>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</si>
  <si>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</si>
  <si>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</si>
  <si>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</si>
  <si>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</si>
  <si>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</si>
  <si>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</si>
  <si>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</si>
  <si>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</si>
  <si>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</si>
  <si>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</si>
  <si>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</si>
  <si>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</si>
  <si>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</si>
  <si>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</si>
  <si>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</si>
  <si>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</si>
  <si>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</si>
  <si>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</si>
  <si>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</si>
  <si>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</si>
  <si>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</si>
  <si>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</si>
  <si>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</si>
  <si>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</si>
  <si>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07/11/2024</t>
  </si>
  <si>
    <t>07/12/2024</t>
  </si>
  <si>
    <t>07/13/2024</t>
  </si>
  <si>
    <t>07/14/2024</t>
  </si>
  <si>
    <t>07/15/2024</t>
  </si>
  <si>
    <t>07/16/2024</t>
  </si>
  <si>
    <t>07/17/2024</t>
  </si>
  <si>
    <t>07/19/2024</t>
  </si>
  <si>
    <t>07/22/2024</t>
  </si>
  <si>
    <t>07/24/2024</t>
  </si>
  <si>
    <t>07/25/2024</t>
  </si>
  <si>
    <t>07/26/2024</t>
  </si>
  <si>
    <t>07/30/2024</t>
  </si>
  <si>
    <t>07/31/2024</t>
  </si>
  <si>
    <t>08/02/2024</t>
  </si>
  <si>
    <t>08/06/2024</t>
  </si>
  <si>
    <t>08/07/2024</t>
  </si>
  <si>
    <t>08/09/2024</t>
  </si>
  <si>
    <t>08/10/2024</t>
  </si>
  <si>
    <t>08/13/2024</t>
  </si>
  <si>
    <t>08/14/2024</t>
  </si>
  <si>
    <t>08/15/2024</t>
  </si>
  <si>
    <t>08/16/2024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</si>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</sst>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5" t="s">
        <v>49</v>
      </c>
      <c r="OQ2" s="5" t="s">
        <v>49</v>
      </c>
      <c r="OR2" s="5" t="s">
        <v>49</v>
      </c>
      <c r="OS2" s="5" t="s">
        <v>49</v>
      </c>
      <c r="OT2" s="5" t="s">
        <v>49</v>
      </c>
      <c r="OU2" s="5" t="s">
        <v>49</v>
      </c>
      <c r="OV2" s="5" t="s">
        <v>49</v>
      </c>
      <c r="OW2" s="5" t="s">
        <v>49</v>
      </c>
      <c r="OX2" s="5" t="s">
        <v>49</v>
      </c>
      <c r="OY2" s="5" t="s">
        <v>49</v>
      </c>
      <c r="OZ2" s="5" t="s">
        <v>49</v>
      </c>
      <c r="PA2" s="5" t="s">
        <v>49</v>
      </c>
      <c r="PB2" s="5" t="s">
        <v>49</v>
      </c>
      <c r="PC2" s="5" t="s">
        <v>49</v>
      </c>
      <c r="PD2" s="5" t="s">
        <v>49</v>
      </c>
      <c r="PE2" s="5" t="s">
        <v>49</v>
      </c>
      <c r="PF2" s="5" t="s">
        <v>49</v>
      </c>
      <c r="PG2" s="5" t="s">
        <v>49</v>
      </c>
      <c r="PH2" s="5" t="s">
        <v>49</v>
      </c>
      <c r="PI2" s="5" t="s">
        <v>49</v>
      </c>
      <c r="PJ2" s="5" t="s">
        <v>49</v>
      </c>
      <c r="PK2" s="5" t="s">
        <v>49</v>
      </c>
      <c r="PL2" s="5" t="s">
        <v>49</v>
      </c>
      <c r="PM2" s="5" t="s">
        <v>49</v>
      </c>
      <c r="PN2" s="5" t="s">
        <v>49</v>
      </c>
      <c r="PO2" s="5" t="s">
        <v>49</v>
      </c>
      <c r="PP2" s="5" t="s">
        <v>49</v>
      </c>
      <c r="PQ2" s="5" t="s">
        <v>49</v>
      </c>
      <c r="PR2" s="5" t="s">
        <v>49</v>
      </c>
      <c r="PS2" s="5" t="s">
        <v>49</v>
      </c>
      <c r="PT2" s="5" t="s">
        <v>49</v>
      </c>
      <c r="PU2" s="5" t="s">
        <v>49</v>
      </c>
      <c r="PV2" s="5" t="s">
        <v>49</v>
      </c>
      <c r="PW2" s="5" t="s">
        <v>49</v>
      </c>
      <c r="PX2" s="5" t="s">
        <v>49</v>
      </c>
      <c r="PY2" s="6" t="s">
        <v>49</v>
      </c>
      <c r="PZ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49</v>
      </c>
      <c r="OR3" s="4" t="s">
        <v>49</v>
      </c>
      <c r="OS3" s="4" t="s">
        <v>49</v>
      </c>
      <c r="OT3" s="4" t="s">
        <v>49</v>
      </c>
      <c r="OU3" s="4" t="s">
        <v>49</v>
      </c>
      <c r="OV3" s="4" t="s">
        <v>49</v>
      </c>
      <c r="OW3" s="4" t="s">
        <v>49</v>
      </c>
      <c r="OX3" s="4" t="s">
        <v>49</v>
      </c>
      <c r="OY3" s="4" t="s">
        <v>49</v>
      </c>
      <c r="OZ3" s="4" t="s">
        <v>49</v>
      </c>
      <c r="PA3" s="4" t="s">
        <v>49</v>
      </c>
      <c r="PB3" s="4" t="s">
        <v>49</v>
      </c>
      <c r="PC3" s="4" t="s">
        <v>49</v>
      </c>
      <c r="PD3" s="4" t="s">
        <v>49</v>
      </c>
      <c r="PE3" s="4" t="s">
        <v>49</v>
      </c>
      <c r="PF3" s="4" t="s">
        <v>49</v>
      </c>
      <c r="PG3" s="4" t="s">
        <v>49</v>
      </c>
      <c r="PH3" s="4" t="s">
        <v>49</v>
      </c>
      <c r="PI3" s="4" t="s">
        <v>49</v>
      </c>
      <c r="PJ3" s="4" t="s">
        <v>49</v>
      </c>
      <c r="PK3" s="4" t="s">
        <v>49</v>
      </c>
      <c r="PL3" s="4" t="s">
        <v>49</v>
      </c>
      <c r="PM3" s="4" t="s">
        <v>49</v>
      </c>
      <c r="PN3" s="4" t="s">
        <v>49</v>
      </c>
      <c r="PO3" s="4" t="s">
        <v>49</v>
      </c>
      <c r="PP3" s="4" t="s">
        <v>49</v>
      </c>
      <c r="PQ3" s="4" t="s">
        <v>49</v>
      </c>
      <c r="PR3" s="4" t="s">
        <v>49</v>
      </c>
      <c r="PS3" s="4" t="s">
        <v>49</v>
      </c>
      <c r="PT3" s="4" t="s">
        <v>49</v>
      </c>
      <c r="PU3" s="4" t="s">
        <v>49</v>
      </c>
      <c r="PV3" s="4" t="s">
        <v>49</v>
      </c>
      <c r="PW3" s="4" t="s">
        <v>49</v>
      </c>
      <c r="PX3" s="4" t="s">
        <v>49</v>
      </c>
      <c r="PY3" s="4" t="s">
        <v>49</v>
      </c>
      <c r="PZ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7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167</v>
      </c>
      <c r="OS4" s="4" t="s">
        <v>168</v>
      </c>
      <c r="OT4" s="4" t="s">
        <v>169</v>
      </c>
      <c r="OU4" s="4" t="s">
        <v>170</v>
      </c>
      <c r="OV4" s="4" t="s">
        <v>171</v>
      </c>
      <c r="OW4" s="4" t="s">
        <v>172</v>
      </c>
      <c r="OX4" s="4" t="s">
        <v>173</v>
      </c>
      <c r="OY4" s="4" t="s">
        <v>174</v>
      </c>
      <c r="OZ4" s="4" t="s">
        <v>175</v>
      </c>
      <c r="PA4" s="4" t="s">
        <v>176</v>
      </c>
      <c r="PB4" s="4" t="s">
        <v>177</v>
      </c>
      <c r="PC4" s="4" t="s">
        <v>178</v>
      </c>
      <c r="PD4" s="4" t="s">
        <v>179</v>
      </c>
      <c r="PE4" s="4" t="s">
        <v>180</v>
      </c>
      <c r="PF4" s="4" t="s">
        <v>181</v>
      </c>
      <c r="PG4" s="4" t="s">
        <v>182</v>
      </c>
      <c r="PH4" s="4" t="s">
        <v>183</v>
      </c>
      <c r="PI4" s="4" t="s">
        <v>184</v>
      </c>
      <c r="PJ4" s="4" t="s">
        <v>185</v>
      </c>
      <c r="PK4" s="4" t="s">
        <v>186</v>
      </c>
      <c r="PL4" s="4" t="s">
        <v>187</v>
      </c>
      <c r="PM4" s="4" t="s">
        <v>188</v>
      </c>
      <c r="PN4" s="4" t="s">
        <v>189</v>
      </c>
      <c r="PO4" s="4" t="s">
        <v>190</v>
      </c>
      <c r="PP4" s="4" t="s">
        <v>191</v>
      </c>
      <c r="PQ4" s="4" t="s">
        <v>192</v>
      </c>
      <c r="PR4" s="4" t="s">
        <v>193</v>
      </c>
      <c r="PS4" s="4" t="s">
        <v>194</v>
      </c>
      <c r="PT4" s="4" t="s">
        <v>195</v>
      </c>
      <c r="PU4" s="4" t="s">
        <v>196</v>
      </c>
      <c r="PV4" s="4" t="s">
        <v>197</v>
      </c>
      <c r="PW4" s="4" t="s">
        <v>198</v>
      </c>
      <c r="PX4" s="4" t="s">
        <v>199</v>
      </c>
      <c r="PY4" s="4" t="s">
        <v>200</v>
      </c>
      <c r="PZ4" s="4" t="s">
        <v>126</v>
      </c>
    </row>
    <row r="5">
      <c r="A5" s="10" t="s">
        <v>201</v>
      </c>
      <c r="B5" s="10" t="s">
        <v>202</v>
      </c>
      <c r="C5" s="11">
        <v>20637</v>
      </c>
      <c r="D5" s="11">
        <f>=ROUNDDOWN(18.5451114306255,0)</f>
      </c>
      <c r="E5" s="11">
        <v>16973</v>
      </c>
      <c r="F5" s="12">
        <v>1</v>
      </c>
      <c r="G5" s="11"/>
      <c r="H5" s="11">
        <f>=ROUNDDOWN({0},0)</f>
      </c>
      <c r="I5" s="11"/>
      <c r="J5" s="12"/>
      <c r="K5" s="11">
        <v>3383</v>
      </c>
      <c r="L5" s="13">
        <v>161687.82</v>
      </c>
      <c r="M5" s="11">
        <v>52</v>
      </c>
      <c r="N5" s="14">
        <v>3109.38</v>
      </c>
      <c r="O5" s="11">
        <v>4179</v>
      </c>
      <c r="P5" s="13">
        <v>200020.38</v>
      </c>
      <c r="Q5" s="11">
        <v>65</v>
      </c>
      <c r="R5" s="14">
        <v>3077.24</v>
      </c>
      <c r="S5" s="12">
        <v>-0.1905</v>
      </c>
      <c r="T5" s="12">
        <v>-0.1916</v>
      </c>
      <c r="U5" s="12">
        <v>-0.2</v>
      </c>
      <c r="V5" s="12">
        <v>0.0104</v>
      </c>
      <c r="W5" s="11">
        <v>357</v>
      </c>
      <c r="X5" s="13">
        <v>18745.72</v>
      </c>
      <c r="Y5" s="11">
        <v>43</v>
      </c>
      <c r="Z5" s="11">
        <v>746</v>
      </c>
      <c r="AA5" s="13">
        <v>39243.64</v>
      </c>
      <c r="AB5" s="11">
        <v>51</v>
      </c>
      <c r="AC5" s="12">
        <v>-0.5214</v>
      </c>
      <c r="AD5" s="12">
        <v>-0.5223</v>
      </c>
      <c r="AE5" s="11">
        <v>372</v>
      </c>
      <c r="AF5" s="13">
        <v>20941.43</v>
      </c>
      <c r="AG5" s="11">
        <v>52</v>
      </c>
      <c r="AH5" s="11">
        <v>170</v>
      </c>
      <c r="AI5" s="13">
        <v>8432.99</v>
      </c>
      <c r="AJ5" s="11">
        <v>65</v>
      </c>
      <c r="AK5" s="12">
        <v>1.1882</v>
      </c>
      <c r="AL5" s="12">
        <v>1.4833</v>
      </c>
      <c r="AM5" s="11">
        <v>575</v>
      </c>
      <c r="AN5" s="13">
        <v>28196.63</v>
      </c>
      <c r="AO5" s="11">
        <v>48</v>
      </c>
      <c r="AP5" s="11">
        <v>597</v>
      </c>
      <c r="AQ5" s="13">
        <v>26968.85</v>
      </c>
      <c r="AR5" s="11">
        <v>65</v>
      </c>
      <c r="AS5" s="12">
        <v>-0.0369</v>
      </c>
      <c r="AT5" s="12">
        <v>0.0455</v>
      </c>
      <c r="AU5" s="11">
        <v>526</v>
      </c>
      <c r="AV5" s="13">
        <v>24095.33</v>
      </c>
      <c r="AW5" s="11">
        <v>52</v>
      </c>
      <c r="AX5" s="11">
        <v>648</v>
      </c>
      <c r="AY5" s="13">
        <v>30952.84</v>
      </c>
      <c r="AZ5" s="11">
        <v>65</v>
      </c>
      <c r="BA5" s="12">
        <v>-0.1883</v>
      </c>
      <c r="BB5" s="12">
        <v>-0.2215</v>
      </c>
      <c r="BC5" s="11">
        <v>190</v>
      </c>
      <c r="BD5" s="13">
        <v>8903.53</v>
      </c>
      <c r="BE5" s="11">
        <v>52</v>
      </c>
      <c r="BF5" s="11">
        <v>280</v>
      </c>
      <c r="BG5" s="13">
        <v>13836.82</v>
      </c>
      <c r="BH5" s="11">
        <v>65</v>
      </c>
      <c r="BI5" s="12">
        <v>-0.3214</v>
      </c>
      <c r="BJ5" s="12">
        <v>-0.3565</v>
      </c>
      <c r="BK5" s="11">
        <v>256</v>
      </c>
      <c r="BL5" s="13">
        <v>7397.52</v>
      </c>
      <c r="BM5" s="11">
        <v>52</v>
      </c>
      <c r="BN5" s="11">
        <v>323</v>
      </c>
      <c r="BO5" s="13">
        <v>14449.92</v>
      </c>
      <c r="BP5" s="11">
        <v>65</v>
      </c>
      <c r="BQ5" s="12">
        <v>-0.2074</v>
      </c>
      <c r="BR5" s="12">
        <v>-0.4881</v>
      </c>
      <c r="BS5" s="11">
        <v>107</v>
      </c>
      <c r="BT5" s="13">
        <v>5419.84</v>
      </c>
      <c r="BU5" s="11">
        <v>48</v>
      </c>
      <c r="BV5" s="11">
        <v>314</v>
      </c>
      <c r="BW5" s="13">
        <v>14895.33</v>
      </c>
      <c r="BX5" s="11">
        <v>65</v>
      </c>
      <c r="BY5" s="12">
        <v>-0.6592</v>
      </c>
      <c r="BZ5" s="12">
        <v>-0.6361</v>
      </c>
      <c r="CA5" s="11">
        <v>440</v>
      </c>
      <c r="CB5" s="13">
        <v>20964.85</v>
      </c>
      <c r="CC5" s="11">
        <v>52</v>
      </c>
      <c r="CD5" s="11">
        <v>467</v>
      </c>
      <c r="CE5" s="13">
        <v>21867.8</v>
      </c>
      <c r="CF5" s="11">
        <v>65</v>
      </c>
      <c r="CG5" s="12">
        <v>-0.0578</v>
      </c>
      <c r="CH5" s="12">
        <v>-0.0413</v>
      </c>
      <c r="CI5" s="11">
        <v>130</v>
      </c>
      <c r="CJ5" s="13">
        <v>5283.3</v>
      </c>
      <c r="CK5" s="11">
        <v>48</v>
      </c>
      <c r="CL5" s="11">
        <v>87</v>
      </c>
      <c r="CM5" s="13">
        <v>3471.65</v>
      </c>
      <c r="CN5" s="11">
        <v>61</v>
      </c>
      <c r="CO5" s="12">
        <v>0.4943</v>
      </c>
      <c r="CP5" s="12">
        <v>0.5218</v>
      </c>
      <c r="CQ5" s="11">
        <v>68</v>
      </c>
      <c r="CR5" s="13">
        <v>3988.92</v>
      </c>
      <c r="CS5" s="11">
        <v>49</v>
      </c>
      <c r="CT5" s="11"/>
      <c r="CU5" s="13"/>
      <c r="CV5" s="11"/>
      <c r="CW5" s="12"/>
      <c r="CX5" s="12"/>
      <c r="CY5" s="11">
        <v>26</v>
      </c>
      <c r="CZ5" s="13">
        <v>1159.69</v>
      </c>
      <c r="DA5" s="11">
        <v>16</v>
      </c>
      <c r="DB5" s="11">
        <v>72</v>
      </c>
      <c r="DC5" s="13">
        <v>3471.51</v>
      </c>
      <c r="DD5" s="11">
        <v>33</v>
      </c>
      <c r="DE5" s="12">
        <v>-0.6389</v>
      </c>
      <c r="DF5" s="12">
        <v>-0.6659</v>
      </c>
      <c r="DG5" s="11">
        <v>5</v>
      </c>
      <c r="DH5" s="13">
        <v>548.87</v>
      </c>
      <c r="DI5" s="11">
        <v>49</v>
      </c>
      <c r="DJ5" s="11">
        <v>2</v>
      </c>
      <c r="DK5" s="13">
        <v>239.98</v>
      </c>
      <c r="DL5" s="11">
        <v>65</v>
      </c>
      <c r="DM5" s="12">
        <v>1.5</v>
      </c>
      <c r="DN5" s="12">
        <v>1.2871</v>
      </c>
      <c r="DO5" s="11">
        <v>45</v>
      </c>
      <c r="DP5" s="13">
        <v>1725.53</v>
      </c>
      <c r="DQ5" s="11">
        <v>12</v>
      </c>
      <c r="DR5" s="11">
        <v>91</v>
      </c>
      <c r="DS5" s="13">
        <v>4175.05</v>
      </c>
      <c r="DT5" s="11">
        <v>13</v>
      </c>
      <c r="DU5" s="12">
        <v>-0.5055</v>
      </c>
      <c r="DV5" s="12">
        <v>-0.5867</v>
      </c>
      <c r="DW5" s="11">
        <v>20</v>
      </c>
      <c r="DX5" s="13">
        <v>906.49</v>
      </c>
      <c r="DY5" s="11">
        <v>15</v>
      </c>
      <c r="DZ5" s="11">
        <v>10</v>
      </c>
      <c r="EA5" s="13">
        <v>456.05</v>
      </c>
      <c r="EB5" s="11">
        <v>15</v>
      </c>
      <c r="EC5" s="12">
        <v>1</v>
      </c>
      <c r="ED5" s="12">
        <v>0.9877</v>
      </c>
      <c r="EE5" s="11">
        <v>110</v>
      </c>
      <c r="EF5" s="13">
        <v>5390.84</v>
      </c>
      <c r="EG5" s="11">
        <v>33</v>
      </c>
      <c r="EH5" s="11">
        <v>44</v>
      </c>
      <c r="EI5" s="13">
        <v>2002.18</v>
      </c>
      <c r="EJ5" s="11">
        <v>30</v>
      </c>
      <c r="EK5" s="12">
        <v>1.5</v>
      </c>
      <c r="EL5" s="12">
        <v>1.6925</v>
      </c>
      <c r="EM5" s="11">
        <v>118</v>
      </c>
      <c r="EN5" s="13">
        <v>6450.07</v>
      </c>
      <c r="EO5" s="11">
        <v>26</v>
      </c>
      <c r="EP5" s="11">
        <v>90</v>
      </c>
      <c r="EQ5" s="13">
        <v>4587.25</v>
      </c>
      <c r="ER5" s="11">
        <v>15</v>
      </c>
      <c r="ES5" s="12">
        <v>0.3111</v>
      </c>
      <c r="ET5" s="12">
        <v>0.4061</v>
      </c>
      <c r="EU5" s="11">
        <v>19</v>
      </c>
      <c r="EV5" s="13">
        <v>757.22</v>
      </c>
      <c r="EW5" s="11">
        <v>36</v>
      </c>
      <c r="EX5" s="11">
        <v>34</v>
      </c>
      <c r="EY5" s="13">
        <v>1306.86</v>
      </c>
      <c r="EZ5" s="11">
        <v>29</v>
      </c>
      <c r="FA5" s="12">
        <v>-0.4412</v>
      </c>
      <c r="FB5" s="12">
        <v>-0.4206</v>
      </c>
      <c r="FC5" s="11"/>
      <c r="FD5" s="13"/>
      <c r="FE5" s="11"/>
      <c r="FF5" s="11"/>
      <c r="FG5" s="13"/>
      <c r="FH5" s="11"/>
      <c r="FI5" s="12"/>
      <c r="FJ5" s="12"/>
      <c r="FK5" s="11">
        <v>8</v>
      </c>
      <c r="FL5" s="13">
        <v>202.92</v>
      </c>
      <c r="FM5" s="11">
        <v>4</v>
      </c>
      <c r="FN5" s="11">
        <v>15</v>
      </c>
      <c r="FO5" s="13">
        <v>428.37</v>
      </c>
      <c r="FP5" s="11">
        <v>5</v>
      </c>
      <c r="FQ5" s="12">
        <v>-0.4667</v>
      </c>
      <c r="FR5" s="12">
        <v>-0.5263</v>
      </c>
      <c r="FS5" s="11">
        <v>6</v>
      </c>
      <c r="FT5" s="13">
        <v>310.76</v>
      </c>
      <c r="FU5" s="11">
        <v>20</v>
      </c>
      <c r="FV5" s="11">
        <v>42</v>
      </c>
      <c r="FW5" s="13">
        <v>2118.66</v>
      </c>
      <c r="FX5" s="11">
        <v>19</v>
      </c>
      <c r="FY5" s="12">
        <v>-0.8571</v>
      </c>
      <c r="FZ5" s="12">
        <v>-0.8533</v>
      </c>
      <c r="GA5" s="11">
        <v>5</v>
      </c>
      <c r="GB5" s="13">
        <v>298.36</v>
      </c>
      <c r="GC5" s="11">
        <v>12</v>
      </c>
      <c r="GD5" s="11">
        <v>7</v>
      </c>
      <c r="GE5" s="13">
        <v>400.82</v>
      </c>
      <c r="GF5" s="11">
        <v>12</v>
      </c>
      <c r="GG5" s="12">
        <v>-0.2857</v>
      </c>
      <c r="GH5" s="12">
        <v>-0.2556</v>
      </c>
      <c r="GI5" s="11"/>
      <c r="GJ5" s="13"/>
      <c r="GK5" s="11"/>
      <c r="GL5" s="11"/>
      <c r="GM5" s="13"/>
      <c r="GN5" s="11"/>
      <c r="GO5" s="12"/>
      <c r="GP5" s="12"/>
      <c r="GQ5" s="11"/>
      <c r="GR5" s="13"/>
      <c r="GS5" s="11"/>
      <c r="GT5" s="11"/>
      <c r="GU5" s="13"/>
      <c r="GV5" s="11"/>
      <c r="GW5" s="12"/>
      <c r="GX5" s="12"/>
      <c r="GY5" s="11"/>
      <c r="GZ5" s="13"/>
      <c r="HA5" s="11">
        <v>50</v>
      </c>
      <c r="HB5" s="11">
        <v>4</v>
      </c>
      <c r="HC5" s="13">
        <v>114.97</v>
      </c>
      <c r="HD5" s="11">
        <v>43</v>
      </c>
      <c r="HE5" s="12"/>
      <c r="HF5" s="12"/>
      <c r="HG5" s="11"/>
      <c r="HH5" s="13"/>
      <c r="HI5" s="11">
        <v>12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>
        <v>3</v>
      </c>
      <c r="HZ5" s="11"/>
      <c r="IA5" s="13"/>
      <c r="IB5" s="11">
        <v>3</v>
      </c>
      <c r="IC5" s="12"/>
      <c r="ID5" s="12"/>
      <c r="IE5" s="11"/>
      <c r="IF5" s="13"/>
      <c r="IG5" s="11"/>
      <c r="IH5" s="11">
        <v>118</v>
      </c>
      <c r="II5" s="13">
        <v>5741.52</v>
      </c>
      <c r="IJ5" s="11">
        <v>55</v>
      </c>
      <c r="IK5" s="12"/>
      <c r="IL5" s="12"/>
      <c r="IM5" s="11"/>
      <c r="IN5" s="13"/>
      <c r="IO5" s="11"/>
      <c r="IP5" s="11">
        <v>18</v>
      </c>
      <c r="IQ5" s="13">
        <v>857.32</v>
      </c>
      <c r="IR5" s="11">
        <v>65</v>
      </c>
      <c r="IS5" s="12"/>
      <c r="IT5" s="12"/>
      <c r="IU5" s="11"/>
      <c r="IV5" s="13"/>
      <c r="IW5" s="11"/>
      <c r="IX5" s="11"/>
      <c r="IY5" s="13"/>
      <c r="IZ5" s="11">
        <v>9</v>
      </c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16584</v>
      </c>
      <c r="KZ5" s="11">
        <v>187</v>
      </c>
      <c r="LA5" s="11"/>
      <c r="LB5" s="11"/>
      <c r="LC5" s="11">
        <v>3604</v>
      </c>
      <c r="LD5" s="11"/>
      <c r="LE5" s="11"/>
      <c r="LF5" s="11">
        <v>2</v>
      </c>
      <c r="LG5" s="11"/>
      <c r="LH5" s="11"/>
      <c r="LI5" s="11"/>
      <c r="LJ5" s="11">
        <v>260</v>
      </c>
      <c r="LK5" s="11"/>
      <c r="LL5" s="11"/>
      <c r="LM5" s="11"/>
      <c r="LN5" s="11"/>
      <c r="LO5" s="11"/>
      <c r="LP5" s="11"/>
      <c r="LQ5" s="11"/>
      <c r="LR5" s="11">
        <v>1065</v>
      </c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>
        <v>310</v>
      </c>
      <c r="MG5" s="11"/>
      <c r="MH5" s="11"/>
      <c r="MI5" s="11"/>
      <c r="MJ5" s="11"/>
      <c r="MK5" s="11"/>
      <c r="ML5" s="11"/>
      <c r="MM5" s="11"/>
      <c r="MN5" s="11">
        <v>70</v>
      </c>
      <c r="MO5" s="11"/>
      <c r="MP5" s="11"/>
      <c r="MQ5" s="11"/>
      <c r="MR5" s="11">
        <v>1525</v>
      </c>
      <c r="MS5" s="11">
        <v>640</v>
      </c>
      <c r="MT5" s="11">
        <v>90</v>
      </c>
      <c r="MU5" s="11"/>
      <c r="MV5" s="11"/>
      <c r="MW5" s="11"/>
      <c r="MX5" s="11">
        <v>1680</v>
      </c>
      <c r="MY5" s="11"/>
      <c r="MZ5" s="11"/>
      <c r="NA5" s="11"/>
      <c r="NB5" s="11">
        <v>530</v>
      </c>
      <c r="NC5" s="11">
        <v>240</v>
      </c>
      <c r="ND5" s="11">
        <v>505</v>
      </c>
      <c r="NE5" s="11"/>
      <c r="NF5" s="11"/>
      <c r="NG5" s="11"/>
      <c r="NH5" s="11"/>
      <c r="NI5" s="11"/>
      <c r="NJ5" s="11"/>
      <c r="NK5" s="11"/>
      <c r="NL5" s="11"/>
      <c r="NM5" s="11">
        <v>920</v>
      </c>
      <c r="NN5" s="11">
        <v>280</v>
      </c>
      <c r="NO5" s="11"/>
      <c r="NP5" s="11"/>
      <c r="NQ5" s="11">
        <v>1060</v>
      </c>
      <c r="NR5" s="11"/>
      <c r="NS5" s="11"/>
      <c r="NT5" s="11"/>
      <c r="NU5" s="11"/>
      <c r="NV5" s="11"/>
      <c r="NW5" s="11"/>
      <c r="NX5" s="11"/>
      <c r="NY5" s="11"/>
      <c r="NZ5" s="11">
        <v>1160</v>
      </c>
      <c r="OA5" s="11">
        <v>210</v>
      </c>
      <c r="OB5" s="11"/>
      <c r="OC5" s="11"/>
      <c r="OD5" s="11"/>
      <c r="OE5" s="11">
        <v>260</v>
      </c>
      <c r="OF5" s="11"/>
      <c r="OG5" s="11"/>
      <c r="OH5" s="11">
        <v>600</v>
      </c>
      <c r="OI5" s="11"/>
      <c r="OJ5" s="11"/>
      <c r="OK5" s="11"/>
      <c r="OL5" s="11"/>
      <c r="OM5" s="11">
        <v>120</v>
      </c>
      <c r="ON5" s="11"/>
      <c r="OO5" s="11"/>
      <c r="OP5" s="11"/>
      <c r="OQ5" s="11"/>
      <c r="OR5" s="11"/>
      <c r="OS5" s="11">
        <v>1190</v>
      </c>
      <c r="OT5" s="11"/>
      <c r="OU5" s="11"/>
      <c r="OV5" s="11"/>
      <c r="OW5" s="11"/>
      <c r="OX5" s="11"/>
      <c r="OY5" s="11">
        <v>1580</v>
      </c>
      <c r="OZ5" s="11"/>
      <c r="PA5" s="11">
        <v>360</v>
      </c>
      <c r="PB5" s="11">
        <v>438</v>
      </c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>
        <v>1120</v>
      </c>
      <c r="PQ5" s="11"/>
      <c r="PR5" s="11"/>
      <c r="PS5" s="11">
        <v>1020</v>
      </c>
      <c r="PT5" s="11"/>
      <c r="PU5" s="11"/>
      <c r="PV5" s="11"/>
      <c r="PW5" s="11"/>
      <c r="PX5" s="11"/>
      <c r="PY5" s="11"/>
      <c r="PZ5" s="11"/>
    </row>
    <row r="6">
      <c r="A6" s="10" t="s">
        <v>201</v>
      </c>
      <c r="B6" s="10" t="s">
        <v>203</v>
      </c>
      <c r="C6" s="11">
        <v>4870</v>
      </c>
      <c r="D6" s="11">
        <f>=ROUNDDOWN(19.8775510204082,0)</f>
      </c>
      <c r="E6" s="11">
        <v>1600</v>
      </c>
      <c r="F6" s="12"/>
      <c r="G6" s="11"/>
      <c r="H6" s="11">
        <f>=ROUNDDOWN({0},0)</f>
      </c>
      <c r="I6" s="11"/>
      <c r="J6" s="12"/>
      <c r="K6" s="11">
        <v>393</v>
      </c>
      <c r="L6" s="13">
        <v>17726.08</v>
      </c>
      <c r="M6" s="11">
        <v>37</v>
      </c>
      <c r="N6" s="14">
        <v>479.08</v>
      </c>
      <c r="O6" s="11">
        <v>930</v>
      </c>
      <c r="P6" s="13">
        <v>43176.77</v>
      </c>
      <c r="Q6" s="11">
        <v>54</v>
      </c>
      <c r="R6" s="14">
        <v>799.57</v>
      </c>
      <c r="S6" s="12">
        <v>-0.5774</v>
      </c>
      <c r="T6" s="12">
        <v>-0.5895</v>
      </c>
      <c r="U6" s="12">
        <v>-0.3148</v>
      </c>
      <c r="V6" s="12">
        <v>-0.4008</v>
      </c>
      <c r="W6" s="11">
        <v>5</v>
      </c>
      <c r="X6" s="13">
        <v>278.6</v>
      </c>
      <c r="Y6" s="11">
        <v>4</v>
      </c>
      <c r="Z6" s="11"/>
      <c r="AA6" s="13"/>
      <c r="AB6" s="11"/>
      <c r="AC6" s="12"/>
      <c r="AD6" s="12"/>
      <c r="AE6" s="11">
        <v>16</v>
      </c>
      <c r="AF6" s="13">
        <v>768.52</v>
      </c>
      <c r="AG6" s="11">
        <v>37</v>
      </c>
      <c r="AH6" s="11">
        <v>8</v>
      </c>
      <c r="AI6" s="13">
        <v>444.72</v>
      </c>
      <c r="AJ6" s="11">
        <v>54</v>
      </c>
      <c r="AK6" s="12">
        <v>1</v>
      </c>
      <c r="AL6" s="12">
        <v>0.7281</v>
      </c>
      <c r="AM6" s="11">
        <v>63</v>
      </c>
      <c r="AN6" s="13">
        <v>3152.03</v>
      </c>
      <c r="AO6" s="11">
        <v>37</v>
      </c>
      <c r="AP6" s="11">
        <v>1</v>
      </c>
      <c r="AQ6" s="13">
        <v>52.8</v>
      </c>
      <c r="AR6" s="11">
        <v>54</v>
      </c>
      <c r="AS6" s="12">
        <v>62</v>
      </c>
      <c r="AT6" s="12">
        <v>58.6975</v>
      </c>
      <c r="AU6" s="11">
        <v>36</v>
      </c>
      <c r="AV6" s="13">
        <v>1217.46</v>
      </c>
      <c r="AW6" s="11">
        <v>37</v>
      </c>
      <c r="AX6" s="11">
        <v>108</v>
      </c>
      <c r="AY6" s="13">
        <v>4710.67</v>
      </c>
      <c r="AZ6" s="11">
        <v>54</v>
      </c>
      <c r="BA6" s="12">
        <v>-0.6667</v>
      </c>
      <c r="BB6" s="12">
        <v>-0.7416</v>
      </c>
      <c r="BC6" s="11">
        <v>41</v>
      </c>
      <c r="BD6" s="13">
        <v>1886.52</v>
      </c>
      <c r="BE6" s="11">
        <v>37</v>
      </c>
      <c r="BF6" s="11">
        <v>189</v>
      </c>
      <c r="BG6" s="13">
        <v>9604.66</v>
      </c>
      <c r="BH6" s="11">
        <v>54</v>
      </c>
      <c r="BI6" s="12">
        <v>-0.7831</v>
      </c>
      <c r="BJ6" s="12">
        <v>-0.8036</v>
      </c>
      <c r="BK6" s="11">
        <v>105</v>
      </c>
      <c r="BL6" s="13">
        <v>5083.02</v>
      </c>
      <c r="BM6" s="11">
        <v>37</v>
      </c>
      <c r="BN6" s="11">
        <v>34</v>
      </c>
      <c r="BO6" s="13">
        <v>1864.2</v>
      </c>
      <c r="BP6" s="11">
        <v>54</v>
      </c>
      <c r="BQ6" s="12">
        <v>2.0882</v>
      </c>
      <c r="BR6" s="12">
        <v>1.7266</v>
      </c>
      <c r="BS6" s="11">
        <v>36</v>
      </c>
      <c r="BT6" s="13">
        <v>1815.2</v>
      </c>
      <c r="BU6" s="11">
        <v>37</v>
      </c>
      <c r="BV6" s="11">
        <v>144</v>
      </c>
      <c r="BW6" s="13">
        <v>7077.61</v>
      </c>
      <c r="BX6" s="11">
        <v>54</v>
      </c>
      <c r="BY6" s="12">
        <v>-0.75</v>
      </c>
      <c r="BZ6" s="12">
        <v>-0.7435</v>
      </c>
      <c r="CA6" s="11">
        <v>72</v>
      </c>
      <c r="CB6" s="13">
        <v>2555.36</v>
      </c>
      <c r="CC6" s="11">
        <v>37</v>
      </c>
      <c r="CD6" s="11">
        <v>369</v>
      </c>
      <c r="CE6" s="13">
        <v>15458.22</v>
      </c>
      <c r="CF6" s="11">
        <v>54</v>
      </c>
      <c r="CG6" s="12">
        <v>-0.8049</v>
      </c>
      <c r="CH6" s="12">
        <v>-0.8347</v>
      </c>
      <c r="CI6" s="11"/>
      <c r="CJ6" s="13"/>
      <c r="CK6" s="11">
        <v>3</v>
      </c>
      <c r="CL6" s="11">
        <v>2</v>
      </c>
      <c r="CM6" s="13">
        <v>110.24</v>
      </c>
      <c r="CN6" s="11">
        <v>18</v>
      </c>
      <c r="CO6" s="12"/>
      <c r="CP6" s="12"/>
      <c r="CQ6" s="11"/>
      <c r="CR6" s="13"/>
      <c r="CS6" s="11">
        <v>2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>
        <v>37</v>
      </c>
      <c r="DJ6" s="11"/>
      <c r="DK6" s="13"/>
      <c r="DL6" s="11">
        <v>54</v>
      </c>
      <c r="DM6" s="12"/>
      <c r="DN6" s="12"/>
      <c r="DO6" s="11"/>
      <c r="DP6" s="13"/>
      <c r="DQ6" s="11">
        <v>3</v>
      </c>
      <c r="DR6" s="11">
        <v>23</v>
      </c>
      <c r="DS6" s="13">
        <v>1110.31</v>
      </c>
      <c r="DT6" s="11">
        <v>18</v>
      </c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>
        <v>14</v>
      </c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6</v>
      </c>
      <c r="FL6" s="13">
        <v>336.94</v>
      </c>
      <c r="FM6" s="11">
        <v>4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13</v>
      </c>
      <c r="GJ6" s="13">
        <v>632.43</v>
      </c>
      <c r="GK6" s="11">
        <v>34</v>
      </c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>
        <v>26</v>
      </c>
      <c r="HB6" s="11"/>
      <c r="HC6" s="13"/>
      <c r="HD6" s="11">
        <v>4</v>
      </c>
      <c r="HE6" s="12"/>
      <c r="HF6" s="12"/>
      <c r="HG6" s="11"/>
      <c r="HH6" s="13"/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>
        <v>52</v>
      </c>
      <c r="II6" s="13">
        <v>2743.34</v>
      </c>
      <c r="IJ6" s="11">
        <v>28</v>
      </c>
      <c r="IK6" s="12"/>
      <c r="IL6" s="12"/>
      <c r="IM6" s="11"/>
      <c r="IN6" s="13"/>
      <c r="IO6" s="11"/>
      <c r="IP6" s="11"/>
      <c r="IQ6" s="13"/>
      <c r="IR6" s="11">
        <v>28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>
        <v>34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4489</v>
      </c>
      <c r="KZ6" s="11">
        <v>381</v>
      </c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>
        <v>320</v>
      </c>
      <c r="MY6" s="11"/>
      <c r="MZ6" s="11"/>
      <c r="NA6" s="11"/>
      <c r="NB6" s="11"/>
      <c r="NC6" s="11"/>
      <c r="ND6" s="11"/>
      <c r="NE6" s="11">
        <v>480</v>
      </c>
      <c r="NF6" s="11"/>
      <c r="NG6" s="11"/>
      <c r="NH6" s="11">
        <v>310</v>
      </c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>
        <v>490</v>
      </c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</row>
    <row r="7">
      <c r="A7" s="10" t="s">
        <v>201</v>
      </c>
      <c r="B7" s="10" t="s">
        <v>204</v>
      </c>
      <c r="C7" s="11">
        <v>2038</v>
      </c>
      <c r="D7" s="11">
        <f>=ROUNDDOWN(25.6030150753769,0)</f>
      </c>
      <c r="E7" s="11">
        <v>1038</v>
      </c>
      <c r="F7" s="12">
        <v>1</v>
      </c>
      <c r="G7" s="11"/>
      <c r="H7" s="11">
        <f>=ROUNDDOWN({0},0)</f>
      </c>
      <c r="I7" s="11"/>
      <c r="J7" s="12"/>
      <c r="K7" s="11">
        <v>224</v>
      </c>
      <c r="L7" s="13">
        <v>17819.93</v>
      </c>
      <c r="M7" s="11">
        <v>8</v>
      </c>
      <c r="N7" s="14">
        <v>2227.49</v>
      </c>
      <c r="O7" s="11">
        <v>477</v>
      </c>
      <c r="P7" s="13">
        <v>36400.13</v>
      </c>
      <c r="Q7" s="11">
        <v>14</v>
      </c>
      <c r="R7" s="14">
        <v>2600.01</v>
      </c>
      <c r="S7" s="12">
        <v>-0.5304</v>
      </c>
      <c r="T7" s="12">
        <v>-0.5104</v>
      </c>
      <c r="U7" s="12">
        <v>-0.4286</v>
      </c>
      <c r="V7" s="12">
        <v>-0.1433</v>
      </c>
      <c r="W7" s="11"/>
      <c r="X7" s="13"/>
      <c r="Y7" s="11"/>
      <c r="Z7" s="11"/>
      <c r="AA7" s="13"/>
      <c r="AB7" s="11"/>
      <c r="AC7" s="12"/>
      <c r="AD7" s="12"/>
      <c r="AE7" s="11">
        <v>13</v>
      </c>
      <c r="AF7" s="13">
        <v>1094.92</v>
      </c>
      <c r="AG7" s="11">
        <v>8</v>
      </c>
      <c r="AH7" s="11">
        <v>14</v>
      </c>
      <c r="AI7" s="13">
        <v>1110.78</v>
      </c>
      <c r="AJ7" s="11">
        <v>14</v>
      </c>
      <c r="AK7" s="12">
        <v>-0.0714</v>
      </c>
      <c r="AL7" s="12">
        <v>-0.0143</v>
      </c>
      <c r="AM7" s="11">
        <v>31</v>
      </c>
      <c r="AN7" s="13">
        <v>2356.41</v>
      </c>
      <c r="AO7" s="11">
        <v>8</v>
      </c>
      <c r="AP7" s="11">
        <v>43</v>
      </c>
      <c r="AQ7" s="13">
        <v>2541.13</v>
      </c>
      <c r="AR7" s="11">
        <v>14</v>
      </c>
      <c r="AS7" s="12">
        <v>-0.2791</v>
      </c>
      <c r="AT7" s="12">
        <v>-0.0727</v>
      </c>
      <c r="AU7" s="11">
        <v>46</v>
      </c>
      <c r="AV7" s="13">
        <v>3209.42</v>
      </c>
      <c r="AW7" s="11">
        <v>8</v>
      </c>
      <c r="AX7" s="11">
        <v>72</v>
      </c>
      <c r="AY7" s="13">
        <v>5114.44</v>
      </c>
      <c r="AZ7" s="11">
        <v>14</v>
      </c>
      <c r="BA7" s="12">
        <v>-0.3611</v>
      </c>
      <c r="BB7" s="12">
        <v>-0.3725</v>
      </c>
      <c r="BC7" s="11">
        <v>36</v>
      </c>
      <c r="BD7" s="13">
        <v>2868.7</v>
      </c>
      <c r="BE7" s="11">
        <v>8</v>
      </c>
      <c r="BF7" s="11">
        <v>105</v>
      </c>
      <c r="BG7" s="13">
        <v>8619.91</v>
      </c>
      <c r="BH7" s="11">
        <v>14</v>
      </c>
      <c r="BI7" s="12">
        <v>-0.6571</v>
      </c>
      <c r="BJ7" s="12">
        <v>-0.6672</v>
      </c>
      <c r="BK7" s="11">
        <v>55</v>
      </c>
      <c r="BL7" s="13">
        <v>4717.21</v>
      </c>
      <c r="BM7" s="11">
        <v>8</v>
      </c>
      <c r="BN7" s="11">
        <v>73</v>
      </c>
      <c r="BO7" s="13">
        <v>6249.13</v>
      </c>
      <c r="BP7" s="11">
        <v>14</v>
      </c>
      <c r="BQ7" s="12">
        <v>-0.2466</v>
      </c>
      <c r="BR7" s="12">
        <v>-0.2451</v>
      </c>
      <c r="BS7" s="11">
        <v>4</v>
      </c>
      <c r="BT7" s="13">
        <v>343.28</v>
      </c>
      <c r="BU7" s="11">
        <v>8</v>
      </c>
      <c r="BV7" s="11">
        <v>67</v>
      </c>
      <c r="BW7" s="13">
        <v>5572.65</v>
      </c>
      <c r="BX7" s="11">
        <v>14</v>
      </c>
      <c r="BY7" s="12">
        <v>-0.9403</v>
      </c>
      <c r="BZ7" s="12">
        <v>-0.9384</v>
      </c>
      <c r="CA7" s="11">
        <v>8</v>
      </c>
      <c r="CB7" s="13">
        <v>662.99</v>
      </c>
      <c r="CC7" s="11">
        <v>8</v>
      </c>
      <c r="CD7" s="11">
        <v>59</v>
      </c>
      <c r="CE7" s="13">
        <v>3469.45</v>
      </c>
      <c r="CF7" s="11">
        <v>14</v>
      </c>
      <c r="CG7" s="12">
        <v>-0.8644</v>
      </c>
      <c r="CH7" s="12">
        <v>-0.8089</v>
      </c>
      <c r="CI7" s="11">
        <v>9</v>
      </c>
      <c r="CJ7" s="13">
        <v>702.56</v>
      </c>
      <c r="CK7" s="11">
        <v>8</v>
      </c>
      <c r="CL7" s="11">
        <v>3</v>
      </c>
      <c r="CM7" s="13">
        <v>219.73</v>
      </c>
      <c r="CN7" s="11">
        <v>8</v>
      </c>
      <c r="CO7" s="12">
        <v>2</v>
      </c>
      <c r="CP7" s="12">
        <v>2.1974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>
        <v>8</v>
      </c>
      <c r="DJ7" s="11">
        <v>2</v>
      </c>
      <c r="DK7" s="13">
        <v>255.98</v>
      </c>
      <c r="DL7" s="11">
        <v>14</v>
      </c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9</v>
      </c>
      <c r="FL7" s="13">
        <v>731.71</v>
      </c>
      <c r="FM7" s="11">
        <v>8</v>
      </c>
      <c r="FN7" s="11">
        <v>7</v>
      </c>
      <c r="FO7" s="13">
        <v>514.54</v>
      </c>
      <c r="FP7" s="11">
        <v>10</v>
      </c>
      <c r="FQ7" s="12">
        <v>0.2857</v>
      </c>
      <c r="FR7" s="12">
        <v>0.4221</v>
      </c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13</v>
      </c>
      <c r="GJ7" s="13">
        <v>1132.73</v>
      </c>
      <c r="GK7" s="11">
        <v>8</v>
      </c>
      <c r="GL7" s="11">
        <v>12</v>
      </c>
      <c r="GM7" s="13">
        <v>1106.48</v>
      </c>
      <c r="GN7" s="11">
        <v>12</v>
      </c>
      <c r="GO7" s="12">
        <v>0.0833</v>
      </c>
      <c r="GP7" s="12">
        <v>0.0237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>
        <v>8</v>
      </c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>
        <v>18</v>
      </c>
      <c r="II7" s="13">
        <v>1498.13</v>
      </c>
      <c r="IJ7" s="11">
        <v>8</v>
      </c>
      <c r="IK7" s="12"/>
      <c r="IL7" s="12"/>
      <c r="IM7" s="11"/>
      <c r="IN7" s="13"/>
      <c r="IO7" s="11"/>
      <c r="IP7" s="11">
        <v>2</v>
      </c>
      <c r="IQ7" s="13">
        <v>127.78</v>
      </c>
      <c r="IR7" s="11">
        <v>14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2038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>
        <v>1038</v>
      </c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</row>
    <row r="8">
      <c r="A8" s="10" t="s">
        <v>201</v>
      </c>
      <c r="B8" s="10" t="s">
        <v>205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/>
      <c r="L8" s="13"/>
      <c r="M8" s="11"/>
      <c r="N8" s="14"/>
      <c r="O8" s="11">
        <v>98</v>
      </c>
      <c r="P8" s="13">
        <v>3178.28</v>
      </c>
      <c r="Q8" s="11"/>
      <c r="R8" s="14"/>
      <c r="S8" s="12"/>
      <c r="T8" s="12"/>
      <c r="U8" s="12"/>
      <c r="V8" s="12"/>
      <c r="W8" s="11"/>
      <c r="X8" s="13"/>
      <c r="Y8" s="11"/>
      <c r="Z8" s="11">
        <v>1</v>
      </c>
      <c r="AA8" s="13">
        <v>67.28</v>
      </c>
      <c r="AB8" s="11"/>
      <c r="AC8" s="12"/>
      <c r="AD8" s="12"/>
      <c r="AE8" s="11"/>
      <c r="AF8" s="13"/>
      <c r="AG8" s="11"/>
      <c r="AH8" s="11">
        <v>2</v>
      </c>
      <c r="AI8" s="13">
        <v>68.31</v>
      </c>
      <c r="AJ8" s="11"/>
      <c r="AK8" s="12"/>
      <c r="AL8" s="12"/>
      <c r="AM8" s="11"/>
      <c r="AN8" s="13"/>
      <c r="AO8" s="11"/>
      <c r="AP8" s="11">
        <v>48</v>
      </c>
      <c r="AQ8" s="13">
        <v>978.58</v>
      </c>
      <c r="AR8" s="11"/>
      <c r="AS8" s="12"/>
      <c r="AT8" s="12"/>
      <c r="AU8" s="11"/>
      <c r="AV8" s="13"/>
      <c r="AW8" s="11"/>
      <c r="AX8" s="11">
        <v>6</v>
      </c>
      <c r="AY8" s="13">
        <v>167.84</v>
      </c>
      <c r="AZ8" s="11"/>
      <c r="BA8" s="12"/>
      <c r="BB8" s="12"/>
      <c r="BC8" s="11"/>
      <c r="BD8" s="13"/>
      <c r="BE8" s="11"/>
      <c r="BF8" s="11">
        <v>1</v>
      </c>
      <c r="BG8" s="13">
        <v>65.83</v>
      </c>
      <c r="BH8" s="11"/>
      <c r="BI8" s="12"/>
      <c r="BJ8" s="12"/>
      <c r="BK8" s="11"/>
      <c r="BL8" s="13"/>
      <c r="BM8" s="11"/>
      <c r="BN8" s="11">
        <v>3</v>
      </c>
      <c r="BO8" s="13">
        <v>152.26</v>
      </c>
      <c r="BP8" s="11"/>
      <c r="BQ8" s="12"/>
      <c r="BR8" s="12"/>
      <c r="BS8" s="11"/>
      <c r="BT8" s="13"/>
      <c r="BU8" s="11"/>
      <c r="BV8" s="11">
        <v>28</v>
      </c>
      <c r="BW8" s="13">
        <v>1171.84</v>
      </c>
      <c r="BX8" s="11"/>
      <c r="BY8" s="12"/>
      <c r="BZ8" s="12"/>
      <c r="CA8" s="11"/>
      <c r="CB8" s="13"/>
      <c r="CC8" s="11"/>
      <c r="CD8" s="11">
        <v>8</v>
      </c>
      <c r="CE8" s="13">
        <v>351.35</v>
      </c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>
        <v>1</v>
      </c>
      <c r="DK8" s="13">
        <v>154.99</v>
      </c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</row>
    <row r="9">
      <c r="A9" s="10" t="s">
        <v>201</v>
      </c>
      <c r="B9" s="10" t="s">
        <v>206</v>
      </c>
      <c r="C9" s="11">
        <v>1553</v>
      </c>
      <c r="D9" s="11">
        <f>=ROUNDDOWN(62.12,0)</f>
      </c>
      <c r="E9" s="11"/>
      <c r="F9" s="12"/>
      <c r="G9" s="11"/>
      <c r="H9" s="11">
        <f>=ROUNDDOWN({0},0)</f>
      </c>
      <c r="I9" s="11"/>
      <c r="J9" s="12"/>
      <c r="K9" s="11">
        <v>52</v>
      </c>
      <c r="L9" s="13">
        <v>3322.08</v>
      </c>
      <c r="M9" s="11">
        <v>13</v>
      </c>
      <c r="N9" s="14">
        <v>255.54</v>
      </c>
      <c r="O9" s="11">
        <v>13</v>
      </c>
      <c r="P9" s="13">
        <v>733.05</v>
      </c>
      <c r="Q9" s="11">
        <v>13</v>
      </c>
      <c r="R9" s="14">
        <v>56.39</v>
      </c>
      <c r="S9" s="12">
        <v>3</v>
      </c>
      <c r="T9" s="12">
        <v>3.5319</v>
      </c>
      <c r="U9" s="12"/>
      <c r="V9" s="12">
        <v>3.5317</v>
      </c>
      <c r="W9" s="11">
        <v>1</v>
      </c>
      <c r="X9" s="13">
        <v>97.89</v>
      </c>
      <c r="Y9" s="11">
        <v>4</v>
      </c>
      <c r="Z9" s="11"/>
      <c r="AA9" s="13"/>
      <c r="AB9" s="11"/>
      <c r="AC9" s="12"/>
      <c r="AD9" s="12"/>
      <c r="AE9" s="11">
        <v>10</v>
      </c>
      <c r="AF9" s="13">
        <v>512.48</v>
      </c>
      <c r="AG9" s="11">
        <v>13</v>
      </c>
      <c r="AH9" s="11"/>
      <c r="AI9" s="13"/>
      <c r="AJ9" s="11"/>
      <c r="AK9" s="12"/>
      <c r="AL9" s="12"/>
      <c r="AM9" s="11">
        <v>15</v>
      </c>
      <c r="AN9" s="13">
        <v>949.96</v>
      </c>
      <c r="AO9" s="11">
        <v>13</v>
      </c>
      <c r="AP9" s="11"/>
      <c r="AQ9" s="13"/>
      <c r="AR9" s="11"/>
      <c r="AS9" s="12"/>
      <c r="AT9" s="12"/>
      <c r="AU9" s="11">
        <v>4</v>
      </c>
      <c r="AV9" s="13">
        <v>257.38</v>
      </c>
      <c r="AW9" s="11">
        <v>13</v>
      </c>
      <c r="AX9" s="11"/>
      <c r="AY9" s="13"/>
      <c r="AZ9" s="11">
        <v>13</v>
      </c>
      <c r="BA9" s="12"/>
      <c r="BB9" s="12"/>
      <c r="BC9" s="11"/>
      <c r="BD9" s="13"/>
      <c r="BE9" s="11"/>
      <c r="BF9" s="11"/>
      <c r="BG9" s="13"/>
      <c r="BH9" s="11"/>
      <c r="BI9" s="12"/>
      <c r="BJ9" s="12"/>
      <c r="BK9" s="11">
        <v>8</v>
      </c>
      <c r="BL9" s="13">
        <v>397.48</v>
      </c>
      <c r="BM9" s="11">
        <v>13</v>
      </c>
      <c r="BN9" s="11">
        <v>13</v>
      </c>
      <c r="BO9" s="13">
        <v>733.05</v>
      </c>
      <c r="BP9" s="11">
        <v>13</v>
      </c>
      <c r="BQ9" s="12">
        <v>-0.3846</v>
      </c>
      <c r="BR9" s="12">
        <v>-0.4578</v>
      </c>
      <c r="BS9" s="11"/>
      <c r="BT9" s="13"/>
      <c r="BU9" s="11"/>
      <c r="BV9" s="11"/>
      <c r="BW9" s="13"/>
      <c r="BX9" s="11"/>
      <c r="BY9" s="12"/>
      <c r="BZ9" s="12"/>
      <c r="CA9" s="11">
        <v>9</v>
      </c>
      <c r="CB9" s="13">
        <v>615.94</v>
      </c>
      <c r="CC9" s="11">
        <v>13</v>
      </c>
      <c r="CD9" s="11"/>
      <c r="CE9" s="13"/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>
        <v>2</v>
      </c>
      <c r="CR9" s="13">
        <v>99.98</v>
      </c>
      <c r="CS9" s="11">
        <v>13</v>
      </c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>
        <v>13</v>
      </c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>
        <v>3</v>
      </c>
      <c r="GR9" s="13">
        <v>390.97</v>
      </c>
      <c r="GS9" s="11">
        <v>13</v>
      </c>
      <c r="GT9" s="11"/>
      <c r="GU9" s="13"/>
      <c r="GV9" s="11">
        <v>13</v>
      </c>
      <c r="GW9" s="12"/>
      <c r="GX9" s="12"/>
      <c r="GY9" s="11"/>
      <c r="GZ9" s="13"/>
      <c r="HA9" s="11">
        <v>13</v>
      </c>
      <c r="HB9" s="11"/>
      <c r="HC9" s="13"/>
      <c r="HD9" s="11">
        <v>12</v>
      </c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1553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</row>
    <row r="10">
      <c r="A10" s="10" t="s">
        <v>201</v>
      </c>
      <c r="B10" s="10" t="s">
        <v>207</v>
      </c>
      <c r="C10" s="11">
        <v>3368</v>
      </c>
      <c r="D10" s="11">
        <f>=ROUNDDOWN(22.0130718954248,0)</f>
      </c>
      <c r="E10" s="11">
        <v>4758</v>
      </c>
      <c r="F10" s="12">
        <v>0.9547</v>
      </c>
      <c r="G10" s="11"/>
      <c r="H10" s="11">
        <f>=ROUNDDOWN({0},0)</f>
      </c>
      <c r="I10" s="11"/>
      <c r="J10" s="12"/>
      <c r="K10" s="11">
        <v>217</v>
      </c>
      <c r="L10" s="13">
        <v>30419.82</v>
      </c>
      <c r="M10" s="11">
        <v>42</v>
      </c>
      <c r="N10" s="14">
        <v>724.28</v>
      </c>
      <c r="O10" s="11">
        <v>98</v>
      </c>
      <c r="P10" s="13">
        <v>9151.95</v>
      </c>
      <c r="Q10" s="11">
        <v>39</v>
      </c>
      <c r="R10" s="14">
        <v>234.67</v>
      </c>
      <c r="S10" s="12">
        <v>1.2143</v>
      </c>
      <c r="T10" s="12">
        <v>2.3239</v>
      </c>
      <c r="U10" s="12">
        <v>0.0769</v>
      </c>
      <c r="V10" s="12">
        <v>2.0864</v>
      </c>
      <c r="W10" s="11">
        <v>25</v>
      </c>
      <c r="X10" s="13">
        <v>5403.08</v>
      </c>
      <c r="Y10" s="11">
        <v>9</v>
      </c>
      <c r="Z10" s="11"/>
      <c r="AA10" s="13"/>
      <c r="AB10" s="11"/>
      <c r="AC10" s="12"/>
      <c r="AD10" s="12"/>
      <c r="AE10" s="11">
        <v>87</v>
      </c>
      <c r="AF10" s="13">
        <v>15408.16</v>
      </c>
      <c r="AG10" s="11">
        <v>39</v>
      </c>
      <c r="AH10" s="11"/>
      <c r="AI10" s="13"/>
      <c r="AJ10" s="11"/>
      <c r="AK10" s="12"/>
      <c r="AL10" s="12"/>
      <c r="AM10" s="11">
        <v>13</v>
      </c>
      <c r="AN10" s="13">
        <v>806.24</v>
      </c>
      <c r="AO10" s="11">
        <v>42</v>
      </c>
      <c r="AP10" s="11"/>
      <c r="AQ10" s="13"/>
      <c r="AR10" s="11"/>
      <c r="AS10" s="12"/>
      <c r="AT10" s="12"/>
      <c r="AU10" s="11">
        <v>12</v>
      </c>
      <c r="AV10" s="13">
        <v>373.1</v>
      </c>
      <c r="AW10" s="11">
        <v>42</v>
      </c>
      <c r="AX10" s="11"/>
      <c r="AY10" s="13"/>
      <c r="AZ10" s="11">
        <v>39</v>
      </c>
      <c r="BA10" s="12"/>
      <c r="BB10" s="12"/>
      <c r="BC10" s="11"/>
      <c r="BD10" s="13"/>
      <c r="BE10" s="11"/>
      <c r="BF10" s="11"/>
      <c r="BG10" s="13"/>
      <c r="BH10" s="11"/>
      <c r="BI10" s="12"/>
      <c r="BJ10" s="12"/>
      <c r="BK10" s="11">
        <v>32</v>
      </c>
      <c r="BL10" s="13">
        <v>2160.1</v>
      </c>
      <c r="BM10" s="11">
        <v>42</v>
      </c>
      <c r="BN10" s="11">
        <v>57</v>
      </c>
      <c r="BO10" s="13">
        <v>8083.24</v>
      </c>
      <c r="BP10" s="11">
        <v>39</v>
      </c>
      <c r="BQ10" s="12">
        <v>-0.4386</v>
      </c>
      <c r="BR10" s="12">
        <v>-0.7328</v>
      </c>
      <c r="BS10" s="11"/>
      <c r="BT10" s="13"/>
      <c r="BU10" s="11">
        <v>4</v>
      </c>
      <c r="BV10" s="11"/>
      <c r="BW10" s="13"/>
      <c r="BX10" s="11"/>
      <c r="BY10" s="12"/>
      <c r="BZ10" s="12"/>
      <c r="CA10" s="11">
        <v>22</v>
      </c>
      <c r="CB10" s="13">
        <v>1788.08</v>
      </c>
      <c r="CC10" s="11">
        <v>42</v>
      </c>
      <c r="CD10" s="11"/>
      <c r="CE10" s="13"/>
      <c r="CF10" s="11"/>
      <c r="CG10" s="12"/>
      <c r="CH10" s="12"/>
      <c r="CI10" s="11"/>
      <c r="CJ10" s="13"/>
      <c r="CK10" s="11">
        <v>42</v>
      </c>
      <c r="CL10" s="11"/>
      <c r="CM10" s="13"/>
      <c r="CN10" s="11">
        <v>19</v>
      </c>
      <c r="CO10" s="12"/>
      <c r="CP10" s="12"/>
      <c r="CQ10" s="11">
        <v>1</v>
      </c>
      <c r="CR10" s="13">
        <v>599.99</v>
      </c>
      <c r="CS10" s="11">
        <v>40</v>
      </c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42</v>
      </c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23</v>
      </c>
      <c r="GR10" s="13">
        <v>3816.27</v>
      </c>
      <c r="GS10" s="11">
        <v>42</v>
      </c>
      <c r="GT10" s="11">
        <v>40</v>
      </c>
      <c r="GU10" s="13">
        <v>1024.16</v>
      </c>
      <c r="GV10" s="11">
        <v>39</v>
      </c>
      <c r="GW10" s="12">
        <v>-0.425</v>
      </c>
      <c r="GX10" s="12">
        <v>2.7262</v>
      </c>
      <c r="GY10" s="11">
        <v>2</v>
      </c>
      <c r="GZ10" s="13">
        <v>64.8</v>
      </c>
      <c r="HA10" s="11">
        <v>39</v>
      </c>
      <c r="HB10" s="11">
        <v>1</v>
      </c>
      <c r="HC10" s="13">
        <v>44.55</v>
      </c>
      <c r="HD10" s="11">
        <v>39</v>
      </c>
      <c r="HE10" s="12">
        <v>1</v>
      </c>
      <c r="HF10" s="12">
        <v>0.4545</v>
      </c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3368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>
        <v>350</v>
      </c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>
        <v>438</v>
      </c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>
        <v>810</v>
      </c>
      <c r="OG10" s="11"/>
      <c r="OH10" s="11"/>
      <c r="OI10" s="11"/>
      <c r="OJ10" s="11"/>
      <c r="OK10" s="11"/>
      <c r="OL10" s="11"/>
      <c r="OM10" s="11">
        <v>480</v>
      </c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>
        <v>600</v>
      </c>
      <c r="OZ10" s="11">
        <v>900</v>
      </c>
      <c r="PA10" s="11"/>
      <c r="PB10" s="11">
        <v>680</v>
      </c>
      <c r="PC10" s="11"/>
      <c r="PD10" s="11">
        <v>500</v>
      </c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</row>
    <row r="11">
      <c r="A11" s="10" t="s">
        <v>201</v>
      </c>
      <c r="B11" s="10" t="s">
        <v>208</v>
      </c>
      <c r="C11" s="11">
        <v>1681</v>
      </c>
      <c r="D11" s="11">
        <f>=ROUNDDOWN(64.6538461538461,0)</f>
      </c>
      <c r="E11" s="11">
        <v>105</v>
      </c>
      <c r="F11" s="12">
        <v>1</v>
      </c>
      <c r="G11" s="11"/>
      <c r="H11" s="11">
        <f>=ROUNDDOWN({0},0)</f>
      </c>
      <c r="I11" s="11"/>
      <c r="J11" s="12"/>
      <c r="K11" s="11">
        <v>87</v>
      </c>
      <c r="L11" s="13">
        <v>9741.24</v>
      </c>
      <c r="M11" s="11">
        <v>16</v>
      </c>
      <c r="N11" s="14">
        <v>608.83</v>
      </c>
      <c r="O11" s="11">
        <v>20</v>
      </c>
      <c r="P11" s="13">
        <v>1831.41</v>
      </c>
      <c r="Q11" s="11">
        <v>16</v>
      </c>
      <c r="R11" s="14">
        <v>114.46</v>
      </c>
      <c r="S11" s="12">
        <v>3.35</v>
      </c>
      <c r="T11" s="12">
        <v>4.319</v>
      </c>
      <c r="U11" s="12"/>
      <c r="V11" s="12">
        <v>4.3192</v>
      </c>
      <c r="W11" s="11"/>
      <c r="X11" s="13"/>
      <c r="Y11" s="11"/>
      <c r="Z11" s="11"/>
      <c r="AA11" s="13"/>
      <c r="AB11" s="11"/>
      <c r="AC11" s="12"/>
      <c r="AD11" s="12"/>
      <c r="AE11" s="11">
        <v>12</v>
      </c>
      <c r="AF11" s="13">
        <v>1137.22</v>
      </c>
      <c r="AG11" s="11">
        <v>16</v>
      </c>
      <c r="AH11" s="11"/>
      <c r="AI11" s="13"/>
      <c r="AJ11" s="11"/>
      <c r="AK11" s="12"/>
      <c r="AL11" s="12"/>
      <c r="AM11" s="11">
        <v>34</v>
      </c>
      <c r="AN11" s="13">
        <v>3942.08</v>
      </c>
      <c r="AO11" s="11">
        <v>16</v>
      </c>
      <c r="AP11" s="11"/>
      <c r="AQ11" s="13"/>
      <c r="AR11" s="11"/>
      <c r="AS11" s="12"/>
      <c r="AT11" s="12"/>
      <c r="AU11" s="11">
        <v>7</v>
      </c>
      <c r="AV11" s="13">
        <v>729.3</v>
      </c>
      <c r="AW11" s="11">
        <v>16</v>
      </c>
      <c r="AX11" s="11"/>
      <c r="AY11" s="13"/>
      <c r="AZ11" s="11">
        <v>16</v>
      </c>
      <c r="BA11" s="12"/>
      <c r="BB11" s="12"/>
      <c r="BC11" s="11"/>
      <c r="BD11" s="13"/>
      <c r="BE11" s="11"/>
      <c r="BF11" s="11"/>
      <c r="BG11" s="13"/>
      <c r="BH11" s="11"/>
      <c r="BI11" s="12"/>
      <c r="BJ11" s="12"/>
      <c r="BK11" s="11">
        <v>24</v>
      </c>
      <c r="BL11" s="13">
        <v>2906.77</v>
      </c>
      <c r="BM11" s="11">
        <v>16</v>
      </c>
      <c r="BN11" s="11">
        <v>15</v>
      </c>
      <c r="BO11" s="13">
        <v>1600.01</v>
      </c>
      <c r="BP11" s="11">
        <v>16</v>
      </c>
      <c r="BQ11" s="12">
        <v>0.6</v>
      </c>
      <c r="BR11" s="12">
        <v>0.8167</v>
      </c>
      <c r="BS11" s="11"/>
      <c r="BT11" s="13"/>
      <c r="BU11" s="11"/>
      <c r="BV11" s="11"/>
      <c r="BW11" s="13"/>
      <c r="BX11" s="11"/>
      <c r="BY11" s="12"/>
      <c r="BZ11" s="12"/>
      <c r="CA11" s="11">
        <v>9</v>
      </c>
      <c r="CB11" s="13">
        <v>685.88</v>
      </c>
      <c r="CC11" s="11">
        <v>16</v>
      </c>
      <c r="CD11" s="11"/>
      <c r="CE11" s="13"/>
      <c r="CF11" s="11"/>
      <c r="CG11" s="12"/>
      <c r="CH11" s="12"/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>
        <v>16</v>
      </c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16</v>
      </c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1</v>
      </c>
      <c r="GR11" s="13">
        <v>339.99</v>
      </c>
      <c r="GS11" s="11">
        <v>16</v>
      </c>
      <c r="GT11" s="11">
        <v>5</v>
      </c>
      <c r="GU11" s="13">
        <v>231.4</v>
      </c>
      <c r="GV11" s="11">
        <v>16</v>
      </c>
      <c r="GW11" s="12">
        <v>-0.8</v>
      </c>
      <c r="GX11" s="12">
        <v>0.4693</v>
      </c>
      <c r="GY11" s="11"/>
      <c r="GZ11" s="13"/>
      <c r="HA11" s="11">
        <v>16</v>
      </c>
      <c r="HB11" s="11"/>
      <c r="HC11" s="13"/>
      <c r="HD11" s="11">
        <v>16</v>
      </c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1681</v>
      </c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>
        <v>105</v>
      </c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</row>
    <row r="12">
      <c r="A12" s="10" t="s">
        <v>201</v>
      </c>
      <c r="B12" s="10" t="s">
        <v>209</v>
      </c>
      <c r="C12" s="11">
        <v>1527</v>
      </c>
      <c r="D12" s="11">
        <f>=ROUNDDOWN(27.4147217235189,0)</f>
      </c>
      <c r="E12" s="11">
        <v>550</v>
      </c>
      <c r="F12" s="12">
        <v>1</v>
      </c>
      <c r="G12" s="11"/>
      <c r="H12" s="11">
        <f>=ROUNDDOWN({0},0)</f>
      </c>
      <c r="I12" s="11"/>
      <c r="J12" s="12"/>
      <c r="K12" s="11">
        <v>145</v>
      </c>
      <c r="L12" s="13">
        <v>15178.19</v>
      </c>
      <c r="M12" s="11">
        <v>11</v>
      </c>
      <c r="N12" s="14">
        <v>1379.84</v>
      </c>
      <c r="O12" s="11">
        <v>335</v>
      </c>
      <c r="P12" s="13">
        <v>38762.85</v>
      </c>
      <c r="Q12" s="11">
        <v>16</v>
      </c>
      <c r="R12" s="14">
        <v>2422.68</v>
      </c>
      <c r="S12" s="12">
        <v>-0.5672</v>
      </c>
      <c r="T12" s="12">
        <v>-0.6084</v>
      </c>
      <c r="U12" s="12">
        <v>-0.3125</v>
      </c>
      <c r="V12" s="12">
        <v>-0.4304</v>
      </c>
      <c r="W12" s="11">
        <v>8</v>
      </c>
      <c r="X12" s="13">
        <v>1337.68</v>
      </c>
      <c r="Y12" s="11">
        <v>2</v>
      </c>
      <c r="Z12" s="11">
        <v>45</v>
      </c>
      <c r="AA12" s="13">
        <v>9076.27</v>
      </c>
      <c r="AB12" s="11">
        <v>4</v>
      </c>
      <c r="AC12" s="12">
        <v>-0.8222</v>
      </c>
      <c r="AD12" s="12">
        <v>-0.8526</v>
      </c>
      <c r="AE12" s="11">
        <v>71</v>
      </c>
      <c r="AF12" s="13">
        <v>6855.99</v>
      </c>
      <c r="AG12" s="11">
        <v>11</v>
      </c>
      <c r="AH12" s="11">
        <v>71</v>
      </c>
      <c r="AI12" s="13">
        <v>7767.52</v>
      </c>
      <c r="AJ12" s="11">
        <v>16</v>
      </c>
      <c r="AK12" s="12"/>
      <c r="AL12" s="12">
        <v>-0.1174</v>
      </c>
      <c r="AM12" s="11">
        <v>14</v>
      </c>
      <c r="AN12" s="13">
        <v>1096.84</v>
      </c>
      <c r="AO12" s="11">
        <v>6</v>
      </c>
      <c r="AP12" s="11">
        <v>18</v>
      </c>
      <c r="AQ12" s="13">
        <v>2537.41</v>
      </c>
      <c r="AR12" s="11">
        <v>16</v>
      </c>
      <c r="AS12" s="12">
        <v>-0.2222</v>
      </c>
      <c r="AT12" s="12">
        <v>-0.5677</v>
      </c>
      <c r="AU12" s="11">
        <v>5</v>
      </c>
      <c r="AV12" s="13">
        <v>163.49</v>
      </c>
      <c r="AW12" s="11">
        <v>11</v>
      </c>
      <c r="AX12" s="11">
        <v>73</v>
      </c>
      <c r="AY12" s="13">
        <v>6099.82</v>
      </c>
      <c r="AZ12" s="11">
        <v>16</v>
      </c>
      <c r="BA12" s="12">
        <v>-0.9315</v>
      </c>
      <c r="BB12" s="12">
        <v>-0.9732</v>
      </c>
      <c r="BC12" s="11"/>
      <c r="BD12" s="13"/>
      <c r="BE12" s="11"/>
      <c r="BF12" s="11"/>
      <c r="BG12" s="13"/>
      <c r="BH12" s="11"/>
      <c r="BI12" s="12"/>
      <c r="BJ12" s="12"/>
      <c r="BK12" s="11">
        <v>28</v>
      </c>
      <c r="BL12" s="13">
        <v>3491.79</v>
      </c>
      <c r="BM12" s="11">
        <v>11</v>
      </c>
      <c r="BN12" s="11">
        <v>74</v>
      </c>
      <c r="BO12" s="13">
        <v>7780.2</v>
      </c>
      <c r="BP12" s="11">
        <v>16</v>
      </c>
      <c r="BQ12" s="12">
        <v>-0.6216</v>
      </c>
      <c r="BR12" s="12">
        <v>-0.5512</v>
      </c>
      <c r="BS12" s="11">
        <v>3</v>
      </c>
      <c r="BT12" s="13">
        <v>246.85</v>
      </c>
      <c r="BU12" s="11">
        <v>11</v>
      </c>
      <c r="BV12" s="11">
        <v>28</v>
      </c>
      <c r="BW12" s="13">
        <v>1774.48</v>
      </c>
      <c r="BX12" s="11">
        <v>16</v>
      </c>
      <c r="BY12" s="12">
        <v>-0.8929</v>
      </c>
      <c r="BZ12" s="12">
        <v>-0.8609</v>
      </c>
      <c r="CA12" s="11">
        <v>11</v>
      </c>
      <c r="CB12" s="13">
        <v>1537.73</v>
      </c>
      <c r="CC12" s="11">
        <v>10</v>
      </c>
      <c r="CD12" s="11">
        <v>17</v>
      </c>
      <c r="CE12" s="13">
        <v>2716.56</v>
      </c>
      <c r="CF12" s="11">
        <v>12</v>
      </c>
      <c r="CG12" s="12">
        <v>-0.3529</v>
      </c>
      <c r="CH12" s="12">
        <v>-0.4339</v>
      </c>
      <c r="CI12" s="11">
        <v>2</v>
      </c>
      <c r="CJ12" s="13">
        <v>181.72</v>
      </c>
      <c r="CK12" s="11">
        <v>11</v>
      </c>
      <c r="CL12" s="11">
        <v>1</v>
      </c>
      <c r="CM12" s="13">
        <v>194.07</v>
      </c>
      <c r="CN12" s="11">
        <v>16</v>
      </c>
      <c r="CO12" s="12">
        <v>1</v>
      </c>
      <c r="CP12" s="12">
        <v>-0.0636</v>
      </c>
      <c r="CQ12" s="11"/>
      <c r="CR12" s="13"/>
      <c r="CS12" s="11">
        <v>11</v>
      </c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11</v>
      </c>
      <c r="DJ12" s="11"/>
      <c r="DK12" s="13"/>
      <c r="DL12" s="11">
        <v>16</v>
      </c>
      <c r="DM12" s="12"/>
      <c r="DN12" s="12"/>
      <c r="DO12" s="11"/>
      <c r="DP12" s="13"/>
      <c r="DQ12" s="11"/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>
        <v>1</v>
      </c>
      <c r="EV12" s="13">
        <v>76.81</v>
      </c>
      <c r="EW12" s="11">
        <v>6</v>
      </c>
      <c r="EX12" s="11"/>
      <c r="EY12" s="13"/>
      <c r="EZ12" s="11">
        <v>6</v>
      </c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>
        <v>2</v>
      </c>
      <c r="GB12" s="13">
        <v>189.29</v>
      </c>
      <c r="GC12" s="11">
        <v>4</v>
      </c>
      <c r="GD12" s="11">
        <v>1</v>
      </c>
      <c r="GE12" s="13">
        <v>104.75</v>
      </c>
      <c r="GF12" s="11">
        <v>6</v>
      </c>
      <c r="GG12" s="12">
        <v>1</v>
      </c>
      <c r="GH12" s="12">
        <v>0.8071</v>
      </c>
      <c r="GI12" s="11"/>
      <c r="GJ12" s="13"/>
      <c r="GK12" s="11"/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>
        <v>8</v>
      </c>
      <c r="HB12" s="11">
        <v>1</v>
      </c>
      <c r="HC12" s="13">
        <v>211.94</v>
      </c>
      <c r="HD12" s="11">
        <v>11</v>
      </c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>
        <v>4</v>
      </c>
      <c r="HZ12" s="11"/>
      <c r="IA12" s="13"/>
      <c r="IB12" s="11">
        <v>6</v>
      </c>
      <c r="IC12" s="12"/>
      <c r="ID12" s="12"/>
      <c r="IE12" s="11"/>
      <c r="IF12" s="13"/>
      <c r="IG12" s="11"/>
      <c r="IH12" s="11">
        <v>6</v>
      </c>
      <c r="II12" s="13">
        <v>499.83</v>
      </c>
      <c r="IJ12" s="11">
        <v>13</v>
      </c>
      <c r="IK12" s="12"/>
      <c r="IL12" s="12"/>
      <c r="IM12" s="11"/>
      <c r="IN12" s="13"/>
      <c r="IO12" s="11"/>
      <c r="IP12" s="11"/>
      <c r="IQ12" s="13"/>
      <c r="IR12" s="11">
        <v>7</v>
      </c>
      <c r="IS12" s="12"/>
      <c r="IT12" s="12"/>
      <c r="IU12" s="11"/>
      <c r="IV12" s="13"/>
      <c r="IW12" s="11"/>
      <c r="IX12" s="11"/>
      <c r="IY12" s="13"/>
      <c r="IZ12" s="11">
        <v>6</v>
      </c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1527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>
        <v>160</v>
      </c>
      <c r="NI12" s="11"/>
      <c r="NJ12" s="11"/>
      <c r="NK12" s="11"/>
      <c r="NL12" s="11"/>
      <c r="NM12" s="11"/>
      <c r="NN12" s="11"/>
      <c r="NO12" s="11"/>
      <c r="NP12" s="11"/>
      <c r="NQ12" s="11">
        <v>320</v>
      </c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>
        <v>70</v>
      </c>
      <c r="PX12" s="11"/>
      <c r="PY12" s="11"/>
      <c r="PZ12" s="11"/>
    </row>
    <row r="13">
      <c r="A13" s="10" t="s">
        <v>201</v>
      </c>
      <c r="B13" s="10" t="s">
        <v>210</v>
      </c>
      <c r="C13" s="11">
        <v>8729</v>
      </c>
      <c r="D13" s="11">
        <f>=ROUNDDOWN(15.7563176895307,0)</f>
      </c>
      <c r="E13" s="11">
        <v>11884</v>
      </c>
      <c r="F13" s="12">
        <v>0.9742</v>
      </c>
      <c r="G13" s="11"/>
      <c r="H13" s="11">
        <f>=ROUNDDOWN({0},0)</f>
      </c>
      <c r="I13" s="11"/>
      <c r="J13" s="12"/>
      <c r="K13" s="11">
        <v>1603</v>
      </c>
      <c r="L13" s="13">
        <v>132670.52</v>
      </c>
      <c r="M13" s="11">
        <v>109</v>
      </c>
      <c r="N13" s="14">
        <v>1217.16</v>
      </c>
      <c r="O13" s="11">
        <v>2664</v>
      </c>
      <c r="P13" s="13">
        <v>221583.02</v>
      </c>
      <c r="Q13" s="11">
        <v>100</v>
      </c>
      <c r="R13" s="14">
        <v>2215.83</v>
      </c>
      <c r="S13" s="12">
        <v>-0.3983</v>
      </c>
      <c r="T13" s="12">
        <v>-0.4013</v>
      </c>
      <c r="U13" s="12">
        <v>0.09</v>
      </c>
      <c r="V13" s="12">
        <v>-0.4507</v>
      </c>
      <c r="W13" s="11">
        <v>344</v>
      </c>
      <c r="X13" s="13">
        <v>24000.48</v>
      </c>
      <c r="Y13" s="11">
        <v>81</v>
      </c>
      <c r="Z13" s="11">
        <v>733</v>
      </c>
      <c r="AA13" s="13">
        <v>58601.83</v>
      </c>
      <c r="AB13" s="11">
        <v>70</v>
      </c>
      <c r="AC13" s="12">
        <v>-0.5307</v>
      </c>
      <c r="AD13" s="12">
        <v>-0.5904</v>
      </c>
      <c r="AE13" s="11">
        <v>449</v>
      </c>
      <c r="AF13" s="13">
        <v>40487.08</v>
      </c>
      <c r="AG13" s="11">
        <v>109</v>
      </c>
      <c r="AH13" s="11">
        <v>249</v>
      </c>
      <c r="AI13" s="13">
        <v>22783.84</v>
      </c>
      <c r="AJ13" s="11">
        <v>100</v>
      </c>
      <c r="AK13" s="12">
        <v>0.8032</v>
      </c>
      <c r="AL13" s="12">
        <v>0.777</v>
      </c>
      <c r="AM13" s="11">
        <v>156</v>
      </c>
      <c r="AN13" s="13">
        <v>14328.5</v>
      </c>
      <c r="AO13" s="11">
        <v>105</v>
      </c>
      <c r="AP13" s="11">
        <v>388</v>
      </c>
      <c r="AQ13" s="13">
        <v>31384.39</v>
      </c>
      <c r="AR13" s="11">
        <v>91</v>
      </c>
      <c r="AS13" s="12">
        <v>-0.5979</v>
      </c>
      <c r="AT13" s="12">
        <v>-0.5435</v>
      </c>
      <c r="AU13" s="11">
        <v>165</v>
      </c>
      <c r="AV13" s="13">
        <v>11490.39</v>
      </c>
      <c r="AW13" s="11">
        <v>109</v>
      </c>
      <c r="AX13" s="11">
        <v>268</v>
      </c>
      <c r="AY13" s="13">
        <v>19924.51</v>
      </c>
      <c r="AZ13" s="11">
        <v>100</v>
      </c>
      <c r="BA13" s="12">
        <v>-0.3843</v>
      </c>
      <c r="BB13" s="12">
        <v>-0.4233</v>
      </c>
      <c r="BC13" s="11"/>
      <c r="BD13" s="13"/>
      <c r="BE13" s="11"/>
      <c r="BF13" s="11"/>
      <c r="BG13" s="13"/>
      <c r="BH13" s="11"/>
      <c r="BI13" s="12"/>
      <c r="BJ13" s="12"/>
      <c r="BK13" s="11">
        <v>292</v>
      </c>
      <c r="BL13" s="13">
        <v>25777.08</v>
      </c>
      <c r="BM13" s="11">
        <v>109</v>
      </c>
      <c r="BN13" s="11">
        <v>444</v>
      </c>
      <c r="BO13" s="13">
        <v>41379.67</v>
      </c>
      <c r="BP13" s="11">
        <v>100</v>
      </c>
      <c r="BQ13" s="12">
        <v>-0.3423</v>
      </c>
      <c r="BR13" s="12">
        <v>-0.3771</v>
      </c>
      <c r="BS13" s="11">
        <v>60</v>
      </c>
      <c r="BT13" s="13">
        <v>5524.71</v>
      </c>
      <c r="BU13" s="11">
        <v>106</v>
      </c>
      <c r="BV13" s="11">
        <v>315</v>
      </c>
      <c r="BW13" s="13">
        <v>24769.13</v>
      </c>
      <c r="BX13" s="11">
        <v>91</v>
      </c>
      <c r="BY13" s="12">
        <v>-0.8095</v>
      </c>
      <c r="BZ13" s="12">
        <v>-0.777</v>
      </c>
      <c r="CA13" s="11">
        <v>77</v>
      </c>
      <c r="CB13" s="13">
        <v>5687.32</v>
      </c>
      <c r="CC13" s="11">
        <v>77</v>
      </c>
      <c r="CD13" s="11">
        <v>138</v>
      </c>
      <c r="CE13" s="13">
        <v>10885.16</v>
      </c>
      <c r="CF13" s="11">
        <v>68</v>
      </c>
      <c r="CG13" s="12">
        <v>-0.442</v>
      </c>
      <c r="CH13" s="12">
        <v>-0.4775</v>
      </c>
      <c r="CI13" s="11">
        <v>10</v>
      </c>
      <c r="CJ13" s="13">
        <v>702.5</v>
      </c>
      <c r="CK13" s="11">
        <v>87</v>
      </c>
      <c r="CL13" s="11">
        <v>24</v>
      </c>
      <c r="CM13" s="13">
        <v>1576.83</v>
      </c>
      <c r="CN13" s="11">
        <v>87</v>
      </c>
      <c r="CO13" s="12">
        <v>-0.5833</v>
      </c>
      <c r="CP13" s="12">
        <v>-0.5545</v>
      </c>
      <c r="CQ13" s="11">
        <v>4</v>
      </c>
      <c r="CR13" s="13">
        <v>599.96</v>
      </c>
      <c r="CS13" s="11">
        <v>109</v>
      </c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>
        <v>8</v>
      </c>
      <c r="DH13" s="13">
        <v>940.92</v>
      </c>
      <c r="DI13" s="11">
        <v>109</v>
      </c>
      <c r="DJ13" s="11">
        <v>2</v>
      </c>
      <c r="DK13" s="13">
        <v>239.98</v>
      </c>
      <c r="DL13" s="11">
        <v>100</v>
      </c>
      <c r="DM13" s="12">
        <v>3</v>
      </c>
      <c r="DN13" s="12">
        <v>2.9208</v>
      </c>
      <c r="DO13" s="11"/>
      <c r="DP13" s="13"/>
      <c r="DQ13" s="11"/>
      <c r="DR13" s="11"/>
      <c r="DS13" s="13"/>
      <c r="DT13" s="11"/>
      <c r="DU13" s="12"/>
      <c r="DV13" s="12"/>
      <c r="DW13" s="11">
        <v>3</v>
      </c>
      <c r="DX13" s="13">
        <v>332.31</v>
      </c>
      <c r="DY13" s="11">
        <v>27</v>
      </c>
      <c r="DZ13" s="11">
        <v>2</v>
      </c>
      <c r="EA13" s="13">
        <v>257.45</v>
      </c>
      <c r="EB13" s="11">
        <v>23</v>
      </c>
      <c r="EC13" s="12">
        <v>0.5</v>
      </c>
      <c r="ED13" s="12">
        <v>0.2908</v>
      </c>
      <c r="EE13" s="11">
        <v>1</v>
      </c>
      <c r="EF13" s="13">
        <v>101.73</v>
      </c>
      <c r="EG13" s="11">
        <v>31</v>
      </c>
      <c r="EH13" s="11">
        <v>2</v>
      </c>
      <c r="EI13" s="13">
        <v>208.54</v>
      </c>
      <c r="EJ13" s="11">
        <v>33</v>
      </c>
      <c r="EK13" s="12">
        <v>-0.5</v>
      </c>
      <c r="EL13" s="12">
        <v>-0.5122</v>
      </c>
      <c r="EM13" s="11"/>
      <c r="EN13" s="13"/>
      <c r="EO13" s="11"/>
      <c r="EP13" s="11"/>
      <c r="EQ13" s="13"/>
      <c r="ER13" s="11"/>
      <c r="ES13" s="12"/>
      <c r="ET13" s="12"/>
      <c r="EU13" s="11">
        <v>15</v>
      </c>
      <c r="EV13" s="13">
        <v>1342.52</v>
      </c>
      <c r="EW13" s="11">
        <v>83</v>
      </c>
      <c r="EX13" s="11">
        <v>12</v>
      </c>
      <c r="EY13" s="13">
        <v>1262.15</v>
      </c>
      <c r="EZ13" s="11">
        <v>85</v>
      </c>
      <c r="FA13" s="12">
        <v>0.25</v>
      </c>
      <c r="FB13" s="12">
        <v>0.0637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>
        <v>7</v>
      </c>
      <c r="FT13" s="13">
        <v>455.82</v>
      </c>
      <c r="FU13" s="11">
        <v>37</v>
      </c>
      <c r="FV13" s="11">
        <v>7</v>
      </c>
      <c r="FW13" s="13">
        <v>840.8</v>
      </c>
      <c r="FX13" s="11">
        <v>35</v>
      </c>
      <c r="FY13" s="12"/>
      <c r="FZ13" s="12">
        <v>-0.4579</v>
      </c>
      <c r="GA13" s="11">
        <v>2</v>
      </c>
      <c r="GB13" s="13">
        <v>267.98</v>
      </c>
      <c r="GC13" s="11">
        <v>26</v>
      </c>
      <c r="GD13" s="11">
        <v>1</v>
      </c>
      <c r="GE13" s="13">
        <v>156</v>
      </c>
      <c r="GF13" s="11">
        <v>8</v>
      </c>
      <c r="GG13" s="12">
        <v>1</v>
      </c>
      <c r="GH13" s="12">
        <v>0.7178</v>
      </c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>
        <v>10</v>
      </c>
      <c r="GZ13" s="13">
        <v>631.22</v>
      </c>
      <c r="HA13" s="11">
        <v>100</v>
      </c>
      <c r="HB13" s="11">
        <v>4</v>
      </c>
      <c r="HC13" s="13">
        <v>286.9</v>
      </c>
      <c r="HD13" s="11">
        <v>61</v>
      </c>
      <c r="HE13" s="12">
        <v>1.5</v>
      </c>
      <c r="HF13" s="12">
        <v>1.2001</v>
      </c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69</v>
      </c>
      <c r="II13" s="13">
        <v>6445.71</v>
      </c>
      <c r="IJ13" s="11">
        <v>91</v>
      </c>
      <c r="IK13" s="12"/>
      <c r="IL13" s="12"/>
      <c r="IM13" s="11"/>
      <c r="IN13" s="13"/>
      <c r="IO13" s="11"/>
      <c r="IP13" s="11">
        <v>6</v>
      </c>
      <c r="IQ13" s="13">
        <v>580.13</v>
      </c>
      <c r="IR13" s="11">
        <v>44</v>
      </c>
      <c r="IS13" s="12"/>
      <c r="IT13" s="12"/>
      <c r="IU13" s="11"/>
      <c r="IV13" s="13"/>
      <c r="IW13" s="11"/>
      <c r="IX13" s="11"/>
      <c r="IY13" s="13"/>
      <c r="IZ13" s="11">
        <v>14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>
        <v>103</v>
      </c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8729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>
        <v>195</v>
      </c>
      <c r="LX13" s="11"/>
      <c r="LY13" s="11">
        <v>470</v>
      </c>
      <c r="LZ13" s="11"/>
      <c r="MA13" s="11">
        <v>215</v>
      </c>
      <c r="MB13" s="11"/>
      <c r="MC13" s="11"/>
      <c r="MD13" s="11"/>
      <c r="ME13" s="11">
        <v>848</v>
      </c>
      <c r="MF13" s="11"/>
      <c r="MG13" s="11"/>
      <c r="MH13" s="11"/>
      <c r="MI13" s="11">
        <v>69</v>
      </c>
      <c r="MJ13" s="11">
        <v>178</v>
      </c>
      <c r="MK13" s="11"/>
      <c r="ML13" s="11"/>
      <c r="MM13" s="11"/>
      <c r="MN13" s="11">
        <v>479</v>
      </c>
      <c r="MO13" s="11"/>
      <c r="MP13" s="11">
        <v>50</v>
      </c>
      <c r="MQ13" s="11"/>
      <c r="MR13" s="11"/>
      <c r="MS13" s="11"/>
      <c r="MT13" s="11">
        <v>315</v>
      </c>
      <c r="MU13" s="11">
        <v>230</v>
      </c>
      <c r="MV13" s="11">
        <v>146</v>
      </c>
      <c r="MW13" s="11">
        <v>220</v>
      </c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>
        <v>345</v>
      </c>
      <c r="NI13" s="11">
        <v>65</v>
      </c>
      <c r="NJ13" s="11">
        <v>115</v>
      </c>
      <c r="NK13" s="11"/>
      <c r="NL13" s="11"/>
      <c r="NM13" s="11"/>
      <c r="NN13" s="11">
        <v>220</v>
      </c>
      <c r="NO13" s="11">
        <v>597</v>
      </c>
      <c r="NP13" s="11"/>
      <c r="NQ13" s="11"/>
      <c r="NR13" s="11"/>
      <c r="NS13" s="11"/>
      <c r="NT13" s="11"/>
      <c r="NU13" s="11"/>
      <c r="NV13" s="11"/>
      <c r="NW13" s="11">
        <v>50</v>
      </c>
      <c r="NX13" s="11"/>
      <c r="NY13" s="11"/>
      <c r="NZ13" s="11">
        <v>468</v>
      </c>
      <c r="OA13" s="11">
        <v>1880</v>
      </c>
      <c r="OB13" s="11">
        <v>210</v>
      </c>
      <c r="OC13" s="11"/>
      <c r="OD13" s="11"/>
      <c r="OE13" s="11"/>
      <c r="OF13" s="11"/>
      <c r="OG13" s="11"/>
      <c r="OH13" s="11">
        <v>60</v>
      </c>
      <c r="OI13" s="11"/>
      <c r="OJ13" s="11"/>
      <c r="OK13" s="11"/>
      <c r="OL13" s="11"/>
      <c r="OM13" s="11">
        <v>1131</v>
      </c>
      <c r="ON13" s="11"/>
      <c r="OO13" s="11"/>
      <c r="OP13" s="11"/>
      <c r="OQ13" s="11"/>
      <c r="OR13" s="11">
        <v>86</v>
      </c>
      <c r="OS13" s="11">
        <v>110</v>
      </c>
      <c r="OT13" s="11"/>
      <c r="OU13" s="11">
        <v>258</v>
      </c>
      <c r="OV13" s="11"/>
      <c r="OW13" s="11"/>
      <c r="OX13" s="11">
        <v>330</v>
      </c>
      <c r="OY13" s="11">
        <v>230</v>
      </c>
      <c r="OZ13" s="11"/>
      <c r="PA13" s="11"/>
      <c r="PB13" s="11">
        <v>150</v>
      </c>
      <c r="PC13" s="11"/>
      <c r="PD13" s="11"/>
      <c r="PE13" s="11"/>
      <c r="PF13" s="11">
        <v>500</v>
      </c>
      <c r="PG13" s="11"/>
      <c r="PH13" s="11"/>
      <c r="PI13" s="11"/>
      <c r="PJ13" s="11"/>
      <c r="PK13" s="11"/>
      <c r="PL13" s="11">
        <v>1149</v>
      </c>
      <c r="PM13" s="11">
        <v>35</v>
      </c>
      <c r="PN13" s="11"/>
      <c r="PO13" s="11"/>
      <c r="PP13" s="11"/>
      <c r="PQ13" s="11"/>
      <c r="PR13" s="11"/>
      <c r="PS13" s="11">
        <v>200</v>
      </c>
      <c r="PT13" s="11"/>
      <c r="PU13" s="11"/>
      <c r="PV13" s="11"/>
      <c r="PW13" s="11">
        <v>280</v>
      </c>
      <c r="PX13" s="11"/>
      <c r="PY13" s="11"/>
      <c r="PZ13" s="11"/>
    </row>
    <row r="14">
      <c r="A14" s="10" t="s">
        <v>201</v>
      </c>
      <c r="B14" s="10" t="s">
        <v>211</v>
      </c>
      <c r="C14" s="11">
        <v>63401</v>
      </c>
      <c r="D14" s="11">
        <f>=ROUNDDOWN(29.4764982100516,0)</f>
      </c>
      <c r="E14" s="11">
        <v>33646</v>
      </c>
      <c r="F14" s="12">
        <v>0.9936</v>
      </c>
      <c r="G14" s="11"/>
      <c r="H14" s="11">
        <f>=ROUNDDOWN({0},0)</f>
      </c>
      <c r="I14" s="11"/>
      <c r="J14" s="12"/>
      <c r="K14" s="11">
        <v>5727</v>
      </c>
      <c r="L14" s="13">
        <v>338794.44</v>
      </c>
      <c r="M14" s="11">
        <v>184</v>
      </c>
      <c r="N14" s="14">
        <v>1841.27</v>
      </c>
      <c r="O14" s="11">
        <v>10090</v>
      </c>
      <c r="P14" s="13">
        <v>587998.94</v>
      </c>
      <c r="Q14" s="11">
        <v>228</v>
      </c>
      <c r="R14" s="14">
        <v>2578.94</v>
      </c>
      <c r="S14" s="12">
        <v>-0.4324</v>
      </c>
      <c r="T14" s="12">
        <v>-0.4238</v>
      </c>
      <c r="U14" s="12">
        <v>-0.193</v>
      </c>
      <c r="V14" s="12">
        <v>-0.286</v>
      </c>
      <c r="W14" s="11">
        <v>1887</v>
      </c>
      <c r="X14" s="13">
        <v>111059.9</v>
      </c>
      <c r="Y14" s="11">
        <v>157</v>
      </c>
      <c r="Z14" s="11">
        <v>2748</v>
      </c>
      <c r="AA14" s="13">
        <v>160038.54</v>
      </c>
      <c r="AB14" s="11">
        <v>166</v>
      </c>
      <c r="AC14" s="12">
        <v>-0.3133</v>
      </c>
      <c r="AD14" s="12">
        <v>-0.306</v>
      </c>
      <c r="AE14" s="11">
        <v>794</v>
      </c>
      <c r="AF14" s="13">
        <v>52772.16</v>
      </c>
      <c r="AG14" s="11">
        <v>176</v>
      </c>
      <c r="AH14" s="11">
        <v>734</v>
      </c>
      <c r="AI14" s="13">
        <v>45754.05</v>
      </c>
      <c r="AJ14" s="11">
        <v>216</v>
      </c>
      <c r="AK14" s="12">
        <v>0.0817</v>
      </c>
      <c r="AL14" s="12">
        <v>0.1534</v>
      </c>
      <c r="AM14" s="11">
        <v>711</v>
      </c>
      <c r="AN14" s="13">
        <v>40767.8</v>
      </c>
      <c r="AO14" s="11">
        <v>161</v>
      </c>
      <c r="AP14" s="11">
        <v>1036</v>
      </c>
      <c r="AQ14" s="13">
        <v>54211.5</v>
      </c>
      <c r="AR14" s="11">
        <v>215</v>
      </c>
      <c r="AS14" s="12">
        <v>-0.3137</v>
      </c>
      <c r="AT14" s="12">
        <v>-0.248</v>
      </c>
      <c r="AU14" s="11">
        <v>484</v>
      </c>
      <c r="AV14" s="13">
        <v>26434.84</v>
      </c>
      <c r="AW14" s="11">
        <v>176</v>
      </c>
      <c r="AX14" s="11">
        <v>750</v>
      </c>
      <c r="AY14" s="13">
        <v>40793.9</v>
      </c>
      <c r="AZ14" s="11">
        <v>216</v>
      </c>
      <c r="BA14" s="12">
        <v>-0.3547</v>
      </c>
      <c r="BB14" s="12">
        <v>-0.352</v>
      </c>
      <c r="BC14" s="11">
        <v>750</v>
      </c>
      <c r="BD14" s="13">
        <v>43147.57</v>
      </c>
      <c r="BE14" s="11">
        <v>176</v>
      </c>
      <c r="BF14" s="11">
        <v>1826</v>
      </c>
      <c r="BG14" s="13">
        <v>108048.48</v>
      </c>
      <c r="BH14" s="11">
        <v>216</v>
      </c>
      <c r="BI14" s="12">
        <v>-0.5893</v>
      </c>
      <c r="BJ14" s="12">
        <v>-0.6007</v>
      </c>
      <c r="BK14" s="11">
        <v>422</v>
      </c>
      <c r="BL14" s="13">
        <v>23492.35</v>
      </c>
      <c r="BM14" s="11">
        <v>176</v>
      </c>
      <c r="BN14" s="11">
        <v>919</v>
      </c>
      <c r="BO14" s="13">
        <v>56190.6</v>
      </c>
      <c r="BP14" s="11">
        <v>216</v>
      </c>
      <c r="BQ14" s="12">
        <v>-0.5408</v>
      </c>
      <c r="BR14" s="12">
        <v>-0.5819</v>
      </c>
      <c r="BS14" s="11">
        <v>252</v>
      </c>
      <c r="BT14" s="13">
        <v>14700.32</v>
      </c>
      <c r="BU14" s="11">
        <v>176</v>
      </c>
      <c r="BV14" s="11">
        <v>987</v>
      </c>
      <c r="BW14" s="13">
        <v>52027.13</v>
      </c>
      <c r="BX14" s="11">
        <v>216</v>
      </c>
      <c r="BY14" s="12">
        <v>-0.7447</v>
      </c>
      <c r="BZ14" s="12">
        <v>-0.7174</v>
      </c>
      <c r="CA14" s="11">
        <v>161</v>
      </c>
      <c r="CB14" s="13">
        <v>9779.23</v>
      </c>
      <c r="CC14" s="11">
        <v>166</v>
      </c>
      <c r="CD14" s="11">
        <v>339</v>
      </c>
      <c r="CE14" s="13">
        <v>23455.22</v>
      </c>
      <c r="CF14" s="11">
        <v>196</v>
      </c>
      <c r="CG14" s="12">
        <v>-0.5251</v>
      </c>
      <c r="CH14" s="12">
        <v>-0.5831</v>
      </c>
      <c r="CI14" s="11">
        <v>46</v>
      </c>
      <c r="CJ14" s="13">
        <v>2497.65</v>
      </c>
      <c r="CK14" s="11">
        <v>128</v>
      </c>
      <c r="CL14" s="11">
        <v>138</v>
      </c>
      <c r="CM14" s="13">
        <v>6859.24</v>
      </c>
      <c r="CN14" s="11">
        <v>156</v>
      </c>
      <c r="CO14" s="12">
        <v>-0.6667</v>
      </c>
      <c r="CP14" s="12">
        <v>-0.6359</v>
      </c>
      <c r="CQ14" s="11">
        <v>6</v>
      </c>
      <c r="CR14" s="13">
        <v>597.11</v>
      </c>
      <c r="CS14" s="11">
        <v>161</v>
      </c>
      <c r="CT14" s="11"/>
      <c r="CU14" s="13"/>
      <c r="CV14" s="11"/>
      <c r="CW14" s="12"/>
      <c r="CX14" s="12"/>
      <c r="CY14" s="11">
        <v>12</v>
      </c>
      <c r="CZ14" s="13">
        <v>899.64</v>
      </c>
      <c r="DA14" s="11">
        <v>30</v>
      </c>
      <c r="DB14" s="11"/>
      <c r="DC14" s="13"/>
      <c r="DD14" s="11"/>
      <c r="DE14" s="12"/>
      <c r="DF14" s="12"/>
      <c r="DG14" s="11">
        <v>37</v>
      </c>
      <c r="DH14" s="13">
        <v>2387.63</v>
      </c>
      <c r="DI14" s="11">
        <v>180</v>
      </c>
      <c r="DJ14" s="11">
        <v>28</v>
      </c>
      <c r="DK14" s="13">
        <v>1584.38</v>
      </c>
      <c r="DL14" s="11">
        <v>222</v>
      </c>
      <c r="DM14" s="12">
        <v>0.3214</v>
      </c>
      <c r="DN14" s="12">
        <v>0.507</v>
      </c>
      <c r="DO14" s="11"/>
      <c r="DP14" s="13"/>
      <c r="DQ14" s="11"/>
      <c r="DR14" s="11"/>
      <c r="DS14" s="13"/>
      <c r="DT14" s="11"/>
      <c r="DU14" s="12"/>
      <c r="DV14" s="12"/>
      <c r="DW14" s="11">
        <v>10</v>
      </c>
      <c r="DX14" s="13">
        <v>625.17</v>
      </c>
      <c r="DY14" s="11">
        <v>44</v>
      </c>
      <c r="DZ14" s="11">
        <v>13</v>
      </c>
      <c r="EA14" s="13">
        <v>721.58</v>
      </c>
      <c r="EB14" s="11">
        <v>51</v>
      </c>
      <c r="EC14" s="12">
        <v>-0.2308</v>
      </c>
      <c r="ED14" s="12">
        <v>-0.1336</v>
      </c>
      <c r="EE14" s="11">
        <v>27</v>
      </c>
      <c r="EF14" s="13">
        <v>1748.79</v>
      </c>
      <c r="EG14" s="11">
        <v>116</v>
      </c>
      <c r="EH14" s="11">
        <v>10</v>
      </c>
      <c r="EI14" s="13">
        <v>766.54</v>
      </c>
      <c r="EJ14" s="11">
        <v>81</v>
      </c>
      <c r="EK14" s="12">
        <v>1.7</v>
      </c>
      <c r="EL14" s="12">
        <v>1.2814</v>
      </c>
      <c r="EM14" s="11"/>
      <c r="EN14" s="13"/>
      <c r="EO14" s="11"/>
      <c r="EP14" s="11"/>
      <c r="EQ14" s="13"/>
      <c r="ER14" s="11"/>
      <c r="ES14" s="12"/>
      <c r="ET14" s="12"/>
      <c r="EU14" s="11">
        <v>17</v>
      </c>
      <c r="EV14" s="13">
        <v>521.02</v>
      </c>
      <c r="EW14" s="11">
        <v>91</v>
      </c>
      <c r="EX14" s="11">
        <v>11</v>
      </c>
      <c r="EY14" s="13">
        <v>586.95</v>
      </c>
      <c r="EZ14" s="11">
        <v>117</v>
      </c>
      <c r="FA14" s="12">
        <v>0.5455</v>
      </c>
      <c r="FB14" s="12">
        <v>-0.1123</v>
      </c>
      <c r="FC14" s="11">
        <v>7</v>
      </c>
      <c r="FD14" s="13">
        <v>603.43</v>
      </c>
      <c r="FE14" s="11">
        <v>18</v>
      </c>
      <c r="FF14" s="11">
        <v>23</v>
      </c>
      <c r="FG14" s="13">
        <v>1318.74</v>
      </c>
      <c r="FH14" s="11">
        <v>15</v>
      </c>
      <c r="FI14" s="12">
        <v>-0.6957</v>
      </c>
      <c r="FJ14" s="12">
        <v>-0.5424</v>
      </c>
      <c r="FK14" s="11">
        <v>39</v>
      </c>
      <c r="FL14" s="13">
        <v>2177.67</v>
      </c>
      <c r="FM14" s="11">
        <v>43</v>
      </c>
      <c r="FN14" s="11">
        <v>74</v>
      </c>
      <c r="FO14" s="13">
        <v>4398.36</v>
      </c>
      <c r="FP14" s="11">
        <v>50</v>
      </c>
      <c r="FQ14" s="12">
        <v>-0.473</v>
      </c>
      <c r="FR14" s="12">
        <v>-0.5049</v>
      </c>
      <c r="FS14" s="11">
        <v>9</v>
      </c>
      <c r="FT14" s="13">
        <v>609.41</v>
      </c>
      <c r="FU14" s="11">
        <v>36</v>
      </c>
      <c r="FV14" s="11">
        <v>5</v>
      </c>
      <c r="FW14" s="13">
        <v>323.16</v>
      </c>
      <c r="FX14" s="11">
        <v>37</v>
      </c>
      <c r="FY14" s="12">
        <v>0.8</v>
      </c>
      <c r="FZ14" s="12">
        <v>0.8858</v>
      </c>
      <c r="GA14" s="11">
        <v>13</v>
      </c>
      <c r="GB14" s="13">
        <v>923.24</v>
      </c>
      <c r="GC14" s="11">
        <v>32</v>
      </c>
      <c r="GD14" s="11">
        <v>10</v>
      </c>
      <c r="GE14" s="13">
        <v>825.48</v>
      </c>
      <c r="GF14" s="11">
        <v>25</v>
      </c>
      <c r="GG14" s="12">
        <v>0.3</v>
      </c>
      <c r="GH14" s="12">
        <v>0.1184</v>
      </c>
      <c r="GI14" s="11">
        <v>39</v>
      </c>
      <c r="GJ14" s="13">
        <v>2844.37</v>
      </c>
      <c r="GK14" s="11">
        <v>111</v>
      </c>
      <c r="GL14" s="11">
        <v>34</v>
      </c>
      <c r="GM14" s="13">
        <v>2511.81</v>
      </c>
      <c r="GN14" s="11">
        <v>117</v>
      </c>
      <c r="GO14" s="12">
        <v>0.1471</v>
      </c>
      <c r="GP14" s="12">
        <v>0.1324</v>
      </c>
      <c r="GQ14" s="11"/>
      <c r="GR14" s="13"/>
      <c r="GS14" s="11"/>
      <c r="GT14" s="11"/>
      <c r="GU14" s="13"/>
      <c r="GV14" s="11"/>
      <c r="GW14" s="12"/>
      <c r="GX14" s="12"/>
      <c r="GY14" s="11">
        <v>4</v>
      </c>
      <c r="GZ14" s="13">
        <v>205.14</v>
      </c>
      <c r="HA14" s="11">
        <v>147</v>
      </c>
      <c r="HB14" s="11">
        <v>1</v>
      </c>
      <c r="HC14" s="13">
        <v>83.34</v>
      </c>
      <c r="HD14" s="11">
        <v>113</v>
      </c>
      <c r="HE14" s="12">
        <v>3</v>
      </c>
      <c r="HF14" s="12">
        <v>1.4615</v>
      </c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>
        <v>4</v>
      </c>
      <c r="HR14" s="11"/>
      <c r="HS14" s="13"/>
      <c r="HT14" s="11"/>
      <c r="HU14" s="12"/>
      <c r="HV14" s="12"/>
      <c r="HW14" s="11"/>
      <c r="HX14" s="13"/>
      <c r="HY14" s="11">
        <v>20</v>
      </c>
      <c r="HZ14" s="11">
        <v>3</v>
      </c>
      <c r="IA14" s="13">
        <v>193.66</v>
      </c>
      <c r="IB14" s="11">
        <v>21</v>
      </c>
      <c r="IC14" s="12"/>
      <c r="ID14" s="12"/>
      <c r="IE14" s="11"/>
      <c r="IF14" s="13"/>
      <c r="IG14" s="11"/>
      <c r="IH14" s="11">
        <v>299</v>
      </c>
      <c r="II14" s="13">
        <v>19710.26</v>
      </c>
      <c r="IJ14" s="11">
        <v>165</v>
      </c>
      <c r="IK14" s="12"/>
      <c r="IL14" s="12"/>
      <c r="IM14" s="11"/>
      <c r="IN14" s="13"/>
      <c r="IO14" s="11"/>
      <c r="IP14" s="11">
        <v>102</v>
      </c>
      <c r="IQ14" s="13">
        <v>7596.02</v>
      </c>
      <c r="IR14" s="11">
        <v>215</v>
      </c>
      <c r="IS14" s="12"/>
      <c r="IT14" s="12"/>
      <c r="IU14" s="11"/>
      <c r="IV14" s="13"/>
      <c r="IW14" s="11"/>
      <c r="IX14" s="11"/>
      <c r="IY14" s="13"/>
      <c r="IZ14" s="11">
        <v>34</v>
      </c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>
        <v>153</v>
      </c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41228</v>
      </c>
      <c r="KZ14" s="11">
        <v>11788</v>
      </c>
      <c r="LA14" s="11"/>
      <c r="LB14" s="11"/>
      <c r="LC14" s="11">
        <v>10218</v>
      </c>
      <c r="LD14" s="11"/>
      <c r="LE14" s="11"/>
      <c r="LF14" s="11">
        <v>167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>
        <v>1172</v>
      </c>
      <c r="LS14" s="11"/>
      <c r="LT14" s="11"/>
      <c r="LU14" s="11"/>
      <c r="LV14" s="11"/>
      <c r="LW14" s="11">
        <v>400</v>
      </c>
      <c r="LX14" s="11"/>
      <c r="LY14" s="11"/>
      <c r="LZ14" s="11">
        <v>300</v>
      </c>
      <c r="MA14" s="11">
        <v>945</v>
      </c>
      <c r="MB14" s="11"/>
      <c r="MC14" s="11"/>
      <c r="MD14" s="11"/>
      <c r="ME14" s="11"/>
      <c r="MF14" s="11"/>
      <c r="MG14" s="11"/>
      <c r="MH14" s="11"/>
      <c r="MI14" s="11">
        <v>1117</v>
      </c>
      <c r="MJ14" s="11">
        <v>402</v>
      </c>
      <c r="MK14" s="11"/>
      <c r="ML14" s="11"/>
      <c r="MM14" s="11"/>
      <c r="MN14" s="11">
        <v>680</v>
      </c>
      <c r="MO14" s="11">
        <v>580</v>
      </c>
      <c r="MP14" s="11"/>
      <c r="MQ14" s="11">
        <v>470</v>
      </c>
      <c r="MR14" s="11"/>
      <c r="MS14" s="11"/>
      <c r="MT14" s="11">
        <v>1010</v>
      </c>
      <c r="MU14" s="11">
        <v>2670</v>
      </c>
      <c r="MV14" s="11">
        <v>833</v>
      </c>
      <c r="MW14" s="11">
        <v>438</v>
      </c>
      <c r="MX14" s="11">
        <v>195</v>
      </c>
      <c r="MY14" s="11"/>
      <c r="MZ14" s="11"/>
      <c r="NA14" s="11">
        <v>500</v>
      </c>
      <c r="NB14" s="11"/>
      <c r="NC14" s="11">
        <v>120</v>
      </c>
      <c r="ND14" s="11"/>
      <c r="NE14" s="11"/>
      <c r="NF14" s="11">
        <v>120</v>
      </c>
      <c r="NG14" s="11"/>
      <c r="NH14" s="11">
        <v>1450</v>
      </c>
      <c r="NI14" s="11">
        <v>796</v>
      </c>
      <c r="NJ14" s="11"/>
      <c r="NK14" s="11"/>
      <c r="NL14" s="11">
        <v>1228</v>
      </c>
      <c r="NM14" s="11"/>
      <c r="NN14" s="11"/>
      <c r="NO14" s="11">
        <v>380</v>
      </c>
      <c r="NP14" s="11"/>
      <c r="NQ14" s="11"/>
      <c r="NR14" s="11">
        <v>200</v>
      </c>
      <c r="NS14" s="11"/>
      <c r="NT14" s="11"/>
      <c r="NU14" s="11">
        <v>1045</v>
      </c>
      <c r="NV14" s="11"/>
      <c r="NW14" s="11">
        <v>400</v>
      </c>
      <c r="NX14" s="11"/>
      <c r="NY14" s="11"/>
      <c r="NZ14" s="11">
        <v>1500</v>
      </c>
      <c r="OA14" s="11"/>
      <c r="OB14" s="11">
        <v>315</v>
      </c>
      <c r="OC14" s="11">
        <v>70</v>
      </c>
      <c r="OD14" s="11"/>
      <c r="OE14" s="11"/>
      <c r="OF14" s="11">
        <v>400</v>
      </c>
      <c r="OG14" s="11"/>
      <c r="OH14" s="11">
        <v>170</v>
      </c>
      <c r="OI14" s="11"/>
      <c r="OJ14" s="11">
        <v>270</v>
      </c>
      <c r="OK14" s="11"/>
      <c r="OL14" s="11">
        <v>170</v>
      </c>
      <c r="OM14" s="11"/>
      <c r="ON14" s="11">
        <v>1090</v>
      </c>
      <c r="OO14" s="11">
        <v>250</v>
      </c>
      <c r="OP14" s="11"/>
      <c r="OQ14" s="11">
        <v>235</v>
      </c>
      <c r="OR14" s="11"/>
      <c r="OS14" s="11">
        <v>1670</v>
      </c>
      <c r="OT14" s="11">
        <v>560</v>
      </c>
      <c r="OU14" s="11"/>
      <c r="OV14" s="11"/>
      <c r="OW14" s="11">
        <v>570</v>
      </c>
      <c r="OX14" s="11"/>
      <c r="OY14" s="11">
        <v>1330</v>
      </c>
      <c r="OZ14" s="11"/>
      <c r="PA14" s="11">
        <v>480</v>
      </c>
      <c r="PB14" s="11">
        <v>1900</v>
      </c>
      <c r="PC14" s="11"/>
      <c r="PD14" s="11"/>
      <c r="PE14" s="11"/>
      <c r="PF14" s="11"/>
      <c r="PG14" s="11"/>
      <c r="PH14" s="11">
        <v>250</v>
      </c>
      <c r="PI14" s="11">
        <v>540</v>
      </c>
      <c r="PJ14" s="11"/>
      <c r="PK14" s="11"/>
      <c r="PL14" s="11">
        <v>800</v>
      </c>
      <c r="PM14" s="11"/>
      <c r="PN14" s="11"/>
      <c r="PO14" s="11">
        <v>600</v>
      </c>
      <c r="PP14" s="11">
        <v>725</v>
      </c>
      <c r="PQ14" s="11"/>
      <c r="PR14" s="11"/>
      <c r="PS14" s="11">
        <v>460</v>
      </c>
      <c r="PT14" s="11"/>
      <c r="PU14" s="11"/>
      <c r="PV14" s="11">
        <v>750</v>
      </c>
      <c r="PW14" s="11">
        <v>1090</v>
      </c>
      <c r="PX14" s="11"/>
      <c r="PY14" s="11"/>
      <c r="PZ14" s="11"/>
    </row>
    <row r="15">
      <c r="A15" s="10" t="s">
        <v>201</v>
      </c>
      <c r="B15" s="10" t="s">
        <v>212</v>
      </c>
      <c r="C15" s="11">
        <v>355057</v>
      </c>
      <c r="D15" s="11">
        <f>=ROUNDDOWN(22.0696792640477,0)</f>
      </c>
      <c r="E15" s="11">
        <v>271009</v>
      </c>
      <c r="F15" s="12">
        <v>0.9935</v>
      </c>
      <c r="G15" s="11"/>
      <c r="H15" s="11">
        <f>=ROUNDDOWN({0},0)</f>
      </c>
      <c r="I15" s="11"/>
      <c r="J15" s="12"/>
      <c r="K15" s="11">
        <v>48441</v>
      </c>
      <c r="L15" s="13">
        <v>3018947.75</v>
      </c>
      <c r="M15" s="11">
        <v>961</v>
      </c>
      <c r="N15" s="14">
        <v>3141.46</v>
      </c>
      <c r="O15" s="11">
        <v>65407</v>
      </c>
      <c r="P15" s="13">
        <v>4276710.66</v>
      </c>
      <c r="Q15" s="11">
        <v>1024</v>
      </c>
      <c r="R15" s="14">
        <v>4176.48</v>
      </c>
      <c r="S15" s="12">
        <v>-0.2594</v>
      </c>
      <c r="T15" s="12">
        <v>-0.2941</v>
      </c>
      <c r="U15" s="12">
        <v>-0.0615</v>
      </c>
      <c r="V15" s="12">
        <v>-0.2478</v>
      </c>
      <c r="W15" s="11">
        <v>10283</v>
      </c>
      <c r="X15" s="13">
        <v>722473.22</v>
      </c>
      <c r="Y15" s="11">
        <v>783</v>
      </c>
      <c r="Z15" s="11">
        <v>17412</v>
      </c>
      <c r="AA15" s="13">
        <v>1233983.21</v>
      </c>
      <c r="AB15" s="11">
        <v>824</v>
      </c>
      <c r="AC15" s="12">
        <v>-0.4094</v>
      </c>
      <c r="AD15" s="12">
        <v>-0.4145</v>
      </c>
      <c r="AE15" s="11">
        <v>9024</v>
      </c>
      <c r="AF15" s="13">
        <v>650092.34</v>
      </c>
      <c r="AG15" s="11">
        <v>957</v>
      </c>
      <c r="AH15" s="11">
        <v>5492</v>
      </c>
      <c r="AI15" s="13">
        <v>390211.62</v>
      </c>
      <c r="AJ15" s="11">
        <v>982</v>
      </c>
      <c r="AK15" s="12">
        <v>0.6431</v>
      </c>
      <c r="AL15" s="12">
        <v>0.666</v>
      </c>
      <c r="AM15" s="11">
        <v>6408</v>
      </c>
      <c r="AN15" s="13">
        <v>389054.95</v>
      </c>
      <c r="AO15" s="11">
        <v>842</v>
      </c>
      <c r="AP15" s="11">
        <v>6127</v>
      </c>
      <c r="AQ15" s="13">
        <v>389832.59</v>
      </c>
      <c r="AR15" s="11">
        <v>955</v>
      </c>
      <c r="AS15" s="12">
        <v>0.0459</v>
      </c>
      <c r="AT15" s="12">
        <v>-0.002</v>
      </c>
      <c r="AU15" s="11">
        <v>5866</v>
      </c>
      <c r="AV15" s="13">
        <v>289977.14</v>
      </c>
      <c r="AW15" s="11">
        <v>951</v>
      </c>
      <c r="AX15" s="11">
        <v>7101</v>
      </c>
      <c r="AY15" s="13">
        <v>396388.05</v>
      </c>
      <c r="AZ15" s="11">
        <v>981</v>
      </c>
      <c r="BA15" s="12">
        <v>-0.1739</v>
      </c>
      <c r="BB15" s="12">
        <v>-0.2685</v>
      </c>
      <c r="BC15" s="11">
        <v>3806</v>
      </c>
      <c r="BD15" s="13">
        <v>236309.48</v>
      </c>
      <c r="BE15" s="11">
        <v>952</v>
      </c>
      <c r="BF15" s="11">
        <v>5244</v>
      </c>
      <c r="BG15" s="13">
        <v>341146.43</v>
      </c>
      <c r="BH15" s="11">
        <v>978</v>
      </c>
      <c r="BI15" s="12">
        <v>-0.2742</v>
      </c>
      <c r="BJ15" s="12">
        <v>-0.3073</v>
      </c>
      <c r="BK15" s="11">
        <v>2487</v>
      </c>
      <c r="BL15" s="13">
        <v>128086.98</v>
      </c>
      <c r="BM15" s="11">
        <v>961</v>
      </c>
      <c r="BN15" s="11">
        <v>3331</v>
      </c>
      <c r="BO15" s="13">
        <v>209171.9</v>
      </c>
      <c r="BP15" s="11">
        <v>981</v>
      </c>
      <c r="BQ15" s="12">
        <v>-0.2534</v>
      </c>
      <c r="BR15" s="12">
        <v>-0.3876</v>
      </c>
      <c r="BS15" s="11">
        <v>4780</v>
      </c>
      <c r="BT15" s="13">
        <v>239352.64</v>
      </c>
      <c r="BU15" s="11">
        <v>927</v>
      </c>
      <c r="BV15" s="11">
        <v>8457</v>
      </c>
      <c r="BW15" s="13">
        <v>519649.61</v>
      </c>
      <c r="BX15" s="11">
        <v>982</v>
      </c>
      <c r="BY15" s="12">
        <v>-0.4348</v>
      </c>
      <c r="BZ15" s="12">
        <v>-0.5394</v>
      </c>
      <c r="CA15" s="11">
        <v>3019</v>
      </c>
      <c r="CB15" s="13">
        <v>175131.11</v>
      </c>
      <c r="CC15" s="11">
        <v>893</v>
      </c>
      <c r="CD15" s="11">
        <v>5510</v>
      </c>
      <c r="CE15" s="13">
        <v>338891.19</v>
      </c>
      <c r="CF15" s="11">
        <v>940</v>
      </c>
      <c r="CG15" s="12">
        <v>-0.4521</v>
      </c>
      <c r="CH15" s="12">
        <v>-0.4832</v>
      </c>
      <c r="CI15" s="11">
        <v>830</v>
      </c>
      <c r="CJ15" s="13">
        <v>54594.78</v>
      </c>
      <c r="CK15" s="11">
        <v>909</v>
      </c>
      <c r="CL15" s="11">
        <v>2375</v>
      </c>
      <c r="CM15" s="13">
        <v>155037.1</v>
      </c>
      <c r="CN15" s="11">
        <v>907</v>
      </c>
      <c r="CO15" s="12">
        <v>-0.6505</v>
      </c>
      <c r="CP15" s="12">
        <v>-0.6479</v>
      </c>
      <c r="CQ15" s="11">
        <v>350</v>
      </c>
      <c r="CR15" s="13">
        <v>27531.32</v>
      </c>
      <c r="CS15" s="11">
        <v>925</v>
      </c>
      <c r="CT15" s="11"/>
      <c r="CU15" s="13"/>
      <c r="CV15" s="11"/>
      <c r="CW15" s="12"/>
      <c r="CX15" s="12"/>
      <c r="CY15" s="11">
        <v>390</v>
      </c>
      <c r="CZ15" s="13">
        <v>28045.74</v>
      </c>
      <c r="DA15" s="11">
        <v>163</v>
      </c>
      <c r="DB15" s="11">
        <v>700</v>
      </c>
      <c r="DC15" s="13">
        <v>53061.42</v>
      </c>
      <c r="DD15" s="11">
        <v>687</v>
      </c>
      <c r="DE15" s="12">
        <v>-0.4429</v>
      </c>
      <c r="DF15" s="12">
        <v>-0.4714</v>
      </c>
      <c r="DG15" s="11">
        <v>150</v>
      </c>
      <c r="DH15" s="13">
        <v>14762.54</v>
      </c>
      <c r="DI15" s="11">
        <v>961</v>
      </c>
      <c r="DJ15" s="11">
        <v>323</v>
      </c>
      <c r="DK15" s="13">
        <v>20177.6</v>
      </c>
      <c r="DL15" s="11">
        <v>1006</v>
      </c>
      <c r="DM15" s="12">
        <v>-0.5356</v>
      </c>
      <c r="DN15" s="12">
        <v>-0.2684</v>
      </c>
      <c r="DO15" s="11">
        <v>237</v>
      </c>
      <c r="DP15" s="13">
        <v>12364.55</v>
      </c>
      <c r="DQ15" s="11">
        <v>214</v>
      </c>
      <c r="DR15" s="11">
        <v>347</v>
      </c>
      <c r="DS15" s="13">
        <v>19992.6</v>
      </c>
      <c r="DT15" s="11">
        <v>228</v>
      </c>
      <c r="DU15" s="12">
        <v>-0.317</v>
      </c>
      <c r="DV15" s="12">
        <v>-0.3815</v>
      </c>
      <c r="DW15" s="11">
        <v>108</v>
      </c>
      <c r="DX15" s="13">
        <v>6916.27</v>
      </c>
      <c r="DY15" s="11">
        <v>381</v>
      </c>
      <c r="DZ15" s="11">
        <v>133</v>
      </c>
      <c r="EA15" s="13">
        <v>8651.97</v>
      </c>
      <c r="EB15" s="11">
        <v>385</v>
      </c>
      <c r="EC15" s="12">
        <v>-0.188</v>
      </c>
      <c r="ED15" s="12">
        <v>-0.2006</v>
      </c>
      <c r="EE15" s="11">
        <v>90</v>
      </c>
      <c r="EF15" s="13">
        <v>5690.85</v>
      </c>
      <c r="EG15" s="11">
        <v>580</v>
      </c>
      <c r="EH15" s="11">
        <v>82</v>
      </c>
      <c r="EI15" s="13">
        <v>5581.93</v>
      </c>
      <c r="EJ15" s="11">
        <v>309</v>
      </c>
      <c r="EK15" s="12">
        <v>0.0976</v>
      </c>
      <c r="EL15" s="12">
        <v>0.0195</v>
      </c>
      <c r="EM15" s="11">
        <v>64</v>
      </c>
      <c r="EN15" s="13">
        <v>4116.7</v>
      </c>
      <c r="EO15" s="11">
        <v>166</v>
      </c>
      <c r="EP15" s="11">
        <v>92</v>
      </c>
      <c r="EQ15" s="13">
        <v>5705.3</v>
      </c>
      <c r="ER15" s="11">
        <v>166</v>
      </c>
      <c r="ES15" s="12">
        <v>-0.3043</v>
      </c>
      <c r="ET15" s="12">
        <v>-0.2784</v>
      </c>
      <c r="EU15" s="11">
        <v>149</v>
      </c>
      <c r="EV15" s="13">
        <v>8912.92</v>
      </c>
      <c r="EW15" s="11">
        <v>405</v>
      </c>
      <c r="EX15" s="11">
        <v>148</v>
      </c>
      <c r="EY15" s="13">
        <v>9977.35</v>
      </c>
      <c r="EZ15" s="11">
        <v>413</v>
      </c>
      <c r="FA15" s="12">
        <v>0.0068</v>
      </c>
      <c r="FB15" s="12">
        <v>-0.1067</v>
      </c>
      <c r="FC15" s="11">
        <v>129</v>
      </c>
      <c r="FD15" s="13">
        <v>7734.67</v>
      </c>
      <c r="FE15" s="11">
        <v>119</v>
      </c>
      <c r="FF15" s="11">
        <v>262</v>
      </c>
      <c r="FG15" s="13">
        <v>17658.52</v>
      </c>
      <c r="FH15" s="11">
        <v>92</v>
      </c>
      <c r="FI15" s="12">
        <v>-0.5076</v>
      </c>
      <c r="FJ15" s="12">
        <v>-0.562</v>
      </c>
      <c r="FK15" s="11">
        <v>91</v>
      </c>
      <c r="FL15" s="13">
        <v>5665.32</v>
      </c>
      <c r="FM15" s="11">
        <v>65</v>
      </c>
      <c r="FN15" s="11">
        <v>104</v>
      </c>
      <c r="FO15" s="13">
        <v>7579.13</v>
      </c>
      <c r="FP15" s="11">
        <v>39</v>
      </c>
      <c r="FQ15" s="12">
        <v>-0.125</v>
      </c>
      <c r="FR15" s="12">
        <v>-0.2525</v>
      </c>
      <c r="FS15" s="11">
        <v>67</v>
      </c>
      <c r="FT15" s="13">
        <v>4753.29</v>
      </c>
      <c r="FU15" s="11">
        <v>244</v>
      </c>
      <c r="FV15" s="11">
        <v>102</v>
      </c>
      <c r="FW15" s="13">
        <v>7197.88</v>
      </c>
      <c r="FX15" s="11">
        <v>250</v>
      </c>
      <c r="FY15" s="12">
        <v>-0.3431</v>
      </c>
      <c r="FZ15" s="12">
        <v>-0.3396</v>
      </c>
      <c r="GA15" s="11">
        <v>51</v>
      </c>
      <c r="GB15" s="13">
        <v>3920.91</v>
      </c>
      <c r="GC15" s="11">
        <v>179</v>
      </c>
      <c r="GD15" s="11">
        <v>38</v>
      </c>
      <c r="GE15" s="13">
        <v>3145.49</v>
      </c>
      <c r="GF15" s="11">
        <v>127</v>
      </c>
      <c r="GG15" s="12">
        <v>0.3421</v>
      </c>
      <c r="GH15" s="12">
        <v>0.2465</v>
      </c>
      <c r="GI15" s="11">
        <v>35</v>
      </c>
      <c r="GJ15" s="13">
        <v>1835.12</v>
      </c>
      <c r="GK15" s="11">
        <v>106</v>
      </c>
      <c r="GL15" s="11">
        <v>49</v>
      </c>
      <c r="GM15" s="13">
        <v>2807.79</v>
      </c>
      <c r="GN15" s="11">
        <v>123</v>
      </c>
      <c r="GO15" s="12">
        <v>-0.2857</v>
      </c>
      <c r="GP15" s="12">
        <v>-0.3464</v>
      </c>
      <c r="GQ15" s="11"/>
      <c r="GR15" s="13"/>
      <c r="GS15" s="11"/>
      <c r="GT15" s="11"/>
      <c r="GU15" s="13"/>
      <c r="GV15" s="11"/>
      <c r="GW15" s="12"/>
      <c r="GX15" s="12"/>
      <c r="GY15" s="11">
        <v>17</v>
      </c>
      <c r="GZ15" s="13">
        <v>1041.82</v>
      </c>
      <c r="HA15" s="11">
        <v>790</v>
      </c>
      <c r="HB15" s="11">
        <v>41</v>
      </c>
      <c r="HC15" s="13">
        <v>2747.27</v>
      </c>
      <c r="HD15" s="11">
        <v>617</v>
      </c>
      <c r="HE15" s="12">
        <v>-0.5854</v>
      </c>
      <c r="HF15" s="12">
        <v>-0.6208</v>
      </c>
      <c r="HG15" s="11">
        <v>4</v>
      </c>
      <c r="HH15" s="13">
        <v>154.2</v>
      </c>
      <c r="HI15" s="11">
        <v>259</v>
      </c>
      <c r="HJ15" s="11"/>
      <c r="HK15" s="13"/>
      <c r="HL15" s="11"/>
      <c r="HM15" s="12"/>
      <c r="HN15" s="12"/>
      <c r="HO15" s="11">
        <v>3</v>
      </c>
      <c r="HP15" s="13">
        <v>199.94</v>
      </c>
      <c r="HQ15" s="11">
        <v>23</v>
      </c>
      <c r="HR15" s="11"/>
      <c r="HS15" s="13"/>
      <c r="HT15" s="11"/>
      <c r="HU15" s="12"/>
      <c r="HV15" s="12"/>
      <c r="HW15" s="11">
        <v>3</v>
      </c>
      <c r="HX15" s="13">
        <v>228.95</v>
      </c>
      <c r="HY15" s="11">
        <v>145</v>
      </c>
      <c r="HZ15" s="11">
        <v>7</v>
      </c>
      <c r="IA15" s="13">
        <v>557.98</v>
      </c>
      <c r="IB15" s="11">
        <v>144</v>
      </c>
      <c r="IC15" s="12">
        <v>-0.5714</v>
      </c>
      <c r="ID15" s="12">
        <v>-0.5897</v>
      </c>
      <c r="IE15" s="11"/>
      <c r="IF15" s="13"/>
      <c r="IG15" s="11"/>
      <c r="IH15" s="11">
        <v>1630</v>
      </c>
      <c r="II15" s="13">
        <v>118913.68</v>
      </c>
      <c r="IJ15" s="11">
        <v>887</v>
      </c>
      <c r="IK15" s="12"/>
      <c r="IL15" s="12"/>
      <c r="IM15" s="11"/>
      <c r="IN15" s="13"/>
      <c r="IO15" s="11"/>
      <c r="IP15" s="11">
        <v>288</v>
      </c>
      <c r="IQ15" s="13">
        <v>17653.85</v>
      </c>
      <c r="IR15" s="11">
        <v>948</v>
      </c>
      <c r="IS15" s="12"/>
      <c r="IT15" s="12"/>
      <c r="IU15" s="11"/>
      <c r="IV15" s="13"/>
      <c r="IW15" s="11"/>
      <c r="IX15" s="11">
        <v>12</v>
      </c>
      <c r="IY15" s="13">
        <v>989.2</v>
      </c>
      <c r="IZ15" s="11">
        <v>174</v>
      </c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>
        <v>310</v>
      </c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277342</v>
      </c>
      <c r="KZ15" s="11">
        <v>4437</v>
      </c>
      <c r="LA15" s="11"/>
      <c r="LB15" s="11"/>
      <c r="LC15" s="11">
        <v>71737</v>
      </c>
      <c r="LD15" s="11"/>
      <c r="LE15" s="11"/>
      <c r="LF15" s="11">
        <v>743</v>
      </c>
      <c r="LG15" s="11"/>
      <c r="LH15" s="11"/>
      <c r="LI15" s="11"/>
      <c r="LJ15" s="11">
        <v>798</v>
      </c>
      <c r="LK15" s="11"/>
      <c r="LL15" s="11"/>
      <c r="LM15" s="11"/>
      <c r="LN15" s="11"/>
      <c r="LO15" s="11">
        <v>330</v>
      </c>
      <c r="LP15" s="11">
        <v>1228</v>
      </c>
      <c r="LQ15" s="11">
        <v>1551</v>
      </c>
      <c r="LR15" s="11">
        <v>1661</v>
      </c>
      <c r="LS15" s="11">
        <v>2860</v>
      </c>
      <c r="LT15" s="11">
        <v>701</v>
      </c>
      <c r="LU15" s="11">
        <v>1741</v>
      </c>
      <c r="LV15" s="11">
        <v>725</v>
      </c>
      <c r="LW15" s="11">
        <v>3316</v>
      </c>
      <c r="LX15" s="11">
        <v>840</v>
      </c>
      <c r="LY15" s="11">
        <v>1100</v>
      </c>
      <c r="LZ15" s="11"/>
      <c r="MA15" s="11">
        <v>1364</v>
      </c>
      <c r="MB15" s="11">
        <v>11250</v>
      </c>
      <c r="MC15" s="11">
        <v>1715</v>
      </c>
      <c r="MD15" s="11">
        <v>420</v>
      </c>
      <c r="ME15" s="11">
        <v>2438</v>
      </c>
      <c r="MF15" s="11">
        <v>3710</v>
      </c>
      <c r="MG15" s="11">
        <v>100</v>
      </c>
      <c r="MH15" s="11">
        <v>4206</v>
      </c>
      <c r="MI15" s="11">
        <v>140</v>
      </c>
      <c r="MJ15" s="11">
        <v>2911</v>
      </c>
      <c r="MK15" s="11"/>
      <c r="ML15" s="11">
        <v>1860</v>
      </c>
      <c r="MM15" s="11">
        <v>540</v>
      </c>
      <c r="MN15" s="11">
        <v>1420</v>
      </c>
      <c r="MO15" s="11">
        <v>790</v>
      </c>
      <c r="MP15" s="11">
        <v>1400</v>
      </c>
      <c r="MQ15" s="11">
        <v>3544</v>
      </c>
      <c r="MR15" s="11">
        <v>4345</v>
      </c>
      <c r="MS15" s="11">
        <v>360</v>
      </c>
      <c r="MT15" s="11">
        <v>8550</v>
      </c>
      <c r="MU15" s="11">
        <v>6115</v>
      </c>
      <c r="MV15" s="11">
        <v>1360</v>
      </c>
      <c r="MW15" s="11"/>
      <c r="MX15" s="11">
        <v>14015</v>
      </c>
      <c r="MY15" s="11">
        <v>700</v>
      </c>
      <c r="MZ15" s="11">
        <v>1510</v>
      </c>
      <c r="NA15" s="11">
        <v>6503</v>
      </c>
      <c r="NB15" s="11"/>
      <c r="NC15" s="11">
        <v>1100</v>
      </c>
      <c r="ND15" s="11">
        <v>6879</v>
      </c>
      <c r="NE15" s="11">
        <v>570</v>
      </c>
      <c r="NF15" s="11">
        <v>1320</v>
      </c>
      <c r="NG15" s="11">
        <v>1300</v>
      </c>
      <c r="NH15" s="11">
        <v>6468</v>
      </c>
      <c r="NI15" s="11">
        <v>230</v>
      </c>
      <c r="NJ15" s="11">
        <v>860</v>
      </c>
      <c r="NK15" s="11">
        <v>1090</v>
      </c>
      <c r="NL15" s="11">
        <v>11645</v>
      </c>
      <c r="NM15" s="11">
        <v>12461</v>
      </c>
      <c r="NN15" s="11">
        <v>1470</v>
      </c>
      <c r="NO15" s="11">
        <v>3735</v>
      </c>
      <c r="NP15" s="11">
        <v>230</v>
      </c>
      <c r="NQ15" s="11">
        <v>1510</v>
      </c>
      <c r="NR15" s="11">
        <v>140</v>
      </c>
      <c r="NS15" s="11">
        <v>5907</v>
      </c>
      <c r="NT15" s="11">
        <v>660</v>
      </c>
      <c r="NU15" s="11">
        <v>2660</v>
      </c>
      <c r="NV15" s="11">
        <v>970</v>
      </c>
      <c r="NW15" s="11"/>
      <c r="NX15" s="11">
        <v>800</v>
      </c>
      <c r="NY15" s="11">
        <v>470</v>
      </c>
      <c r="NZ15" s="11">
        <v>7402</v>
      </c>
      <c r="OA15" s="11">
        <v>400</v>
      </c>
      <c r="OB15" s="11">
        <v>1040</v>
      </c>
      <c r="OC15" s="11"/>
      <c r="OD15" s="11">
        <v>754</v>
      </c>
      <c r="OE15" s="11">
        <v>120</v>
      </c>
      <c r="OF15" s="11">
        <v>3930</v>
      </c>
      <c r="OG15" s="11">
        <v>320</v>
      </c>
      <c r="OH15" s="11">
        <v>3490</v>
      </c>
      <c r="OI15" s="11">
        <v>472</v>
      </c>
      <c r="OJ15" s="11"/>
      <c r="OK15" s="11">
        <v>790</v>
      </c>
      <c r="OL15" s="11">
        <v>150</v>
      </c>
      <c r="OM15" s="11">
        <v>6310</v>
      </c>
      <c r="ON15" s="11">
        <v>1750</v>
      </c>
      <c r="OO15" s="11">
        <v>1670</v>
      </c>
      <c r="OP15" s="11"/>
      <c r="OQ15" s="11">
        <v>482</v>
      </c>
      <c r="OR15" s="11"/>
      <c r="OS15" s="11">
        <v>18270</v>
      </c>
      <c r="OT15" s="11"/>
      <c r="OU15" s="11">
        <v>700</v>
      </c>
      <c r="OV15" s="11"/>
      <c r="OW15" s="11">
        <v>250</v>
      </c>
      <c r="OX15" s="11">
        <v>600</v>
      </c>
      <c r="OY15" s="11">
        <v>7740</v>
      </c>
      <c r="OZ15" s="11">
        <v>780</v>
      </c>
      <c r="PA15" s="11">
        <v>520</v>
      </c>
      <c r="PB15" s="11">
        <v>7440</v>
      </c>
      <c r="PC15" s="11">
        <v>130</v>
      </c>
      <c r="PD15" s="11">
        <v>1690</v>
      </c>
      <c r="PE15" s="11"/>
      <c r="PF15" s="11"/>
      <c r="PG15" s="11">
        <v>270</v>
      </c>
      <c r="PH15" s="11">
        <v>1130</v>
      </c>
      <c r="PI15" s="11">
        <v>6940</v>
      </c>
      <c r="PJ15" s="11">
        <v>650</v>
      </c>
      <c r="PK15" s="11">
        <v>460</v>
      </c>
      <c r="PL15" s="11">
        <v>5920</v>
      </c>
      <c r="PM15" s="11">
        <v>910</v>
      </c>
      <c r="PN15" s="11">
        <v>220</v>
      </c>
      <c r="PO15" s="11">
        <v>530</v>
      </c>
      <c r="PP15" s="11">
        <v>18650</v>
      </c>
      <c r="PQ15" s="11">
        <v>60</v>
      </c>
      <c r="PR15" s="11">
        <v>660</v>
      </c>
      <c r="PS15" s="11">
        <v>3830</v>
      </c>
      <c r="PT15" s="11">
        <v>190</v>
      </c>
      <c r="PU15" s="11">
        <v>1790</v>
      </c>
      <c r="PV15" s="11">
        <v>110</v>
      </c>
      <c r="PW15" s="11">
        <v>1095</v>
      </c>
      <c r="PX15" s="11">
        <v>370</v>
      </c>
      <c r="PY15" s="11">
        <v>230</v>
      </c>
      <c r="PZ15" s="11"/>
    </row>
    <row r="16">
      <c r="A16" s="10" t="s">
        <v>201</v>
      </c>
      <c r="B16" s="10" t="s">
        <v>213</v>
      </c>
      <c r="C16" s="11">
        <v>67149</v>
      </c>
      <c r="D16" s="11">
        <f>=ROUNDDOWN(21.1612882894239,0)</f>
      </c>
      <c r="E16" s="11">
        <v>39638</v>
      </c>
      <c r="F16" s="12">
        <v>0.9968</v>
      </c>
      <c r="G16" s="11"/>
      <c r="H16" s="11">
        <f>=ROUNDDOWN({0},0)</f>
      </c>
      <c r="I16" s="11"/>
      <c r="J16" s="12"/>
      <c r="K16" s="11">
        <v>10635</v>
      </c>
      <c r="L16" s="13">
        <v>723570.89</v>
      </c>
      <c r="M16" s="11">
        <v>211</v>
      </c>
      <c r="N16" s="14">
        <v>3429.25</v>
      </c>
      <c r="O16" s="11">
        <v>13220</v>
      </c>
      <c r="P16" s="13">
        <v>947272.87</v>
      </c>
      <c r="Q16" s="11">
        <v>255</v>
      </c>
      <c r="R16" s="14">
        <v>3714.8</v>
      </c>
      <c r="S16" s="12">
        <v>-0.1955</v>
      </c>
      <c r="T16" s="12">
        <v>-0.2362</v>
      </c>
      <c r="U16" s="12">
        <v>-0.1725</v>
      </c>
      <c r="V16" s="12">
        <v>-0.0769</v>
      </c>
      <c r="W16" s="11">
        <v>2227</v>
      </c>
      <c r="X16" s="13">
        <v>208840.75</v>
      </c>
      <c r="Y16" s="11">
        <v>168</v>
      </c>
      <c r="Z16" s="11">
        <v>2761</v>
      </c>
      <c r="AA16" s="13">
        <v>245034.92</v>
      </c>
      <c r="AB16" s="11">
        <v>185</v>
      </c>
      <c r="AC16" s="12">
        <v>-0.1934</v>
      </c>
      <c r="AD16" s="12">
        <v>-0.1477</v>
      </c>
      <c r="AE16" s="11">
        <v>1699</v>
      </c>
      <c r="AF16" s="13">
        <v>151819.62</v>
      </c>
      <c r="AG16" s="11">
        <v>211</v>
      </c>
      <c r="AH16" s="11">
        <v>582</v>
      </c>
      <c r="AI16" s="13">
        <v>52500.01</v>
      </c>
      <c r="AJ16" s="11">
        <v>252</v>
      </c>
      <c r="AK16" s="12">
        <v>1.9192</v>
      </c>
      <c r="AL16" s="12">
        <v>1.8918</v>
      </c>
      <c r="AM16" s="11">
        <v>435</v>
      </c>
      <c r="AN16" s="13">
        <v>32417.31</v>
      </c>
      <c r="AO16" s="11">
        <v>196</v>
      </c>
      <c r="AP16" s="11">
        <v>848</v>
      </c>
      <c r="AQ16" s="13">
        <v>50697.56</v>
      </c>
      <c r="AR16" s="11">
        <v>243</v>
      </c>
      <c r="AS16" s="12">
        <v>-0.487</v>
      </c>
      <c r="AT16" s="12">
        <v>-0.3606</v>
      </c>
      <c r="AU16" s="11">
        <v>994</v>
      </c>
      <c r="AV16" s="13">
        <v>59489.99</v>
      </c>
      <c r="AW16" s="11">
        <v>211</v>
      </c>
      <c r="AX16" s="11">
        <v>1149</v>
      </c>
      <c r="AY16" s="13">
        <v>77488.19</v>
      </c>
      <c r="AZ16" s="11">
        <v>252</v>
      </c>
      <c r="BA16" s="12">
        <v>-0.1349</v>
      </c>
      <c r="BB16" s="12">
        <v>-0.2323</v>
      </c>
      <c r="BC16" s="11">
        <v>599</v>
      </c>
      <c r="BD16" s="13">
        <v>38597.84</v>
      </c>
      <c r="BE16" s="11">
        <v>211</v>
      </c>
      <c r="BF16" s="11">
        <v>1054</v>
      </c>
      <c r="BG16" s="13">
        <v>65056.03</v>
      </c>
      <c r="BH16" s="11">
        <v>248</v>
      </c>
      <c r="BI16" s="12">
        <v>-0.4317</v>
      </c>
      <c r="BJ16" s="12">
        <v>-0.4067</v>
      </c>
      <c r="BK16" s="11">
        <v>1568</v>
      </c>
      <c r="BL16" s="13">
        <v>64410.15</v>
      </c>
      <c r="BM16" s="11">
        <v>211</v>
      </c>
      <c r="BN16" s="11">
        <v>562</v>
      </c>
      <c r="BO16" s="13">
        <v>34709.74</v>
      </c>
      <c r="BP16" s="11">
        <v>252</v>
      </c>
      <c r="BQ16" s="12">
        <v>1.79</v>
      </c>
      <c r="BR16" s="12">
        <v>0.8557</v>
      </c>
      <c r="BS16" s="11">
        <v>1762</v>
      </c>
      <c r="BT16" s="13">
        <v>58547.78</v>
      </c>
      <c r="BU16" s="11">
        <v>211</v>
      </c>
      <c r="BV16" s="11">
        <v>3366</v>
      </c>
      <c r="BW16" s="13">
        <v>190494.83</v>
      </c>
      <c r="BX16" s="11">
        <v>252</v>
      </c>
      <c r="BY16" s="12">
        <v>-0.4765</v>
      </c>
      <c r="BZ16" s="12">
        <v>-0.6927</v>
      </c>
      <c r="CA16" s="11">
        <v>555</v>
      </c>
      <c r="CB16" s="13">
        <v>39418.46</v>
      </c>
      <c r="CC16" s="11">
        <v>211</v>
      </c>
      <c r="CD16" s="11">
        <v>1244</v>
      </c>
      <c r="CE16" s="13">
        <v>99103.39</v>
      </c>
      <c r="CF16" s="11">
        <v>252</v>
      </c>
      <c r="CG16" s="12">
        <v>-0.5539</v>
      </c>
      <c r="CH16" s="12">
        <v>-0.6022</v>
      </c>
      <c r="CI16" s="11">
        <v>133</v>
      </c>
      <c r="CJ16" s="13">
        <v>10674.56</v>
      </c>
      <c r="CK16" s="11">
        <v>211</v>
      </c>
      <c r="CL16" s="11">
        <v>406</v>
      </c>
      <c r="CM16" s="13">
        <v>36525.36</v>
      </c>
      <c r="CN16" s="11">
        <v>250</v>
      </c>
      <c r="CO16" s="12">
        <v>-0.6724</v>
      </c>
      <c r="CP16" s="12">
        <v>-0.7077</v>
      </c>
      <c r="CQ16" s="11">
        <v>147</v>
      </c>
      <c r="CR16" s="13">
        <v>17405.73</v>
      </c>
      <c r="CS16" s="11">
        <v>199</v>
      </c>
      <c r="CT16" s="11"/>
      <c r="CU16" s="13"/>
      <c r="CV16" s="11"/>
      <c r="CW16" s="12"/>
      <c r="CX16" s="12"/>
      <c r="CY16" s="11">
        <v>183</v>
      </c>
      <c r="CZ16" s="13">
        <v>16489.23</v>
      </c>
      <c r="DA16" s="11">
        <v>56</v>
      </c>
      <c r="DB16" s="11">
        <v>304</v>
      </c>
      <c r="DC16" s="13">
        <v>29326.55</v>
      </c>
      <c r="DD16" s="11">
        <v>207</v>
      </c>
      <c r="DE16" s="12">
        <v>-0.398</v>
      </c>
      <c r="DF16" s="12">
        <v>-0.4377</v>
      </c>
      <c r="DG16" s="11">
        <v>74</v>
      </c>
      <c r="DH16" s="13">
        <v>5689.52</v>
      </c>
      <c r="DI16" s="11">
        <v>211</v>
      </c>
      <c r="DJ16" s="11">
        <v>135</v>
      </c>
      <c r="DK16" s="13">
        <v>6808.71</v>
      </c>
      <c r="DL16" s="11">
        <v>252</v>
      </c>
      <c r="DM16" s="12">
        <v>-0.4519</v>
      </c>
      <c r="DN16" s="12">
        <v>-0.1644</v>
      </c>
      <c r="DO16" s="11">
        <v>136</v>
      </c>
      <c r="DP16" s="13">
        <v>9870.92</v>
      </c>
      <c r="DQ16" s="11">
        <v>128</v>
      </c>
      <c r="DR16" s="11">
        <v>253</v>
      </c>
      <c r="DS16" s="13">
        <v>18673.75</v>
      </c>
      <c r="DT16" s="11">
        <v>165</v>
      </c>
      <c r="DU16" s="12">
        <v>-0.4625</v>
      </c>
      <c r="DV16" s="12">
        <v>-0.4714</v>
      </c>
      <c r="DW16" s="11">
        <v>51</v>
      </c>
      <c r="DX16" s="13">
        <v>4324.95</v>
      </c>
      <c r="DY16" s="11">
        <v>96</v>
      </c>
      <c r="DZ16" s="11">
        <v>48</v>
      </c>
      <c r="EA16" s="13">
        <v>3951.68</v>
      </c>
      <c r="EB16" s="11">
        <v>111</v>
      </c>
      <c r="EC16" s="12">
        <v>0.0625</v>
      </c>
      <c r="ED16" s="12">
        <v>0.0945</v>
      </c>
      <c r="EE16" s="11"/>
      <c r="EF16" s="13"/>
      <c r="EG16" s="11">
        <v>86</v>
      </c>
      <c r="EH16" s="11">
        <v>1</v>
      </c>
      <c r="EI16" s="13">
        <v>44.42</v>
      </c>
      <c r="EJ16" s="11">
        <v>48</v>
      </c>
      <c r="EK16" s="12"/>
      <c r="EL16" s="12"/>
      <c r="EM16" s="11">
        <v>25</v>
      </c>
      <c r="EN16" s="13">
        <v>1708.88</v>
      </c>
      <c r="EO16" s="11">
        <v>51</v>
      </c>
      <c r="EP16" s="11">
        <v>24</v>
      </c>
      <c r="EQ16" s="13">
        <v>1148.72</v>
      </c>
      <c r="ER16" s="11">
        <v>36</v>
      </c>
      <c r="ES16" s="12">
        <v>0.0417</v>
      </c>
      <c r="ET16" s="12">
        <v>0.4876</v>
      </c>
      <c r="EU16" s="11">
        <v>9</v>
      </c>
      <c r="EV16" s="13">
        <v>648.53</v>
      </c>
      <c r="EW16" s="11">
        <v>87</v>
      </c>
      <c r="EX16" s="11">
        <v>15</v>
      </c>
      <c r="EY16" s="13">
        <v>1110.9</v>
      </c>
      <c r="EZ16" s="11">
        <v>118</v>
      </c>
      <c r="FA16" s="12">
        <v>-0.4</v>
      </c>
      <c r="FB16" s="12">
        <v>-0.4162</v>
      </c>
      <c r="FC16" s="11">
        <v>8</v>
      </c>
      <c r="FD16" s="13">
        <v>442.6</v>
      </c>
      <c r="FE16" s="11">
        <v>15</v>
      </c>
      <c r="FF16" s="11">
        <v>22</v>
      </c>
      <c r="FG16" s="13">
        <v>1136.42</v>
      </c>
      <c r="FH16" s="11">
        <v>17</v>
      </c>
      <c r="FI16" s="12">
        <v>-0.6364</v>
      </c>
      <c r="FJ16" s="12">
        <v>-0.6105</v>
      </c>
      <c r="FK16" s="11"/>
      <c r="FL16" s="13"/>
      <c r="FM16" s="11"/>
      <c r="FN16" s="11"/>
      <c r="FO16" s="13"/>
      <c r="FP16" s="11"/>
      <c r="FQ16" s="12"/>
      <c r="FR16" s="12"/>
      <c r="FS16" s="11">
        <v>17</v>
      </c>
      <c r="FT16" s="13">
        <v>1657.34</v>
      </c>
      <c r="FU16" s="11">
        <v>73</v>
      </c>
      <c r="FV16" s="11">
        <v>26</v>
      </c>
      <c r="FW16" s="13">
        <v>2773.34</v>
      </c>
      <c r="FX16" s="11">
        <v>81</v>
      </c>
      <c r="FY16" s="12">
        <v>-0.3462</v>
      </c>
      <c r="FZ16" s="12">
        <v>-0.4024</v>
      </c>
      <c r="GA16" s="11">
        <v>2</v>
      </c>
      <c r="GB16" s="13">
        <v>185.06</v>
      </c>
      <c r="GC16" s="11">
        <v>10</v>
      </c>
      <c r="GD16" s="11">
        <v>3</v>
      </c>
      <c r="GE16" s="13">
        <v>270.79</v>
      </c>
      <c r="GF16" s="11">
        <v>7</v>
      </c>
      <c r="GG16" s="12">
        <v>-0.3333</v>
      </c>
      <c r="GH16" s="12">
        <v>-0.3166</v>
      </c>
      <c r="GI16" s="11"/>
      <c r="GJ16" s="13"/>
      <c r="GK16" s="11">
        <v>3</v>
      </c>
      <c r="GL16" s="11"/>
      <c r="GM16" s="13"/>
      <c r="GN16" s="11">
        <v>7</v>
      </c>
      <c r="GO16" s="12"/>
      <c r="GP16" s="12"/>
      <c r="GQ16" s="11"/>
      <c r="GR16" s="13"/>
      <c r="GS16" s="11"/>
      <c r="GT16" s="11"/>
      <c r="GU16" s="13"/>
      <c r="GV16" s="11"/>
      <c r="GW16" s="12"/>
      <c r="GX16" s="12"/>
      <c r="GY16" s="11">
        <v>2</v>
      </c>
      <c r="GZ16" s="13">
        <v>115.14</v>
      </c>
      <c r="HA16" s="11">
        <v>184</v>
      </c>
      <c r="HB16" s="11">
        <v>6</v>
      </c>
      <c r="HC16" s="13">
        <v>399.28</v>
      </c>
      <c r="HD16" s="11">
        <v>119</v>
      </c>
      <c r="HE16" s="12">
        <v>-0.6667</v>
      </c>
      <c r="HF16" s="12">
        <v>-0.7116</v>
      </c>
      <c r="HG16" s="11">
        <v>7</v>
      </c>
      <c r="HH16" s="13">
        <v>727.83</v>
      </c>
      <c r="HI16" s="11">
        <v>50</v>
      </c>
      <c r="HJ16" s="11"/>
      <c r="HK16" s="13"/>
      <c r="HL16" s="11"/>
      <c r="HM16" s="12"/>
      <c r="HN16" s="12"/>
      <c r="HO16" s="11">
        <v>2</v>
      </c>
      <c r="HP16" s="13">
        <v>88.7</v>
      </c>
      <c r="HQ16" s="11">
        <v>16</v>
      </c>
      <c r="HR16" s="11"/>
      <c r="HS16" s="13"/>
      <c r="HT16" s="11"/>
      <c r="HU16" s="12"/>
      <c r="HV16" s="12"/>
      <c r="HW16" s="11"/>
      <c r="HX16" s="13"/>
      <c r="HY16" s="11"/>
      <c r="HZ16" s="11"/>
      <c r="IA16" s="13"/>
      <c r="IB16" s="11"/>
      <c r="IC16" s="12"/>
      <c r="ID16" s="12"/>
      <c r="IE16" s="11"/>
      <c r="IF16" s="13"/>
      <c r="IG16" s="11"/>
      <c r="IH16" s="11">
        <v>376</v>
      </c>
      <c r="II16" s="13">
        <v>27676.99</v>
      </c>
      <c r="IJ16" s="11">
        <v>222</v>
      </c>
      <c r="IK16" s="12"/>
      <c r="IL16" s="12"/>
      <c r="IM16" s="11"/>
      <c r="IN16" s="13"/>
      <c r="IO16" s="11"/>
      <c r="IP16" s="11">
        <v>35</v>
      </c>
      <c r="IQ16" s="13">
        <v>2341.29</v>
      </c>
      <c r="IR16" s="11">
        <v>240</v>
      </c>
      <c r="IS16" s="12"/>
      <c r="IT16" s="12"/>
      <c r="IU16" s="11"/>
      <c r="IV16" s="13"/>
      <c r="IW16" s="11"/>
      <c r="IX16" s="11"/>
      <c r="IY16" s="13"/>
      <c r="IZ16" s="11">
        <v>44</v>
      </c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>
        <v>65</v>
      </c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>
        <v>52708</v>
      </c>
      <c r="KZ16" s="11">
        <v>2097</v>
      </c>
      <c r="LA16" s="11"/>
      <c r="LB16" s="11"/>
      <c r="LC16" s="11">
        <v>11802</v>
      </c>
      <c r="LD16" s="11"/>
      <c r="LE16" s="11"/>
      <c r="LF16" s="11">
        <v>22</v>
      </c>
      <c r="LG16" s="11"/>
      <c r="LH16" s="11"/>
      <c r="LI16" s="11"/>
      <c r="LJ16" s="11">
        <v>520</v>
      </c>
      <c r="LK16" s="11"/>
      <c r="LL16" s="11"/>
      <c r="LM16" s="11"/>
      <c r="LN16" s="11"/>
      <c r="LO16" s="11"/>
      <c r="LP16" s="11">
        <v>580</v>
      </c>
      <c r="LQ16" s="11"/>
      <c r="LR16" s="11">
        <v>1580</v>
      </c>
      <c r="LS16" s="11"/>
      <c r="LT16" s="11"/>
      <c r="LU16" s="11"/>
      <c r="LV16" s="11"/>
      <c r="LW16" s="11">
        <v>600</v>
      </c>
      <c r="LX16" s="11"/>
      <c r="LY16" s="11">
        <v>3340</v>
      </c>
      <c r="LZ16" s="11"/>
      <c r="MA16" s="11"/>
      <c r="MB16" s="11">
        <v>835</v>
      </c>
      <c r="MC16" s="11"/>
      <c r="MD16" s="11">
        <v>110</v>
      </c>
      <c r="ME16" s="11">
        <v>1150</v>
      </c>
      <c r="MF16" s="11">
        <v>110</v>
      </c>
      <c r="MG16" s="11"/>
      <c r="MH16" s="11"/>
      <c r="MI16" s="11"/>
      <c r="MJ16" s="11">
        <v>1300</v>
      </c>
      <c r="MK16" s="11"/>
      <c r="ML16" s="11"/>
      <c r="MM16" s="11"/>
      <c r="MN16" s="11">
        <v>270</v>
      </c>
      <c r="MO16" s="11"/>
      <c r="MP16" s="11"/>
      <c r="MQ16" s="11">
        <v>450</v>
      </c>
      <c r="MR16" s="11">
        <v>300</v>
      </c>
      <c r="MS16" s="11"/>
      <c r="MT16" s="11">
        <v>930</v>
      </c>
      <c r="MU16" s="11">
        <v>1760</v>
      </c>
      <c r="MV16" s="11">
        <v>420</v>
      </c>
      <c r="MW16" s="11"/>
      <c r="MX16" s="11">
        <v>345</v>
      </c>
      <c r="MY16" s="11"/>
      <c r="MZ16" s="11"/>
      <c r="NA16" s="11"/>
      <c r="NB16" s="11">
        <v>90</v>
      </c>
      <c r="NC16" s="11"/>
      <c r="ND16" s="11"/>
      <c r="NE16" s="11">
        <v>1080</v>
      </c>
      <c r="NF16" s="11"/>
      <c r="NG16" s="11">
        <v>450</v>
      </c>
      <c r="NH16" s="11"/>
      <c r="NI16" s="11"/>
      <c r="NJ16" s="11"/>
      <c r="NK16" s="11"/>
      <c r="NL16" s="11">
        <v>710</v>
      </c>
      <c r="NM16" s="11">
        <v>420</v>
      </c>
      <c r="NN16" s="11">
        <v>30</v>
      </c>
      <c r="NO16" s="11">
        <v>528</v>
      </c>
      <c r="NP16" s="11"/>
      <c r="NQ16" s="11">
        <v>1350</v>
      </c>
      <c r="NR16" s="11"/>
      <c r="NS16" s="11"/>
      <c r="NT16" s="11">
        <v>640</v>
      </c>
      <c r="NU16" s="11">
        <v>420</v>
      </c>
      <c r="NV16" s="11"/>
      <c r="NW16" s="11"/>
      <c r="NX16" s="11"/>
      <c r="NY16" s="11">
        <v>490</v>
      </c>
      <c r="NZ16" s="11"/>
      <c r="OA16" s="11">
        <v>240</v>
      </c>
      <c r="OB16" s="11"/>
      <c r="OC16" s="11"/>
      <c r="OD16" s="11"/>
      <c r="OE16" s="11"/>
      <c r="OF16" s="11">
        <v>1430</v>
      </c>
      <c r="OG16" s="11"/>
      <c r="OH16" s="11"/>
      <c r="OI16" s="11">
        <v>500</v>
      </c>
      <c r="OJ16" s="11"/>
      <c r="OK16" s="11"/>
      <c r="OL16" s="11"/>
      <c r="OM16" s="11">
        <v>1460</v>
      </c>
      <c r="ON16" s="11">
        <v>50</v>
      </c>
      <c r="OO16" s="11"/>
      <c r="OP16" s="11"/>
      <c r="OQ16" s="11"/>
      <c r="OR16" s="11"/>
      <c r="OS16" s="11">
        <v>3940</v>
      </c>
      <c r="OT16" s="11"/>
      <c r="OU16" s="11"/>
      <c r="OV16" s="11"/>
      <c r="OW16" s="11"/>
      <c r="OX16" s="11">
        <v>160</v>
      </c>
      <c r="OY16" s="11">
        <v>2570</v>
      </c>
      <c r="OZ16" s="11">
        <v>550</v>
      </c>
      <c r="PA16" s="11">
        <v>420</v>
      </c>
      <c r="PB16" s="11">
        <v>1710</v>
      </c>
      <c r="PC16" s="11"/>
      <c r="PD16" s="11"/>
      <c r="PE16" s="11">
        <v>30</v>
      </c>
      <c r="PF16" s="11"/>
      <c r="PG16" s="11"/>
      <c r="PH16" s="11"/>
      <c r="PI16" s="11">
        <v>1660</v>
      </c>
      <c r="PJ16" s="11"/>
      <c r="PK16" s="11"/>
      <c r="PL16" s="11">
        <v>1330</v>
      </c>
      <c r="PM16" s="11"/>
      <c r="PN16" s="11">
        <v>120</v>
      </c>
      <c r="PO16" s="11">
        <v>310</v>
      </c>
      <c r="PP16" s="11">
        <v>320</v>
      </c>
      <c r="PQ16" s="11"/>
      <c r="PR16" s="11"/>
      <c r="PS16" s="11">
        <v>1030</v>
      </c>
      <c r="PT16" s="11">
        <v>30</v>
      </c>
      <c r="PU16" s="11"/>
      <c r="PV16" s="11"/>
      <c r="PW16" s="11">
        <v>1490</v>
      </c>
      <c r="PX16" s="11"/>
      <c r="PY16" s="11"/>
      <c r="PZ16" s="11"/>
    </row>
    <row r="17">
      <c r="A17" s="10" t="s">
        <v>201</v>
      </c>
      <c r="B17" s="10" t="s">
        <v>214</v>
      </c>
      <c r="C17" s="11">
        <v>1293</v>
      </c>
      <c r="D17" s="11">
        <f>=ROUNDDOWN(21.55,0)</f>
      </c>
      <c r="E17" s="11">
        <v>850</v>
      </c>
      <c r="F17" s="12">
        <v>1</v>
      </c>
      <c r="G17" s="11"/>
      <c r="H17" s="11">
        <f>=ROUNDDOWN({0},0)</f>
      </c>
      <c r="I17" s="11"/>
      <c r="J17" s="12"/>
      <c r="K17" s="11">
        <v>172</v>
      </c>
      <c r="L17" s="13">
        <v>10223.51</v>
      </c>
      <c r="M17" s="11">
        <v>4</v>
      </c>
      <c r="N17" s="14">
        <v>2555.88</v>
      </c>
      <c r="O17" s="11">
        <v>232</v>
      </c>
      <c r="P17" s="13">
        <v>14072.17</v>
      </c>
      <c r="Q17" s="11">
        <v>4</v>
      </c>
      <c r="R17" s="14">
        <v>3518.04</v>
      </c>
      <c r="S17" s="12">
        <v>-0.2586</v>
      </c>
      <c r="T17" s="12">
        <v>-0.2735</v>
      </c>
      <c r="U17" s="12"/>
      <c r="V17" s="12">
        <v>-0.2735</v>
      </c>
      <c r="W17" s="11">
        <v>33</v>
      </c>
      <c r="X17" s="13">
        <v>2038.18</v>
      </c>
      <c r="Y17" s="11">
        <v>4</v>
      </c>
      <c r="Z17" s="11">
        <v>77</v>
      </c>
      <c r="AA17" s="13">
        <v>4872.15</v>
      </c>
      <c r="AB17" s="11">
        <v>4</v>
      </c>
      <c r="AC17" s="12">
        <v>-0.5714</v>
      </c>
      <c r="AD17" s="12">
        <v>-0.5817</v>
      </c>
      <c r="AE17" s="11">
        <v>38</v>
      </c>
      <c r="AF17" s="13">
        <v>2333.74</v>
      </c>
      <c r="AG17" s="11">
        <v>4</v>
      </c>
      <c r="AH17" s="11">
        <v>4</v>
      </c>
      <c r="AI17" s="13">
        <v>218.03</v>
      </c>
      <c r="AJ17" s="11">
        <v>4</v>
      </c>
      <c r="AK17" s="12">
        <v>8.5</v>
      </c>
      <c r="AL17" s="12">
        <v>9.7038</v>
      </c>
      <c r="AM17" s="11">
        <v>7</v>
      </c>
      <c r="AN17" s="13">
        <v>431.53</v>
      </c>
      <c r="AO17" s="11">
        <v>4</v>
      </c>
      <c r="AP17" s="11">
        <v>20</v>
      </c>
      <c r="AQ17" s="13">
        <v>1214.61</v>
      </c>
      <c r="AR17" s="11">
        <v>4</v>
      </c>
      <c r="AS17" s="12">
        <v>-0.65</v>
      </c>
      <c r="AT17" s="12">
        <v>-0.6447</v>
      </c>
      <c r="AU17" s="11">
        <v>19</v>
      </c>
      <c r="AV17" s="13">
        <v>994.41</v>
      </c>
      <c r="AW17" s="11">
        <v>4</v>
      </c>
      <c r="AX17" s="11">
        <v>16</v>
      </c>
      <c r="AY17" s="13">
        <v>900.35</v>
      </c>
      <c r="AZ17" s="11">
        <v>4</v>
      </c>
      <c r="BA17" s="12">
        <v>0.1875</v>
      </c>
      <c r="BB17" s="12">
        <v>0.1045</v>
      </c>
      <c r="BC17" s="11">
        <v>18</v>
      </c>
      <c r="BD17" s="13">
        <v>1080.64</v>
      </c>
      <c r="BE17" s="11">
        <v>4</v>
      </c>
      <c r="BF17" s="11">
        <v>37</v>
      </c>
      <c r="BG17" s="13">
        <v>2250.41</v>
      </c>
      <c r="BH17" s="11">
        <v>4</v>
      </c>
      <c r="BI17" s="12">
        <v>-0.5135</v>
      </c>
      <c r="BJ17" s="12">
        <v>-0.5198</v>
      </c>
      <c r="BK17" s="11">
        <v>4</v>
      </c>
      <c r="BL17" s="13">
        <v>241.46</v>
      </c>
      <c r="BM17" s="11">
        <v>4</v>
      </c>
      <c r="BN17" s="11">
        <v>1</v>
      </c>
      <c r="BO17" s="13">
        <v>62.99</v>
      </c>
      <c r="BP17" s="11">
        <v>4</v>
      </c>
      <c r="BQ17" s="12">
        <v>3</v>
      </c>
      <c r="BR17" s="12">
        <v>2.8333</v>
      </c>
      <c r="BS17" s="11">
        <v>11</v>
      </c>
      <c r="BT17" s="13">
        <v>618.47</v>
      </c>
      <c r="BU17" s="11">
        <v>4</v>
      </c>
      <c r="BV17" s="11">
        <v>22</v>
      </c>
      <c r="BW17" s="13">
        <v>1262.31</v>
      </c>
      <c r="BX17" s="11">
        <v>4</v>
      </c>
      <c r="BY17" s="12">
        <v>-0.5</v>
      </c>
      <c r="BZ17" s="12">
        <v>-0.51</v>
      </c>
      <c r="CA17" s="11">
        <v>39</v>
      </c>
      <c r="CB17" s="13">
        <v>2303.08</v>
      </c>
      <c r="CC17" s="11">
        <v>4</v>
      </c>
      <c r="CD17" s="11">
        <v>44</v>
      </c>
      <c r="CE17" s="13">
        <v>2621.71</v>
      </c>
      <c r="CF17" s="11">
        <v>4</v>
      </c>
      <c r="CG17" s="12">
        <v>-0.1136</v>
      </c>
      <c r="CH17" s="12">
        <v>-0.1215</v>
      </c>
      <c r="CI17" s="11">
        <v>3</v>
      </c>
      <c r="CJ17" s="13">
        <v>182</v>
      </c>
      <c r="CK17" s="11">
        <v>4</v>
      </c>
      <c r="CL17" s="11">
        <v>8</v>
      </c>
      <c r="CM17" s="13">
        <v>487.29</v>
      </c>
      <c r="CN17" s="11">
        <v>4</v>
      </c>
      <c r="CO17" s="12">
        <v>-0.625</v>
      </c>
      <c r="CP17" s="12">
        <v>-0.6265</v>
      </c>
      <c r="CQ17" s="11"/>
      <c r="CR17" s="13"/>
      <c r="CS17" s="11">
        <v>4</v>
      </c>
      <c r="CT17" s="11"/>
      <c r="CU17" s="13"/>
      <c r="CV17" s="11"/>
      <c r="CW17" s="12"/>
      <c r="CX17" s="12"/>
      <c r="CY17" s="11"/>
      <c r="CZ17" s="13"/>
      <c r="DA17" s="11"/>
      <c r="DB17" s="11"/>
      <c r="DC17" s="13"/>
      <c r="DD17" s="11">
        <v>4</v>
      </c>
      <c r="DE17" s="12"/>
      <c r="DF17" s="12"/>
      <c r="DG17" s="11"/>
      <c r="DH17" s="13"/>
      <c r="DI17" s="11">
        <v>4</v>
      </c>
      <c r="DJ17" s="11"/>
      <c r="DK17" s="13"/>
      <c r="DL17" s="11">
        <v>4</v>
      </c>
      <c r="DM17" s="12"/>
      <c r="DN17" s="12"/>
      <c r="DO17" s="11"/>
      <c r="DP17" s="13"/>
      <c r="DQ17" s="11">
        <v>2</v>
      </c>
      <c r="DR17" s="11"/>
      <c r="DS17" s="13"/>
      <c r="DT17" s="11">
        <v>2</v>
      </c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/>
      <c r="EP17" s="11"/>
      <c r="EQ17" s="13"/>
      <c r="ER17" s="11"/>
      <c r="ES17" s="12"/>
      <c r="ET17" s="12"/>
      <c r="EU17" s="11"/>
      <c r="EV17" s="13"/>
      <c r="EW17" s="11">
        <v>4</v>
      </c>
      <c r="EX17" s="11">
        <v>1</v>
      </c>
      <c r="EY17" s="13">
        <v>63</v>
      </c>
      <c r="EZ17" s="11">
        <v>4</v>
      </c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>
        <v>1</v>
      </c>
      <c r="FV17" s="11"/>
      <c r="FW17" s="13"/>
      <c r="FX17" s="11">
        <v>1</v>
      </c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/>
      <c r="GZ17" s="13"/>
      <c r="HA17" s="11">
        <v>4</v>
      </c>
      <c r="HB17" s="11">
        <v>1</v>
      </c>
      <c r="HC17" s="13">
        <v>62.36</v>
      </c>
      <c r="HD17" s="11">
        <v>4</v>
      </c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>
        <v>1</v>
      </c>
      <c r="II17" s="13">
        <v>56.96</v>
      </c>
      <c r="IJ17" s="11">
        <v>4</v>
      </c>
      <c r="IK17" s="12"/>
      <c r="IL17" s="12"/>
      <c r="IM17" s="11"/>
      <c r="IN17" s="13"/>
      <c r="IO17" s="11"/>
      <c r="IP17" s="11"/>
      <c r="IQ17" s="13"/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>
        <v>1293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>
        <v>540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>
        <v>310</v>
      </c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</row>
    <row r="18">
      <c r="A18" s="10" t="s">
        <v>201</v>
      </c>
      <c r="B18" s="10" t="s">
        <v>215</v>
      </c>
      <c r="C18" s="11">
        <v>7516</v>
      </c>
      <c r="D18" s="11">
        <f>=ROUNDDOWN(13.4190323156579,0)</f>
      </c>
      <c r="E18" s="11">
        <v>12195</v>
      </c>
      <c r="F18" s="12">
        <v>0.9805</v>
      </c>
      <c r="G18" s="11"/>
      <c r="H18" s="11">
        <f>=ROUNDDOWN({0},0)</f>
      </c>
      <c r="I18" s="11">
        <v>350</v>
      </c>
      <c r="J18" s="12"/>
      <c r="K18" s="11">
        <v>2005</v>
      </c>
      <c r="L18" s="13">
        <v>351427.03</v>
      </c>
      <c r="M18" s="11">
        <v>41</v>
      </c>
      <c r="N18" s="14">
        <v>8571.39</v>
      </c>
      <c r="O18" s="11">
        <v>2084</v>
      </c>
      <c r="P18" s="13">
        <v>358875.02</v>
      </c>
      <c r="Q18" s="11">
        <v>53</v>
      </c>
      <c r="R18" s="14">
        <v>6771.23</v>
      </c>
      <c r="S18" s="12">
        <v>-0.0379</v>
      </c>
      <c r="T18" s="12">
        <v>-0.0208</v>
      </c>
      <c r="U18" s="12">
        <v>-0.2264</v>
      </c>
      <c r="V18" s="12">
        <v>0.2659</v>
      </c>
      <c r="W18" s="11">
        <v>67</v>
      </c>
      <c r="X18" s="13">
        <v>12900.9</v>
      </c>
      <c r="Y18" s="11">
        <v>16</v>
      </c>
      <c r="Z18" s="11">
        <v>139</v>
      </c>
      <c r="AA18" s="13">
        <v>26558.5</v>
      </c>
      <c r="AB18" s="11">
        <v>17</v>
      </c>
      <c r="AC18" s="12">
        <v>-0.518</v>
      </c>
      <c r="AD18" s="12">
        <v>-0.5142</v>
      </c>
      <c r="AE18" s="11">
        <v>844</v>
      </c>
      <c r="AF18" s="13">
        <v>160759.38</v>
      </c>
      <c r="AG18" s="11">
        <v>41</v>
      </c>
      <c r="AH18" s="11">
        <v>471</v>
      </c>
      <c r="AI18" s="13">
        <v>86743.52</v>
      </c>
      <c r="AJ18" s="11">
        <v>53</v>
      </c>
      <c r="AK18" s="12">
        <v>0.7919</v>
      </c>
      <c r="AL18" s="12">
        <v>0.8533</v>
      </c>
      <c r="AM18" s="11">
        <v>190</v>
      </c>
      <c r="AN18" s="13">
        <v>27954.77</v>
      </c>
      <c r="AO18" s="11">
        <v>36</v>
      </c>
      <c r="AP18" s="11">
        <v>224</v>
      </c>
      <c r="AQ18" s="13">
        <v>26478.36</v>
      </c>
      <c r="AR18" s="11">
        <v>53</v>
      </c>
      <c r="AS18" s="12">
        <v>-0.1518</v>
      </c>
      <c r="AT18" s="12">
        <v>0.0558</v>
      </c>
      <c r="AU18" s="11">
        <v>297</v>
      </c>
      <c r="AV18" s="13">
        <v>45484.3</v>
      </c>
      <c r="AW18" s="11">
        <v>39</v>
      </c>
      <c r="AX18" s="11">
        <v>202</v>
      </c>
      <c r="AY18" s="13">
        <v>34903.08</v>
      </c>
      <c r="AZ18" s="11">
        <v>53</v>
      </c>
      <c r="BA18" s="12">
        <v>0.4703</v>
      </c>
      <c r="BB18" s="12">
        <v>0.3032</v>
      </c>
      <c r="BC18" s="11">
        <v>42</v>
      </c>
      <c r="BD18" s="13">
        <v>8371.78</v>
      </c>
      <c r="BE18" s="11">
        <v>8</v>
      </c>
      <c r="BF18" s="11">
        <v>57</v>
      </c>
      <c r="BG18" s="13">
        <v>11665.69</v>
      </c>
      <c r="BH18" s="11">
        <v>6</v>
      </c>
      <c r="BI18" s="12">
        <v>-0.2632</v>
      </c>
      <c r="BJ18" s="12">
        <v>-0.2824</v>
      </c>
      <c r="BK18" s="11">
        <v>436</v>
      </c>
      <c r="BL18" s="13">
        <v>75442.45</v>
      </c>
      <c r="BM18" s="11">
        <v>41</v>
      </c>
      <c r="BN18" s="11">
        <v>628</v>
      </c>
      <c r="BO18" s="13">
        <v>112041.27</v>
      </c>
      <c r="BP18" s="11">
        <v>53</v>
      </c>
      <c r="BQ18" s="12">
        <v>-0.3057</v>
      </c>
      <c r="BR18" s="12">
        <v>-0.3267</v>
      </c>
      <c r="BS18" s="11">
        <v>34</v>
      </c>
      <c r="BT18" s="13">
        <v>5074.18</v>
      </c>
      <c r="BU18" s="11">
        <v>39</v>
      </c>
      <c r="BV18" s="11">
        <v>122</v>
      </c>
      <c r="BW18" s="13">
        <v>19430.99</v>
      </c>
      <c r="BX18" s="11">
        <v>53</v>
      </c>
      <c r="BY18" s="12">
        <v>-0.7213</v>
      </c>
      <c r="BZ18" s="12">
        <v>-0.7389</v>
      </c>
      <c r="CA18" s="11">
        <v>50</v>
      </c>
      <c r="CB18" s="13">
        <v>6868.12</v>
      </c>
      <c r="CC18" s="11">
        <v>36</v>
      </c>
      <c r="CD18" s="11">
        <v>88</v>
      </c>
      <c r="CE18" s="13">
        <v>13336.26</v>
      </c>
      <c r="CF18" s="11">
        <v>51</v>
      </c>
      <c r="CG18" s="12">
        <v>-0.4318</v>
      </c>
      <c r="CH18" s="12">
        <v>-0.485</v>
      </c>
      <c r="CI18" s="11">
        <v>23</v>
      </c>
      <c r="CJ18" s="13">
        <v>4076.06</v>
      </c>
      <c r="CK18" s="11">
        <v>36</v>
      </c>
      <c r="CL18" s="11">
        <v>55</v>
      </c>
      <c r="CM18" s="13">
        <v>9123.87</v>
      </c>
      <c r="CN18" s="11">
        <v>47</v>
      </c>
      <c r="CO18" s="12">
        <v>-0.5818</v>
      </c>
      <c r="CP18" s="12">
        <v>-0.5533</v>
      </c>
      <c r="CQ18" s="11">
        <v>5</v>
      </c>
      <c r="CR18" s="13">
        <v>1229.96</v>
      </c>
      <c r="CS18" s="11">
        <v>34</v>
      </c>
      <c r="CT18" s="11"/>
      <c r="CU18" s="13"/>
      <c r="CV18" s="11"/>
      <c r="CW18" s="12"/>
      <c r="CX18" s="12"/>
      <c r="CY18" s="11"/>
      <c r="CZ18" s="13"/>
      <c r="DA18" s="11">
        <v>2</v>
      </c>
      <c r="DB18" s="11">
        <v>3</v>
      </c>
      <c r="DC18" s="13">
        <v>605.85</v>
      </c>
      <c r="DD18" s="11">
        <v>2</v>
      </c>
      <c r="DE18" s="12"/>
      <c r="DF18" s="12"/>
      <c r="DG18" s="11">
        <v>2</v>
      </c>
      <c r="DH18" s="13">
        <v>489.98</v>
      </c>
      <c r="DI18" s="11">
        <v>41</v>
      </c>
      <c r="DJ18" s="11">
        <v>1</v>
      </c>
      <c r="DK18" s="13">
        <v>319.99</v>
      </c>
      <c r="DL18" s="11">
        <v>53</v>
      </c>
      <c r="DM18" s="12">
        <v>1</v>
      </c>
      <c r="DN18" s="12">
        <v>0.5312</v>
      </c>
      <c r="DO18" s="11"/>
      <c r="DP18" s="13"/>
      <c r="DQ18" s="11"/>
      <c r="DR18" s="11"/>
      <c r="DS18" s="13"/>
      <c r="DT18" s="11"/>
      <c r="DU18" s="12"/>
      <c r="DV18" s="12"/>
      <c r="DW18" s="11"/>
      <c r="DX18" s="13"/>
      <c r="DY18" s="11">
        <v>3</v>
      </c>
      <c r="DZ18" s="11"/>
      <c r="EA18" s="13"/>
      <c r="EB18" s="11">
        <v>3</v>
      </c>
      <c r="EC18" s="12"/>
      <c r="ED18" s="12"/>
      <c r="EE18" s="11">
        <v>2</v>
      </c>
      <c r="EF18" s="13">
        <v>361.62</v>
      </c>
      <c r="EG18" s="11">
        <v>6</v>
      </c>
      <c r="EH18" s="11">
        <v>12</v>
      </c>
      <c r="EI18" s="13">
        <v>2486.82</v>
      </c>
      <c r="EJ18" s="11">
        <v>6</v>
      </c>
      <c r="EK18" s="12">
        <v>-0.8333</v>
      </c>
      <c r="EL18" s="12">
        <v>-0.8546</v>
      </c>
      <c r="EM18" s="11"/>
      <c r="EN18" s="13"/>
      <c r="EO18" s="11"/>
      <c r="EP18" s="11"/>
      <c r="EQ18" s="13"/>
      <c r="ER18" s="11"/>
      <c r="ES18" s="12"/>
      <c r="ET18" s="12"/>
      <c r="EU18" s="11"/>
      <c r="EV18" s="13"/>
      <c r="EW18" s="11">
        <v>6</v>
      </c>
      <c r="EX18" s="11">
        <v>1</v>
      </c>
      <c r="EY18" s="13">
        <v>212.52</v>
      </c>
      <c r="EZ18" s="11">
        <v>11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>
        <v>6</v>
      </c>
      <c r="FL18" s="13">
        <v>829.35</v>
      </c>
      <c r="FM18" s="11">
        <v>7</v>
      </c>
      <c r="FN18" s="11">
        <v>3</v>
      </c>
      <c r="FO18" s="13">
        <v>423.76</v>
      </c>
      <c r="FP18" s="11">
        <v>8</v>
      </c>
      <c r="FQ18" s="12">
        <v>1</v>
      </c>
      <c r="FR18" s="12">
        <v>0.9571</v>
      </c>
      <c r="FS18" s="11"/>
      <c r="FT18" s="13"/>
      <c r="FU18" s="11">
        <v>10</v>
      </c>
      <c r="FV18" s="11">
        <v>5</v>
      </c>
      <c r="FW18" s="13">
        <v>1011.57</v>
      </c>
      <c r="FX18" s="11">
        <v>13</v>
      </c>
      <c r="FY18" s="12"/>
      <c r="FZ18" s="12"/>
      <c r="GA18" s="11">
        <v>7</v>
      </c>
      <c r="GB18" s="13">
        <v>1584.18</v>
      </c>
      <c r="GC18" s="11">
        <v>13</v>
      </c>
      <c r="GD18" s="11">
        <v>5</v>
      </c>
      <c r="GE18" s="13">
        <v>1086.26</v>
      </c>
      <c r="GF18" s="11">
        <v>6</v>
      </c>
      <c r="GG18" s="12">
        <v>0.4</v>
      </c>
      <c r="GH18" s="12">
        <v>0.4584</v>
      </c>
      <c r="GI18" s="11"/>
      <c r="GJ18" s="13"/>
      <c r="GK18" s="11">
        <v>7</v>
      </c>
      <c r="GL18" s="11"/>
      <c r="GM18" s="13"/>
      <c r="GN18" s="11">
        <v>7</v>
      </c>
      <c r="GO18" s="12"/>
      <c r="GP18" s="12"/>
      <c r="GQ18" s="11"/>
      <c r="GR18" s="13"/>
      <c r="GS18" s="11"/>
      <c r="GT18" s="11"/>
      <c r="GU18" s="13"/>
      <c r="GV18" s="11"/>
      <c r="GW18" s="12"/>
      <c r="GX18" s="12"/>
      <c r="GY18" s="11"/>
      <c r="GZ18" s="13"/>
      <c r="HA18" s="11">
        <v>29</v>
      </c>
      <c r="HB18" s="11">
        <v>2</v>
      </c>
      <c r="HC18" s="13">
        <v>353.46</v>
      </c>
      <c r="HD18" s="11">
        <v>33</v>
      </c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>
        <v>19</v>
      </c>
      <c r="HZ18" s="11"/>
      <c r="IA18" s="13"/>
      <c r="IB18" s="11">
        <v>26</v>
      </c>
      <c r="IC18" s="12"/>
      <c r="ID18" s="12"/>
      <c r="IE18" s="11"/>
      <c r="IF18" s="13"/>
      <c r="IG18" s="11"/>
      <c r="IH18" s="11">
        <v>66</v>
      </c>
      <c r="II18" s="13">
        <v>12093.25</v>
      </c>
      <c r="IJ18" s="11">
        <v>43</v>
      </c>
      <c r="IK18" s="12"/>
      <c r="IL18" s="12"/>
      <c r="IM18" s="11"/>
      <c r="IN18" s="13"/>
      <c r="IO18" s="11"/>
      <c r="IP18" s="11"/>
      <c r="IQ18" s="13"/>
      <c r="IR18" s="11">
        <v>14</v>
      </c>
      <c r="IS18" s="12"/>
      <c r="IT18" s="12"/>
      <c r="IU18" s="11"/>
      <c r="IV18" s="13"/>
      <c r="IW18" s="11"/>
      <c r="IX18" s="11"/>
      <c r="IY18" s="13"/>
      <c r="IZ18" s="11">
        <v>6</v>
      </c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>
        <v>6772</v>
      </c>
      <c r="KZ18" s="11"/>
      <c r="LA18" s="11"/>
      <c r="LB18" s="11"/>
      <c r="LC18" s="11">
        <v>696</v>
      </c>
      <c r="LD18" s="11"/>
      <c r="LE18" s="11"/>
      <c r="LF18" s="11">
        <v>48</v>
      </c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>
        <v>236</v>
      </c>
      <c r="LV18" s="11"/>
      <c r="LW18" s="11">
        <v>220</v>
      </c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>
        <v>150</v>
      </c>
      <c r="ML18" s="11"/>
      <c r="MM18" s="11"/>
      <c r="MN18" s="11"/>
      <c r="MO18" s="11"/>
      <c r="MP18" s="11"/>
      <c r="MQ18" s="11"/>
      <c r="MR18" s="11">
        <v>250</v>
      </c>
      <c r="MS18" s="11"/>
      <c r="MT18" s="11">
        <v>240</v>
      </c>
      <c r="MU18" s="11">
        <v>590</v>
      </c>
      <c r="MV18" s="11">
        <v>170</v>
      </c>
      <c r="MW18" s="11"/>
      <c r="MX18" s="11"/>
      <c r="MY18" s="11"/>
      <c r="MZ18" s="11"/>
      <c r="NA18" s="11">
        <v>510</v>
      </c>
      <c r="NB18" s="11"/>
      <c r="NC18" s="11"/>
      <c r="ND18" s="11"/>
      <c r="NE18" s="11">
        <v>170</v>
      </c>
      <c r="NF18" s="11"/>
      <c r="NG18" s="11"/>
      <c r="NH18" s="11">
        <v>170</v>
      </c>
      <c r="NI18" s="11"/>
      <c r="NJ18" s="11"/>
      <c r="NK18" s="11"/>
      <c r="NL18" s="11"/>
      <c r="NM18" s="11"/>
      <c r="NN18" s="11"/>
      <c r="NO18" s="11">
        <v>1210</v>
      </c>
      <c r="NP18" s="11"/>
      <c r="NQ18" s="11">
        <v>230</v>
      </c>
      <c r="NR18" s="11"/>
      <c r="NS18" s="11">
        <v>269</v>
      </c>
      <c r="NT18" s="11"/>
      <c r="NU18" s="11"/>
      <c r="NV18" s="11"/>
      <c r="NW18" s="11">
        <v>210</v>
      </c>
      <c r="NX18" s="11"/>
      <c r="NY18" s="11"/>
      <c r="NZ18" s="11">
        <v>30</v>
      </c>
      <c r="OA18" s="11">
        <v>160</v>
      </c>
      <c r="OB18" s="11"/>
      <c r="OC18" s="11"/>
      <c r="OD18" s="11"/>
      <c r="OE18" s="11"/>
      <c r="OF18" s="11">
        <v>300</v>
      </c>
      <c r="OG18" s="11"/>
      <c r="OH18" s="11"/>
      <c r="OI18" s="11"/>
      <c r="OJ18" s="11"/>
      <c r="OK18" s="11"/>
      <c r="OL18" s="11"/>
      <c r="OM18" s="11">
        <v>90</v>
      </c>
      <c r="ON18" s="11">
        <v>270</v>
      </c>
      <c r="OO18" s="11"/>
      <c r="OP18" s="11">
        <v>190</v>
      </c>
      <c r="OQ18" s="11"/>
      <c r="OR18" s="11"/>
      <c r="OS18" s="11">
        <v>1370</v>
      </c>
      <c r="OT18" s="11"/>
      <c r="OU18" s="11"/>
      <c r="OV18" s="11"/>
      <c r="OW18" s="11"/>
      <c r="OX18" s="11"/>
      <c r="OY18" s="11">
        <v>80</v>
      </c>
      <c r="OZ18" s="11"/>
      <c r="PA18" s="11"/>
      <c r="PB18" s="11">
        <v>1900</v>
      </c>
      <c r="PC18" s="11"/>
      <c r="PD18" s="11"/>
      <c r="PE18" s="11"/>
      <c r="PF18" s="11"/>
      <c r="PG18" s="11"/>
      <c r="PH18" s="11"/>
      <c r="PI18" s="11"/>
      <c r="PJ18" s="11">
        <v>150</v>
      </c>
      <c r="PK18" s="11"/>
      <c r="PL18" s="11">
        <v>980</v>
      </c>
      <c r="PM18" s="11"/>
      <c r="PN18" s="11">
        <v>80</v>
      </c>
      <c r="PO18" s="11"/>
      <c r="PP18" s="11">
        <v>650</v>
      </c>
      <c r="PQ18" s="11"/>
      <c r="PR18" s="11"/>
      <c r="PS18" s="11">
        <v>750</v>
      </c>
      <c r="PT18" s="11"/>
      <c r="PU18" s="11"/>
      <c r="PV18" s="11"/>
      <c r="PW18" s="11">
        <v>220</v>
      </c>
      <c r="PX18" s="11"/>
      <c r="PY18" s="11"/>
      <c r="PZ18" s="11">
        <v>350</v>
      </c>
    </row>
    <row r="19">
      <c r="A19" s="10" t="s">
        <v>201</v>
      </c>
      <c r="B19" s="10" t="s">
        <v>216</v>
      </c>
      <c r="C19" s="11">
        <v>2809</v>
      </c>
      <c r="D19" s="11">
        <f>=ROUNDDOWN(16.9625603864734,0)</f>
      </c>
      <c r="E19" s="11">
        <v>3663</v>
      </c>
      <c r="F19" s="12">
        <v>0.9707</v>
      </c>
      <c r="G19" s="11"/>
      <c r="H19" s="11">
        <f>=ROUNDDOWN({0},0)</f>
      </c>
      <c r="I19" s="11"/>
      <c r="J19" s="12"/>
      <c r="K19" s="11">
        <v>545</v>
      </c>
      <c r="L19" s="13">
        <v>36094.67</v>
      </c>
      <c r="M19" s="11">
        <v>39</v>
      </c>
      <c r="N19" s="14">
        <v>925.5</v>
      </c>
      <c r="O19" s="11">
        <v>553</v>
      </c>
      <c r="P19" s="13">
        <v>36597.77</v>
      </c>
      <c r="Q19" s="11">
        <v>43</v>
      </c>
      <c r="R19" s="14">
        <v>851.11</v>
      </c>
      <c r="S19" s="12">
        <v>-0.0145</v>
      </c>
      <c r="T19" s="12">
        <v>-0.0137</v>
      </c>
      <c r="U19" s="12">
        <v>-0.093</v>
      </c>
      <c r="V19" s="12">
        <v>0.0874</v>
      </c>
      <c r="W19" s="11">
        <v>55</v>
      </c>
      <c r="X19" s="13">
        <v>3613.25</v>
      </c>
      <c r="Y19" s="11">
        <v>27</v>
      </c>
      <c r="Z19" s="11">
        <v>103</v>
      </c>
      <c r="AA19" s="13">
        <v>6558.63</v>
      </c>
      <c r="AB19" s="11">
        <v>28</v>
      </c>
      <c r="AC19" s="12">
        <v>-0.466</v>
      </c>
      <c r="AD19" s="12">
        <v>-0.4491</v>
      </c>
      <c r="AE19" s="11">
        <v>142</v>
      </c>
      <c r="AF19" s="13">
        <v>10679.5</v>
      </c>
      <c r="AG19" s="11">
        <v>39</v>
      </c>
      <c r="AH19" s="11">
        <v>41</v>
      </c>
      <c r="AI19" s="13">
        <v>2605.82</v>
      </c>
      <c r="AJ19" s="11">
        <v>43</v>
      </c>
      <c r="AK19" s="12">
        <v>2.4634</v>
      </c>
      <c r="AL19" s="12">
        <v>3.0983</v>
      </c>
      <c r="AM19" s="11">
        <v>123</v>
      </c>
      <c r="AN19" s="13">
        <v>8124.31</v>
      </c>
      <c r="AO19" s="11">
        <v>39</v>
      </c>
      <c r="AP19" s="11">
        <v>85</v>
      </c>
      <c r="AQ19" s="13">
        <v>5483.04</v>
      </c>
      <c r="AR19" s="11">
        <v>37</v>
      </c>
      <c r="AS19" s="12">
        <v>0.4471</v>
      </c>
      <c r="AT19" s="12">
        <v>0.4817</v>
      </c>
      <c r="AU19" s="11">
        <v>89</v>
      </c>
      <c r="AV19" s="13">
        <v>4892.76</v>
      </c>
      <c r="AW19" s="11">
        <v>39</v>
      </c>
      <c r="AX19" s="11">
        <v>86</v>
      </c>
      <c r="AY19" s="13">
        <v>4214.21</v>
      </c>
      <c r="AZ19" s="11">
        <v>43</v>
      </c>
      <c r="BA19" s="12">
        <v>0.0349</v>
      </c>
      <c r="BB19" s="12">
        <v>0.161</v>
      </c>
      <c r="BC19" s="11"/>
      <c r="BD19" s="13"/>
      <c r="BE19" s="11"/>
      <c r="BF19" s="11">
        <v>10</v>
      </c>
      <c r="BG19" s="13">
        <v>699.11</v>
      </c>
      <c r="BH19" s="11">
        <v>9</v>
      </c>
      <c r="BI19" s="12"/>
      <c r="BJ19" s="12"/>
      <c r="BK19" s="11">
        <v>74</v>
      </c>
      <c r="BL19" s="13">
        <v>4630.6</v>
      </c>
      <c r="BM19" s="11">
        <v>39</v>
      </c>
      <c r="BN19" s="11">
        <v>67</v>
      </c>
      <c r="BO19" s="13">
        <v>4725.62</v>
      </c>
      <c r="BP19" s="11">
        <v>43</v>
      </c>
      <c r="BQ19" s="12">
        <v>0.1045</v>
      </c>
      <c r="BR19" s="12">
        <v>-0.0201</v>
      </c>
      <c r="BS19" s="11">
        <v>21</v>
      </c>
      <c r="BT19" s="13">
        <v>1808.26</v>
      </c>
      <c r="BU19" s="11">
        <v>39</v>
      </c>
      <c r="BV19" s="11">
        <v>106</v>
      </c>
      <c r="BW19" s="13">
        <v>8122.82</v>
      </c>
      <c r="BX19" s="11">
        <v>43</v>
      </c>
      <c r="BY19" s="12">
        <v>-0.8019</v>
      </c>
      <c r="BZ19" s="12">
        <v>-0.7774</v>
      </c>
      <c r="CA19" s="11">
        <v>33</v>
      </c>
      <c r="CB19" s="13">
        <v>1572.26</v>
      </c>
      <c r="CC19" s="11">
        <v>34</v>
      </c>
      <c r="CD19" s="11">
        <v>34</v>
      </c>
      <c r="CE19" s="13">
        <v>2628.09</v>
      </c>
      <c r="CF19" s="11">
        <v>38</v>
      </c>
      <c r="CG19" s="12">
        <v>-0.0294</v>
      </c>
      <c r="CH19" s="12">
        <v>-0.4017</v>
      </c>
      <c r="CI19" s="11">
        <v>1</v>
      </c>
      <c r="CJ19" s="13">
        <v>77.77</v>
      </c>
      <c r="CK19" s="11">
        <v>24</v>
      </c>
      <c r="CL19" s="11">
        <v>1</v>
      </c>
      <c r="CM19" s="13">
        <v>95.1</v>
      </c>
      <c r="CN19" s="11">
        <v>23</v>
      </c>
      <c r="CO19" s="12"/>
      <c r="CP19" s="12">
        <v>-0.1822</v>
      </c>
      <c r="CQ19" s="11"/>
      <c r="CR19" s="13"/>
      <c r="CS19" s="11">
        <v>14</v>
      </c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>
        <v>2</v>
      </c>
      <c r="DH19" s="13">
        <v>179.98</v>
      </c>
      <c r="DI19" s="11">
        <v>39</v>
      </c>
      <c r="DJ19" s="11"/>
      <c r="DK19" s="13"/>
      <c r="DL19" s="11">
        <v>43</v>
      </c>
      <c r="DM19" s="12"/>
      <c r="DN19" s="12"/>
      <c r="DO19" s="11"/>
      <c r="DP19" s="13"/>
      <c r="DQ19" s="11"/>
      <c r="DR19" s="11"/>
      <c r="DS19" s="13"/>
      <c r="DT19" s="11"/>
      <c r="DU19" s="12"/>
      <c r="DV19" s="12"/>
      <c r="DW19" s="11">
        <v>3</v>
      </c>
      <c r="DX19" s="13">
        <v>320.28</v>
      </c>
      <c r="DY19" s="11">
        <v>17</v>
      </c>
      <c r="DZ19" s="11">
        <v>3</v>
      </c>
      <c r="EA19" s="13">
        <v>153.74</v>
      </c>
      <c r="EB19" s="11">
        <v>16</v>
      </c>
      <c r="EC19" s="12"/>
      <c r="ED19" s="12">
        <v>1.0833</v>
      </c>
      <c r="EE19" s="11"/>
      <c r="EF19" s="13"/>
      <c r="EG19" s="11">
        <v>25</v>
      </c>
      <c r="EH19" s="11"/>
      <c r="EI19" s="13"/>
      <c r="EJ19" s="11"/>
      <c r="EK19" s="12"/>
      <c r="EL19" s="12"/>
      <c r="EM19" s="11"/>
      <c r="EN19" s="13"/>
      <c r="EO19" s="11"/>
      <c r="EP19" s="11"/>
      <c r="EQ19" s="13"/>
      <c r="ER19" s="11"/>
      <c r="ES19" s="12"/>
      <c r="ET19" s="12"/>
      <c r="EU19" s="11"/>
      <c r="EV19" s="13"/>
      <c r="EW19" s="11">
        <v>7</v>
      </c>
      <c r="EX19" s="11"/>
      <c r="EY19" s="13"/>
      <c r="EZ19" s="11">
        <v>6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>
        <v>2</v>
      </c>
      <c r="GB19" s="13">
        <v>195.7</v>
      </c>
      <c r="GC19" s="11">
        <v>9</v>
      </c>
      <c r="GD19" s="11"/>
      <c r="GE19" s="13"/>
      <c r="GF19" s="11">
        <v>2</v>
      </c>
      <c r="GG19" s="12"/>
      <c r="GH19" s="12"/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/>
      <c r="GT19" s="11"/>
      <c r="GU19" s="13"/>
      <c r="GV19" s="11"/>
      <c r="GW19" s="12"/>
      <c r="GX19" s="12"/>
      <c r="GY19" s="11"/>
      <c r="GZ19" s="13"/>
      <c r="HA19" s="11">
        <v>31</v>
      </c>
      <c r="HB19" s="11"/>
      <c r="HC19" s="13"/>
      <c r="HD19" s="11">
        <v>22</v>
      </c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>
        <v>17</v>
      </c>
      <c r="II19" s="13">
        <v>1311.59</v>
      </c>
      <c r="IJ19" s="11">
        <v>39</v>
      </c>
      <c r="IK19" s="12"/>
      <c r="IL19" s="12"/>
      <c r="IM19" s="11"/>
      <c r="IN19" s="13"/>
      <c r="IO19" s="11"/>
      <c r="IP19" s="11"/>
      <c r="IQ19" s="13"/>
      <c r="IR19" s="11">
        <v>22</v>
      </c>
      <c r="IS19" s="12"/>
      <c r="IT19" s="12"/>
      <c r="IU19" s="11"/>
      <c r="IV19" s="13"/>
      <c r="IW19" s="11"/>
      <c r="IX19" s="11"/>
      <c r="IY19" s="13"/>
      <c r="IZ19" s="11">
        <v>4</v>
      </c>
      <c r="JA19" s="12"/>
      <c r="JB19" s="12"/>
      <c r="JC19" s="11"/>
      <c r="JD19" s="13"/>
      <c r="JE19" s="11">
        <v>17</v>
      </c>
      <c r="JF19" s="11"/>
      <c r="JG19" s="13"/>
      <c r="JH19" s="11">
        <v>16</v>
      </c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>
        <v>2808</v>
      </c>
      <c r="KZ19" s="11">
        <v>1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>
        <v>255</v>
      </c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>
        <v>195</v>
      </c>
      <c r="MK19" s="11"/>
      <c r="ML19" s="11"/>
      <c r="MM19" s="11"/>
      <c r="MN19" s="11"/>
      <c r="MO19" s="11"/>
      <c r="MP19" s="11"/>
      <c r="MQ19" s="11"/>
      <c r="MR19" s="11">
        <v>100</v>
      </c>
      <c r="MS19" s="11"/>
      <c r="MT19" s="11"/>
      <c r="MU19" s="11">
        <v>647</v>
      </c>
      <c r="MV19" s="11"/>
      <c r="MW19" s="11"/>
      <c r="MX19" s="11"/>
      <c r="MY19" s="11"/>
      <c r="MZ19" s="11"/>
      <c r="NA19" s="11">
        <v>152</v>
      </c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>
        <v>105</v>
      </c>
      <c r="NP19" s="11"/>
      <c r="NQ19" s="11">
        <v>290</v>
      </c>
      <c r="NR19" s="11"/>
      <c r="NS19" s="11"/>
      <c r="NT19" s="11"/>
      <c r="NU19" s="11">
        <v>445</v>
      </c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>
        <v>425</v>
      </c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50</v>
      </c>
      <c r="OQ19" s="11"/>
      <c r="OR19" s="11"/>
      <c r="OS19" s="11"/>
      <c r="OT19" s="11"/>
      <c r="OU19" s="11"/>
      <c r="OV19" s="11"/>
      <c r="OW19" s="11"/>
      <c r="OX19" s="11"/>
      <c r="OY19" s="11">
        <v>394</v>
      </c>
      <c r="OZ19" s="11"/>
      <c r="PA19" s="11"/>
      <c r="PB19" s="11">
        <v>80</v>
      </c>
      <c r="PC19" s="11"/>
      <c r="PD19" s="11"/>
      <c r="PE19" s="11"/>
      <c r="PF19" s="11"/>
      <c r="PG19" s="11"/>
      <c r="PH19" s="11"/>
      <c r="PI19" s="11"/>
      <c r="PJ19" s="11"/>
      <c r="PK19" s="11"/>
      <c r="PL19" s="11">
        <v>305</v>
      </c>
      <c r="PM19" s="11"/>
      <c r="PN19" s="11"/>
      <c r="PO19" s="11"/>
      <c r="PP19" s="11"/>
      <c r="PQ19" s="11"/>
      <c r="PR19" s="11"/>
      <c r="PS19" s="11"/>
      <c r="PT19" s="11"/>
      <c r="PU19" s="11">
        <v>220</v>
      </c>
      <c r="PV19" s="11"/>
      <c r="PW19" s="11"/>
      <c r="PX19" s="11"/>
      <c r="PY19" s="11"/>
      <c r="PZ19" s="11"/>
    </row>
    <row r="20">
      <c r="A20" s="10" t="s">
        <v>201</v>
      </c>
      <c r="B20" s="10" t="s">
        <v>217</v>
      </c>
      <c r="C20" s="11">
        <v>16119</v>
      </c>
      <c r="D20" s="11">
        <f>=ROUNDDOWN(20.9528142467178,0)</f>
      </c>
      <c r="E20" s="11">
        <v>21547</v>
      </c>
      <c r="F20" s="12">
        <v>0.9885</v>
      </c>
      <c r="G20" s="11"/>
      <c r="H20" s="11">
        <f>=ROUNDDOWN({0},0)</f>
      </c>
      <c r="I20" s="11"/>
      <c r="J20" s="12"/>
      <c r="K20" s="11">
        <v>2219</v>
      </c>
      <c r="L20" s="13">
        <v>137893.26</v>
      </c>
      <c r="M20" s="11">
        <v>72</v>
      </c>
      <c r="N20" s="14">
        <v>1915.18</v>
      </c>
      <c r="O20" s="11">
        <v>2596</v>
      </c>
      <c r="P20" s="13">
        <v>164421.12</v>
      </c>
      <c r="Q20" s="11">
        <v>70</v>
      </c>
      <c r="R20" s="14">
        <v>2348.87</v>
      </c>
      <c r="S20" s="12">
        <v>-0.1452</v>
      </c>
      <c r="T20" s="12">
        <v>-0.1613</v>
      </c>
      <c r="U20" s="12">
        <v>0.0286</v>
      </c>
      <c r="V20" s="12">
        <v>-0.1846</v>
      </c>
      <c r="W20" s="11">
        <v>1023</v>
      </c>
      <c r="X20" s="13">
        <v>65584.67</v>
      </c>
      <c r="Y20" s="11">
        <v>65</v>
      </c>
      <c r="Z20" s="11">
        <v>957</v>
      </c>
      <c r="AA20" s="13">
        <v>66903.53</v>
      </c>
      <c r="AB20" s="11">
        <v>64</v>
      </c>
      <c r="AC20" s="12">
        <v>0.069</v>
      </c>
      <c r="AD20" s="12">
        <v>-0.0197</v>
      </c>
      <c r="AE20" s="11">
        <v>352</v>
      </c>
      <c r="AF20" s="13">
        <v>25980.55</v>
      </c>
      <c r="AG20" s="11">
        <v>64</v>
      </c>
      <c r="AH20" s="11">
        <v>270</v>
      </c>
      <c r="AI20" s="13">
        <v>19305.93</v>
      </c>
      <c r="AJ20" s="11">
        <v>66</v>
      </c>
      <c r="AK20" s="12">
        <v>0.3037</v>
      </c>
      <c r="AL20" s="12">
        <v>0.3457</v>
      </c>
      <c r="AM20" s="11">
        <v>123</v>
      </c>
      <c r="AN20" s="13">
        <v>5799.76</v>
      </c>
      <c r="AO20" s="11">
        <v>31</v>
      </c>
      <c r="AP20" s="11">
        <v>182</v>
      </c>
      <c r="AQ20" s="13">
        <v>7282.86</v>
      </c>
      <c r="AR20" s="11">
        <v>54</v>
      </c>
      <c r="AS20" s="12">
        <v>-0.3242</v>
      </c>
      <c r="AT20" s="12">
        <v>-0.2036</v>
      </c>
      <c r="AU20" s="11">
        <v>162</v>
      </c>
      <c r="AV20" s="13">
        <v>7049.77</v>
      </c>
      <c r="AW20" s="11">
        <v>64</v>
      </c>
      <c r="AX20" s="11">
        <v>264</v>
      </c>
      <c r="AY20" s="13">
        <v>14084.22</v>
      </c>
      <c r="AZ20" s="11">
        <v>66</v>
      </c>
      <c r="BA20" s="12">
        <v>-0.3864</v>
      </c>
      <c r="BB20" s="12">
        <v>-0.4995</v>
      </c>
      <c r="BC20" s="11">
        <v>168</v>
      </c>
      <c r="BD20" s="13">
        <v>10594.51</v>
      </c>
      <c r="BE20" s="11">
        <v>58</v>
      </c>
      <c r="BF20" s="11">
        <v>87</v>
      </c>
      <c r="BG20" s="13">
        <v>5417.16</v>
      </c>
      <c r="BH20" s="11">
        <v>61</v>
      </c>
      <c r="BI20" s="12">
        <v>0.931</v>
      </c>
      <c r="BJ20" s="12">
        <v>0.9557</v>
      </c>
      <c r="BK20" s="11">
        <v>46</v>
      </c>
      <c r="BL20" s="13">
        <v>3155.28</v>
      </c>
      <c r="BM20" s="11">
        <v>64</v>
      </c>
      <c r="BN20" s="11">
        <v>132</v>
      </c>
      <c r="BO20" s="13">
        <v>8914.83</v>
      </c>
      <c r="BP20" s="11">
        <v>66</v>
      </c>
      <c r="BQ20" s="12">
        <v>-0.6515</v>
      </c>
      <c r="BR20" s="12">
        <v>-0.6461</v>
      </c>
      <c r="BS20" s="11">
        <v>120</v>
      </c>
      <c r="BT20" s="13">
        <v>6787.68</v>
      </c>
      <c r="BU20" s="11">
        <v>64</v>
      </c>
      <c r="BV20" s="11">
        <v>323</v>
      </c>
      <c r="BW20" s="13">
        <v>17104.66</v>
      </c>
      <c r="BX20" s="11">
        <v>66</v>
      </c>
      <c r="BY20" s="12">
        <v>-0.6285</v>
      </c>
      <c r="BZ20" s="12">
        <v>-0.6032</v>
      </c>
      <c r="CA20" s="11">
        <v>114</v>
      </c>
      <c r="CB20" s="13">
        <v>6852.8</v>
      </c>
      <c r="CC20" s="11">
        <v>55</v>
      </c>
      <c r="CD20" s="11">
        <v>125</v>
      </c>
      <c r="CE20" s="13">
        <v>8294.56</v>
      </c>
      <c r="CF20" s="11">
        <v>59</v>
      </c>
      <c r="CG20" s="12">
        <v>-0.088</v>
      </c>
      <c r="CH20" s="12">
        <v>-0.1738</v>
      </c>
      <c r="CI20" s="11">
        <v>44</v>
      </c>
      <c r="CJ20" s="13">
        <v>2185.47</v>
      </c>
      <c r="CK20" s="11">
        <v>57</v>
      </c>
      <c r="CL20" s="11">
        <v>60</v>
      </c>
      <c r="CM20" s="13">
        <v>3495.51</v>
      </c>
      <c r="CN20" s="11">
        <v>60</v>
      </c>
      <c r="CO20" s="12">
        <v>-0.2667</v>
      </c>
      <c r="CP20" s="12">
        <v>-0.3748</v>
      </c>
      <c r="CQ20" s="11"/>
      <c r="CR20" s="13"/>
      <c r="CS20" s="11">
        <v>6</v>
      </c>
      <c r="CT20" s="11"/>
      <c r="CU20" s="13"/>
      <c r="CV20" s="11"/>
      <c r="CW20" s="12"/>
      <c r="CX20" s="12"/>
      <c r="CY20" s="11">
        <v>17</v>
      </c>
      <c r="CZ20" s="13">
        <v>1029.22</v>
      </c>
      <c r="DA20" s="11">
        <v>20</v>
      </c>
      <c r="DB20" s="11">
        <v>40</v>
      </c>
      <c r="DC20" s="13">
        <v>2824.44</v>
      </c>
      <c r="DD20" s="11">
        <v>27</v>
      </c>
      <c r="DE20" s="12">
        <v>-0.575</v>
      </c>
      <c r="DF20" s="12">
        <v>-0.6356</v>
      </c>
      <c r="DG20" s="11">
        <v>1</v>
      </c>
      <c r="DH20" s="13">
        <v>0.43</v>
      </c>
      <c r="DI20" s="11">
        <v>64</v>
      </c>
      <c r="DJ20" s="11"/>
      <c r="DK20" s="13"/>
      <c r="DL20" s="11">
        <v>66</v>
      </c>
      <c r="DM20" s="12"/>
      <c r="DN20" s="12"/>
      <c r="DO20" s="11">
        <v>5</v>
      </c>
      <c r="DP20" s="13">
        <v>234.76</v>
      </c>
      <c r="DQ20" s="11">
        <v>4</v>
      </c>
      <c r="DR20" s="11">
        <v>7</v>
      </c>
      <c r="DS20" s="13">
        <v>435.16</v>
      </c>
      <c r="DT20" s="11">
        <v>6</v>
      </c>
      <c r="DU20" s="12">
        <v>-0.2857</v>
      </c>
      <c r="DV20" s="12">
        <v>-0.4605</v>
      </c>
      <c r="DW20" s="11">
        <v>3</v>
      </c>
      <c r="DX20" s="13">
        <v>200.61</v>
      </c>
      <c r="DY20" s="11">
        <v>7</v>
      </c>
      <c r="DZ20" s="11">
        <v>2</v>
      </c>
      <c r="EA20" s="13">
        <v>137.09</v>
      </c>
      <c r="EB20" s="11">
        <v>7</v>
      </c>
      <c r="EC20" s="12">
        <v>0.5</v>
      </c>
      <c r="ED20" s="12">
        <v>0.4633</v>
      </c>
      <c r="EE20" s="11">
        <v>5</v>
      </c>
      <c r="EF20" s="13">
        <v>115.75</v>
      </c>
      <c r="EG20" s="11">
        <v>45</v>
      </c>
      <c r="EH20" s="11">
        <v>5</v>
      </c>
      <c r="EI20" s="13">
        <v>219.16</v>
      </c>
      <c r="EJ20" s="11">
        <v>24</v>
      </c>
      <c r="EK20" s="12"/>
      <c r="EL20" s="12">
        <v>-0.4718</v>
      </c>
      <c r="EM20" s="11"/>
      <c r="EN20" s="13"/>
      <c r="EO20" s="11"/>
      <c r="EP20" s="11"/>
      <c r="EQ20" s="13"/>
      <c r="ER20" s="11"/>
      <c r="ES20" s="12"/>
      <c r="ET20" s="12"/>
      <c r="EU20" s="11"/>
      <c r="EV20" s="13"/>
      <c r="EW20" s="11">
        <v>16</v>
      </c>
      <c r="EX20" s="11"/>
      <c r="EY20" s="13"/>
      <c r="EZ20" s="11">
        <v>23</v>
      </c>
      <c r="FA20" s="12"/>
      <c r="FB20" s="12"/>
      <c r="FC20" s="11">
        <v>34</v>
      </c>
      <c r="FD20" s="13">
        <v>2176.98</v>
      </c>
      <c r="FE20" s="11">
        <v>29</v>
      </c>
      <c r="FF20" s="11">
        <v>60</v>
      </c>
      <c r="FG20" s="13">
        <v>4774.1</v>
      </c>
      <c r="FH20" s="11">
        <v>31</v>
      </c>
      <c r="FI20" s="12">
        <v>-0.4333</v>
      </c>
      <c r="FJ20" s="12">
        <v>-0.544</v>
      </c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>
        <v>13</v>
      </c>
      <c r="FV20" s="11">
        <v>1</v>
      </c>
      <c r="FW20" s="13">
        <v>57.74</v>
      </c>
      <c r="FX20" s="11">
        <v>14</v>
      </c>
      <c r="FY20" s="12"/>
      <c r="FZ20" s="12"/>
      <c r="GA20" s="11"/>
      <c r="GB20" s="13"/>
      <c r="GC20" s="11">
        <v>4</v>
      </c>
      <c r="GD20" s="11"/>
      <c r="GE20" s="13"/>
      <c r="GF20" s="11">
        <v>4</v>
      </c>
      <c r="GG20" s="12"/>
      <c r="GH20" s="12"/>
      <c r="GI20" s="11"/>
      <c r="GJ20" s="13"/>
      <c r="GK20" s="11">
        <v>1</v>
      </c>
      <c r="GL20" s="11"/>
      <c r="GM20" s="13"/>
      <c r="GN20" s="11"/>
      <c r="GO20" s="12"/>
      <c r="GP20" s="12"/>
      <c r="GQ20" s="11"/>
      <c r="GR20" s="13"/>
      <c r="GS20" s="11"/>
      <c r="GT20" s="11"/>
      <c r="GU20" s="13"/>
      <c r="GV20" s="11"/>
      <c r="GW20" s="12"/>
      <c r="GX20" s="12"/>
      <c r="GY20" s="11">
        <v>1</v>
      </c>
      <c r="GZ20" s="13">
        <v>92.53</v>
      </c>
      <c r="HA20" s="11">
        <v>54</v>
      </c>
      <c r="HB20" s="11"/>
      <c r="HC20" s="13"/>
      <c r="HD20" s="11">
        <v>21</v>
      </c>
      <c r="HE20" s="12"/>
      <c r="HF20" s="12"/>
      <c r="HG20" s="11">
        <v>1</v>
      </c>
      <c r="HH20" s="13">
        <v>52.49</v>
      </c>
      <c r="HI20" s="11">
        <v>43</v>
      </c>
      <c r="HJ20" s="11"/>
      <c r="HK20" s="13"/>
      <c r="HL20" s="11"/>
      <c r="HM20" s="12"/>
      <c r="HN20" s="12"/>
      <c r="HO20" s="11"/>
      <c r="HP20" s="13"/>
      <c r="HQ20" s="11">
        <v>13</v>
      </c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/>
      <c r="IC20" s="12"/>
      <c r="ID20" s="12"/>
      <c r="IE20" s="11"/>
      <c r="IF20" s="13"/>
      <c r="IG20" s="11"/>
      <c r="IH20" s="11">
        <v>62</v>
      </c>
      <c r="II20" s="13">
        <v>3934.13</v>
      </c>
      <c r="IJ20" s="11">
        <v>51</v>
      </c>
      <c r="IK20" s="12"/>
      <c r="IL20" s="12"/>
      <c r="IM20" s="11"/>
      <c r="IN20" s="13"/>
      <c r="IO20" s="11"/>
      <c r="IP20" s="11">
        <v>19</v>
      </c>
      <c r="IQ20" s="13">
        <v>1236.04</v>
      </c>
      <c r="IR20" s="11">
        <v>65</v>
      </c>
      <c r="IS20" s="12"/>
      <c r="IT20" s="12"/>
      <c r="IU20" s="11"/>
      <c r="IV20" s="13"/>
      <c r="IW20" s="11"/>
      <c r="IX20" s="11"/>
      <c r="IY20" s="13"/>
      <c r="IZ20" s="11">
        <v>17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>
        <v>46</v>
      </c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>
        <v>15431</v>
      </c>
      <c r="KZ20" s="11">
        <v>96</v>
      </c>
      <c r="LA20" s="11"/>
      <c r="LB20" s="11"/>
      <c r="LC20" s="11">
        <v>571</v>
      </c>
      <c r="LD20" s="11"/>
      <c r="LE20" s="11"/>
      <c r="LF20" s="11">
        <v>21</v>
      </c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376</v>
      </c>
      <c r="LS20" s="11"/>
      <c r="LT20" s="11"/>
      <c r="LU20" s="11">
        <v>76</v>
      </c>
      <c r="LV20" s="11"/>
      <c r="LW20" s="11"/>
      <c r="LX20" s="11"/>
      <c r="LY20" s="11"/>
      <c r="LZ20" s="11"/>
      <c r="MA20" s="11"/>
      <c r="MB20" s="11"/>
      <c r="MC20" s="11"/>
      <c r="MD20" s="11">
        <v>185</v>
      </c>
      <c r="ME20" s="11"/>
      <c r="MF20" s="11">
        <v>210</v>
      </c>
      <c r="MG20" s="11"/>
      <c r="MH20" s="11">
        <v>480</v>
      </c>
      <c r="MI20" s="11"/>
      <c r="MJ20" s="11"/>
      <c r="MK20" s="11"/>
      <c r="ML20" s="11">
        <v>30</v>
      </c>
      <c r="MM20" s="11"/>
      <c r="MN20" s="11"/>
      <c r="MO20" s="11"/>
      <c r="MP20" s="11"/>
      <c r="MQ20" s="11"/>
      <c r="MR20" s="11"/>
      <c r="MS20" s="11"/>
      <c r="MT20" s="11"/>
      <c r="MU20" s="11">
        <v>3250</v>
      </c>
      <c r="MV20" s="11"/>
      <c r="MW20" s="11"/>
      <c r="MX20" s="11">
        <v>1020</v>
      </c>
      <c r="MY20" s="11"/>
      <c r="MZ20" s="11"/>
      <c r="NA20" s="11">
        <v>500</v>
      </c>
      <c r="NB20" s="11"/>
      <c r="NC20" s="11"/>
      <c r="ND20" s="11">
        <v>300</v>
      </c>
      <c r="NE20" s="11"/>
      <c r="NF20" s="11"/>
      <c r="NG20" s="11"/>
      <c r="NH20" s="11">
        <v>410</v>
      </c>
      <c r="NI20" s="11"/>
      <c r="NJ20" s="11"/>
      <c r="NK20" s="11"/>
      <c r="NL20" s="11"/>
      <c r="NM20" s="11"/>
      <c r="NN20" s="11">
        <v>90</v>
      </c>
      <c r="NO20" s="11"/>
      <c r="NP20" s="11"/>
      <c r="NQ20" s="11"/>
      <c r="NR20" s="11"/>
      <c r="NS20" s="11">
        <v>360</v>
      </c>
      <c r="NT20" s="11"/>
      <c r="NU20" s="11"/>
      <c r="NV20" s="11"/>
      <c r="NW20" s="11"/>
      <c r="NX20" s="11"/>
      <c r="NY20" s="11"/>
      <c r="NZ20" s="11"/>
      <c r="OA20" s="11">
        <v>450</v>
      </c>
      <c r="OB20" s="11">
        <v>890</v>
      </c>
      <c r="OC20" s="11"/>
      <c r="OD20" s="11"/>
      <c r="OE20" s="11"/>
      <c r="OF20" s="11">
        <v>1400</v>
      </c>
      <c r="OG20" s="11"/>
      <c r="OH20" s="11"/>
      <c r="OI20" s="11"/>
      <c r="OJ20" s="11"/>
      <c r="OK20" s="11"/>
      <c r="OL20" s="11"/>
      <c r="OM20" s="11">
        <v>4160</v>
      </c>
      <c r="ON20" s="11">
        <v>1230</v>
      </c>
      <c r="OO20" s="11"/>
      <c r="OP20" s="11"/>
      <c r="OQ20" s="11"/>
      <c r="OR20" s="11"/>
      <c r="OS20" s="11"/>
      <c r="OT20" s="11"/>
      <c r="OU20" s="11"/>
      <c r="OV20" s="11">
        <v>270</v>
      </c>
      <c r="OW20" s="11"/>
      <c r="OX20" s="11"/>
      <c r="OY20" s="11">
        <v>680</v>
      </c>
      <c r="OZ20" s="11"/>
      <c r="PA20" s="11"/>
      <c r="PB20" s="11">
        <v>840</v>
      </c>
      <c r="PC20" s="11"/>
      <c r="PD20" s="11"/>
      <c r="PE20" s="11"/>
      <c r="PF20" s="11"/>
      <c r="PG20" s="11"/>
      <c r="PH20" s="11"/>
      <c r="PI20" s="11">
        <v>630</v>
      </c>
      <c r="PJ20" s="11"/>
      <c r="PK20" s="11"/>
      <c r="PL20" s="11">
        <v>520</v>
      </c>
      <c r="PM20" s="11"/>
      <c r="PN20" s="11"/>
      <c r="PO20" s="11"/>
      <c r="PP20" s="11">
        <v>680</v>
      </c>
      <c r="PQ20" s="11"/>
      <c r="PR20" s="11"/>
      <c r="PS20" s="11">
        <v>1590</v>
      </c>
      <c r="PT20" s="11"/>
      <c r="PU20" s="11"/>
      <c r="PV20" s="11"/>
      <c r="PW20" s="11">
        <v>920</v>
      </c>
      <c r="PX20" s="11"/>
      <c r="PY20" s="11"/>
      <c r="PZ20" s="11"/>
    </row>
    <row r="21">
      <c r="A21" s="10" t="s">
        <v>218</v>
      </c>
      <c r="B21" s="10" t="s">
        <v>219</v>
      </c>
      <c r="C21" s="11">
        <v>557747</v>
      </c>
      <c r="D21" s="11">
        <f>=ROUNDDOWN({0},0)</f>
      </c>
      <c r="E21" s="11">
        <v>419456</v>
      </c>
      <c r="F21" s="12"/>
      <c r="G21" s="11"/>
      <c r="H21" s="11">
        <f>=ROUNDDOWN({0},0)</f>
      </c>
      <c r="I21" s="11">
        <v>350</v>
      </c>
      <c r="J21" s="12"/>
      <c r="K21" s="11">
        <v>75848</v>
      </c>
      <c r="L21" s="13">
        <v>5005517.23</v>
      </c>
      <c r="M21" s="11">
        <v>1800</v>
      </c>
      <c r="N21" s="14">
        <v>2780.84</v>
      </c>
      <c r="O21" s="11">
        <v>102996</v>
      </c>
      <c r="P21" s="13">
        <v>6940786.39</v>
      </c>
      <c r="Q21" s="11">
        <v>1994</v>
      </c>
      <c r="R21" s="14">
        <v>3480.84</v>
      </c>
      <c r="S21" s="12">
        <v>-0.2636</v>
      </c>
      <c r="T21" s="12">
        <v>-0.2788</v>
      </c>
      <c r="U21" s="12">
        <v>-0.0973</v>
      </c>
      <c r="V21" s="12">
        <v>-0.2011</v>
      </c>
      <c r="W21" s="11">
        <v>16315</v>
      </c>
      <c r="X21" s="13">
        <v>1176374.32</v>
      </c>
      <c r="Y21" s="11">
        <v>1363</v>
      </c>
      <c r="Z21" s="11">
        <v>25722</v>
      </c>
      <c r="AA21" s="13">
        <v>1850938.5</v>
      </c>
      <c r="AB21" s="11">
        <v>1413</v>
      </c>
      <c r="AC21" s="12">
        <v>-0.3657</v>
      </c>
      <c r="AD21" s="12">
        <v>-0.3644</v>
      </c>
      <c r="AE21" s="11">
        <v>13923</v>
      </c>
      <c r="AF21" s="13">
        <v>1141643.09</v>
      </c>
      <c r="AG21" s="11">
        <v>1777</v>
      </c>
      <c r="AH21" s="11">
        <v>8108</v>
      </c>
      <c r="AI21" s="13">
        <v>637947.14</v>
      </c>
      <c r="AJ21" s="11">
        <v>1865</v>
      </c>
      <c r="AK21" s="12">
        <v>0.7172</v>
      </c>
      <c r="AL21" s="12">
        <v>0.7896</v>
      </c>
      <c r="AM21" s="11">
        <v>8898</v>
      </c>
      <c r="AN21" s="13">
        <v>559379.12</v>
      </c>
      <c r="AO21" s="11">
        <v>1584</v>
      </c>
      <c r="AP21" s="11">
        <v>9617</v>
      </c>
      <c r="AQ21" s="13">
        <v>599663.68</v>
      </c>
      <c r="AR21" s="11">
        <v>1801</v>
      </c>
      <c r="AS21" s="12">
        <v>-0.0748</v>
      </c>
      <c r="AT21" s="12">
        <v>-0.0672</v>
      </c>
      <c r="AU21" s="11">
        <v>8712</v>
      </c>
      <c r="AV21" s="13">
        <v>475859.08</v>
      </c>
      <c r="AW21" s="11">
        <v>1772</v>
      </c>
      <c r="AX21" s="11">
        <v>10743</v>
      </c>
      <c r="AY21" s="13">
        <v>635742.12</v>
      </c>
      <c r="AZ21" s="11">
        <v>1932</v>
      </c>
      <c r="BA21" s="12">
        <v>-0.1891</v>
      </c>
      <c r="BB21" s="12">
        <v>-0.2515</v>
      </c>
      <c r="BC21" s="11">
        <v>5650</v>
      </c>
      <c r="BD21" s="13">
        <v>351760.57</v>
      </c>
      <c r="BE21" s="11">
        <v>1506</v>
      </c>
      <c r="BF21" s="11">
        <v>8890</v>
      </c>
      <c r="BG21" s="13">
        <v>566410.53</v>
      </c>
      <c r="BH21" s="11">
        <v>1655</v>
      </c>
      <c r="BI21" s="12">
        <v>-0.3645</v>
      </c>
      <c r="BJ21" s="12">
        <v>-0.379</v>
      </c>
      <c r="BK21" s="11">
        <v>5837</v>
      </c>
      <c r="BL21" s="13">
        <v>351390.24</v>
      </c>
      <c r="BM21" s="11">
        <v>1784</v>
      </c>
      <c r="BN21" s="11">
        <v>6676</v>
      </c>
      <c r="BO21" s="13">
        <v>508108.63</v>
      </c>
      <c r="BP21" s="11">
        <v>1932</v>
      </c>
      <c r="BQ21" s="12">
        <v>-0.1257</v>
      </c>
      <c r="BR21" s="12">
        <v>-0.3084</v>
      </c>
      <c r="BS21" s="11">
        <v>7190</v>
      </c>
      <c r="BT21" s="13">
        <v>340239.21</v>
      </c>
      <c r="BU21" s="11">
        <v>1674</v>
      </c>
      <c r="BV21" s="11">
        <v>14279</v>
      </c>
      <c r="BW21" s="13">
        <v>863353.39</v>
      </c>
      <c r="BX21" s="11">
        <v>1856</v>
      </c>
      <c r="BY21" s="12">
        <v>-0.4965</v>
      </c>
      <c r="BZ21" s="12">
        <v>-0.6059</v>
      </c>
      <c r="CA21" s="11">
        <v>4619</v>
      </c>
      <c r="CB21" s="13">
        <v>276423.21</v>
      </c>
      <c r="CC21" s="11">
        <v>1654</v>
      </c>
      <c r="CD21" s="11">
        <v>8442</v>
      </c>
      <c r="CE21" s="13">
        <v>543078.96</v>
      </c>
      <c r="CF21" s="11">
        <v>1753</v>
      </c>
      <c r="CG21" s="12">
        <v>-0.4529</v>
      </c>
      <c r="CH21" s="12">
        <v>-0.491</v>
      </c>
      <c r="CI21" s="11">
        <v>1231</v>
      </c>
      <c r="CJ21" s="13">
        <v>81158.37</v>
      </c>
      <c r="CK21" s="11">
        <v>1568</v>
      </c>
      <c r="CL21" s="11">
        <v>3160</v>
      </c>
      <c r="CM21" s="13">
        <v>217195.99</v>
      </c>
      <c r="CN21" s="11">
        <v>1656</v>
      </c>
      <c r="CO21" s="12">
        <v>-0.6104</v>
      </c>
      <c r="CP21" s="12">
        <v>-0.6263</v>
      </c>
      <c r="CQ21" s="11">
        <v>583</v>
      </c>
      <c r="CR21" s="13">
        <v>52052.97</v>
      </c>
      <c r="CS21" s="11">
        <v>1583</v>
      </c>
      <c r="CT21" s="11"/>
      <c r="CU21" s="13"/>
      <c r="CV21" s="11"/>
      <c r="CW21" s="12"/>
      <c r="CX21" s="12"/>
      <c r="CY21" s="11">
        <v>628</v>
      </c>
      <c r="CZ21" s="13">
        <v>47623.52</v>
      </c>
      <c r="DA21" s="11">
        <v>287</v>
      </c>
      <c r="DB21" s="11">
        <v>1119</v>
      </c>
      <c r="DC21" s="13">
        <v>89289.77</v>
      </c>
      <c r="DD21" s="11">
        <v>960</v>
      </c>
      <c r="DE21" s="12">
        <v>-0.4388</v>
      </c>
      <c r="DF21" s="12">
        <v>-0.4666</v>
      </c>
      <c r="DG21" s="11">
        <v>279</v>
      </c>
      <c r="DH21" s="13">
        <v>24999.87</v>
      </c>
      <c r="DI21" s="11">
        <v>1785</v>
      </c>
      <c r="DJ21" s="11">
        <v>494</v>
      </c>
      <c r="DK21" s="13">
        <v>29781.61</v>
      </c>
      <c r="DL21" s="11">
        <v>1895</v>
      </c>
      <c r="DM21" s="12">
        <v>-0.4352</v>
      </c>
      <c r="DN21" s="12">
        <v>-0.1606</v>
      </c>
      <c r="DO21" s="11">
        <v>423</v>
      </c>
      <c r="DP21" s="13">
        <v>24195.76</v>
      </c>
      <c r="DQ21" s="11">
        <v>363</v>
      </c>
      <c r="DR21" s="11">
        <v>721</v>
      </c>
      <c r="DS21" s="13">
        <v>44386.87</v>
      </c>
      <c r="DT21" s="11">
        <v>432</v>
      </c>
      <c r="DU21" s="12">
        <v>-0.4133</v>
      </c>
      <c r="DV21" s="12">
        <v>-0.4549</v>
      </c>
      <c r="DW21" s="11">
        <v>198</v>
      </c>
      <c r="DX21" s="13">
        <v>13626.08</v>
      </c>
      <c r="DY21" s="11">
        <v>590</v>
      </c>
      <c r="DZ21" s="11">
        <v>211</v>
      </c>
      <c r="EA21" s="13">
        <v>14329.56</v>
      </c>
      <c r="EB21" s="11">
        <v>611</v>
      </c>
      <c r="EC21" s="12">
        <v>-0.0616</v>
      </c>
      <c r="ED21" s="12">
        <v>-0.0491</v>
      </c>
      <c r="EE21" s="11">
        <v>235</v>
      </c>
      <c r="EF21" s="13">
        <v>13409.58</v>
      </c>
      <c r="EG21" s="11">
        <v>936</v>
      </c>
      <c r="EH21" s="11">
        <v>156</v>
      </c>
      <c r="EI21" s="13">
        <v>11309.59</v>
      </c>
      <c r="EJ21" s="11">
        <v>531</v>
      </c>
      <c r="EK21" s="12">
        <v>0.5064</v>
      </c>
      <c r="EL21" s="12">
        <v>0.1857</v>
      </c>
      <c r="EM21" s="11">
        <v>207</v>
      </c>
      <c r="EN21" s="13">
        <v>12275.65</v>
      </c>
      <c r="EO21" s="11">
        <v>243</v>
      </c>
      <c r="EP21" s="11">
        <v>206</v>
      </c>
      <c r="EQ21" s="13">
        <v>11441.27</v>
      </c>
      <c r="ER21" s="11">
        <v>217</v>
      </c>
      <c r="ES21" s="12">
        <v>0.0049</v>
      </c>
      <c r="ET21" s="12">
        <v>0.0729</v>
      </c>
      <c r="EU21" s="11">
        <v>210</v>
      </c>
      <c r="EV21" s="13">
        <v>12259.02</v>
      </c>
      <c r="EW21" s="11">
        <v>741</v>
      </c>
      <c r="EX21" s="11">
        <v>222</v>
      </c>
      <c r="EY21" s="13">
        <v>14519.73</v>
      </c>
      <c r="EZ21" s="11">
        <v>812</v>
      </c>
      <c r="FA21" s="12">
        <v>-0.0541</v>
      </c>
      <c r="FB21" s="12">
        <v>-0.1557</v>
      </c>
      <c r="FC21" s="11">
        <v>178</v>
      </c>
      <c r="FD21" s="13">
        <v>10957.68</v>
      </c>
      <c r="FE21" s="11">
        <v>181</v>
      </c>
      <c r="FF21" s="11">
        <v>367</v>
      </c>
      <c r="FG21" s="13">
        <v>24887.78</v>
      </c>
      <c r="FH21" s="11">
        <v>155</v>
      </c>
      <c r="FI21" s="12">
        <v>-0.515</v>
      </c>
      <c r="FJ21" s="12">
        <v>-0.5597</v>
      </c>
      <c r="FK21" s="11">
        <v>159</v>
      </c>
      <c r="FL21" s="13">
        <v>9943.91</v>
      </c>
      <c r="FM21" s="11">
        <v>131</v>
      </c>
      <c r="FN21" s="11">
        <v>203</v>
      </c>
      <c r="FO21" s="13">
        <v>13344.16</v>
      </c>
      <c r="FP21" s="11">
        <v>112</v>
      </c>
      <c r="FQ21" s="12">
        <v>-0.2167</v>
      </c>
      <c r="FR21" s="12">
        <v>-0.2548</v>
      </c>
      <c r="FS21" s="11">
        <v>106</v>
      </c>
      <c r="FT21" s="13">
        <v>7786.62</v>
      </c>
      <c r="FU21" s="11">
        <v>434</v>
      </c>
      <c r="FV21" s="11">
        <v>188</v>
      </c>
      <c r="FW21" s="13">
        <v>14323.15</v>
      </c>
      <c r="FX21" s="11">
        <v>450</v>
      </c>
      <c r="FY21" s="12">
        <v>-0.4362</v>
      </c>
      <c r="FZ21" s="12">
        <v>-0.4564</v>
      </c>
      <c r="GA21" s="11">
        <v>84</v>
      </c>
      <c r="GB21" s="13">
        <v>7564.72</v>
      </c>
      <c r="GC21" s="11">
        <v>297</v>
      </c>
      <c r="GD21" s="11">
        <v>65</v>
      </c>
      <c r="GE21" s="13">
        <v>5989.59</v>
      </c>
      <c r="GF21" s="11">
        <v>197</v>
      </c>
      <c r="GG21" s="12">
        <v>0.2923</v>
      </c>
      <c r="GH21" s="12">
        <v>0.263</v>
      </c>
      <c r="GI21" s="11">
        <v>100</v>
      </c>
      <c r="GJ21" s="13">
        <v>6444.65</v>
      </c>
      <c r="GK21" s="11">
        <v>270</v>
      </c>
      <c r="GL21" s="11">
        <v>95</v>
      </c>
      <c r="GM21" s="13">
        <v>6426.08</v>
      </c>
      <c r="GN21" s="11">
        <v>266</v>
      </c>
      <c r="GO21" s="12">
        <v>0.0526</v>
      </c>
      <c r="GP21" s="12">
        <v>0.0029</v>
      </c>
      <c r="GQ21" s="11">
        <v>27</v>
      </c>
      <c r="GR21" s="13">
        <v>4547.23</v>
      </c>
      <c r="GS21" s="11">
        <v>71</v>
      </c>
      <c r="GT21" s="11">
        <v>45</v>
      </c>
      <c r="GU21" s="13">
        <v>1255.56</v>
      </c>
      <c r="GV21" s="11">
        <v>68</v>
      </c>
      <c r="GW21" s="12">
        <v>-0.4</v>
      </c>
      <c r="GX21" s="12">
        <v>2.6217</v>
      </c>
      <c r="GY21" s="11">
        <v>36</v>
      </c>
      <c r="GZ21" s="13">
        <v>2150.65</v>
      </c>
      <c r="HA21" s="11">
        <v>1499</v>
      </c>
      <c r="HB21" s="11">
        <v>61</v>
      </c>
      <c r="HC21" s="13">
        <v>4304.07</v>
      </c>
      <c r="HD21" s="11">
        <v>1115</v>
      </c>
      <c r="HE21" s="12">
        <v>-0.4098</v>
      </c>
      <c r="HF21" s="12">
        <v>-0.5003</v>
      </c>
      <c r="HG21" s="11">
        <v>12</v>
      </c>
      <c r="HH21" s="13">
        <v>934.52</v>
      </c>
      <c r="HI21" s="11">
        <v>377</v>
      </c>
      <c r="HJ21" s="11"/>
      <c r="HK21" s="13"/>
      <c r="HL21" s="11"/>
      <c r="HM21" s="12"/>
      <c r="HN21" s="12"/>
      <c r="HO21" s="11">
        <v>5</v>
      </c>
      <c r="HP21" s="13">
        <v>288.64</v>
      </c>
      <c r="HQ21" s="11">
        <v>56</v>
      </c>
      <c r="HR21" s="11"/>
      <c r="HS21" s="13"/>
      <c r="HT21" s="11"/>
      <c r="HU21" s="12"/>
      <c r="HV21" s="12"/>
      <c r="HW21" s="11">
        <v>3</v>
      </c>
      <c r="HX21" s="13">
        <v>228.95</v>
      </c>
      <c r="HY21" s="11">
        <v>191</v>
      </c>
      <c r="HZ21" s="11">
        <v>10</v>
      </c>
      <c r="IA21" s="13">
        <v>751.64</v>
      </c>
      <c r="IB21" s="11">
        <v>200</v>
      </c>
      <c r="IC21" s="12">
        <v>-0.7</v>
      </c>
      <c r="ID21" s="12">
        <v>-0.6954</v>
      </c>
      <c r="IE21" s="11"/>
      <c r="IF21" s="13"/>
      <c r="IG21" s="11"/>
      <c r="IH21" s="11">
        <v>2714</v>
      </c>
      <c r="II21" s="13">
        <v>200625.39</v>
      </c>
      <c r="IJ21" s="11">
        <v>1606</v>
      </c>
      <c r="IK21" s="12">
        <v>-1</v>
      </c>
      <c r="IL21" s="12">
        <v>-1</v>
      </c>
      <c r="IM21" s="11"/>
      <c r="IN21" s="13"/>
      <c r="IO21" s="11"/>
      <c r="IP21" s="11">
        <v>470</v>
      </c>
      <c r="IQ21" s="13">
        <v>30392.43</v>
      </c>
      <c r="IR21" s="11">
        <v>1666</v>
      </c>
      <c r="IS21" s="12">
        <v>-1</v>
      </c>
      <c r="IT21" s="12">
        <v>-1</v>
      </c>
      <c r="IU21" s="11"/>
      <c r="IV21" s="13"/>
      <c r="IW21" s="11"/>
      <c r="IX21" s="11">
        <v>12</v>
      </c>
      <c r="IY21" s="13">
        <v>989.2</v>
      </c>
      <c r="IZ21" s="11">
        <v>308</v>
      </c>
      <c r="JA21" s="12">
        <v>-1</v>
      </c>
      <c r="JB21" s="12">
        <v>-1</v>
      </c>
      <c r="JC21" s="11"/>
      <c r="JD21" s="13"/>
      <c r="JE21" s="11">
        <v>17</v>
      </c>
      <c r="JF21" s="11"/>
      <c r="JG21" s="13"/>
      <c r="JH21" s="11">
        <v>16</v>
      </c>
      <c r="JI21" s="12"/>
      <c r="JJ21" s="12"/>
      <c r="JK21" s="11"/>
      <c r="JL21" s="13"/>
      <c r="JM21" s="11">
        <v>711</v>
      </c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>
        <v>437551</v>
      </c>
      <c r="KZ21" s="11">
        <v>18987</v>
      </c>
      <c r="LA21" s="11"/>
      <c r="LB21" s="11"/>
      <c r="LC21" s="11">
        <v>98628</v>
      </c>
      <c r="LD21" s="11"/>
      <c r="LE21" s="11"/>
      <c r="LF21" s="11">
        <v>1003</v>
      </c>
      <c r="LG21" s="11"/>
      <c r="LH21" s="11"/>
      <c r="LI21" s="11"/>
      <c r="LJ21" s="11">
        <v>1578</v>
      </c>
      <c r="LK21" s="11"/>
      <c r="LL21" s="11"/>
      <c r="LM21" s="11"/>
      <c r="LN21" s="11"/>
      <c r="LO21" s="11">
        <v>330</v>
      </c>
      <c r="LP21" s="11">
        <v>1808</v>
      </c>
      <c r="LQ21" s="11">
        <v>1901</v>
      </c>
      <c r="LR21" s="11">
        <v>6204</v>
      </c>
      <c r="LS21" s="11">
        <v>3115</v>
      </c>
      <c r="LT21" s="11">
        <v>701</v>
      </c>
      <c r="LU21" s="11">
        <v>2053</v>
      </c>
      <c r="LV21" s="11">
        <v>725</v>
      </c>
      <c r="LW21" s="11">
        <v>4731</v>
      </c>
      <c r="LX21" s="11">
        <v>840</v>
      </c>
      <c r="LY21" s="11">
        <v>4910</v>
      </c>
      <c r="LZ21" s="11">
        <v>300</v>
      </c>
      <c r="MA21" s="11">
        <v>2524</v>
      </c>
      <c r="MB21" s="11">
        <v>12085</v>
      </c>
      <c r="MC21" s="11">
        <v>1715</v>
      </c>
      <c r="MD21" s="11">
        <v>715</v>
      </c>
      <c r="ME21" s="11">
        <v>4436</v>
      </c>
      <c r="MF21" s="11">
        <v>4340</v>
      </c>
      <c r="MG21" s="11">
        <v>100</v>
      </c>
      <c r="MH21" s="11">
        <v>4686</v>
      </c>
      <c r="MI21" s="11">
        <v>1326</v>
      </c>
      <c r="MJ21" s="11">
        <v>4986</v>
      </c>
      <c r="MK21" s="11">
        <v>150</v>
      </c>
      <c r="ML21" s="11">
        <v>1890</v>
      </c>
      <c r="MM21" s="11">
        <v>540</v>
      </c>
      <c r="MN21" s="11">
        <v>2919</v>
      </c>
      <c r="MO21" s="11">
        <v>1370</v>
      </c>
      <c r="MP21" s="11">
        <v>1450</v>
      </c>
      <c r="MQ21" s="11">
        <v>4464</v>
      </c>
      <c r="MR21" s="11">
        <v>6958</v>
      </c>
      <c r="MS21" s="11">
        <v>1000</v>
      </c>
      <c r="MT21" s="11">
        <v>11135</v>
      </c>
      <c r="MU21" s="11">
        <v>15262</v>
      </c>
      <c r="MV21" s="11">
        <v>2929</v>
      </c>
      <c r="MW21" s="11">
        <v>658</v>
      </c>
      <c r="MX21" s="11">
        <v>17575</v>
      </c>
      <c r="MY21" s="11">
        <v>700</v>
      </c>
      <c r="MZ21" s="11">
        <v>1510</v>
      </c>
      <c r="NA21" s="11">
        <v>8705</v>
      </c>
      <c r="NB21" s="11">
        <v>620</v>
      </c>
      <c r="NC21" s="11">
        <v>1460</v>
      </c>
      <c r="ND21" s="11">
        <v>7684</v>
      </c>
      <c r="NE21" s="11">
        <v>2300</v>
      </c>
      <c r="NF21" s="11">
        <v>1440</v>
      </c>
      <c r="NG21" s="11">
        <v>1750</v>
      </c>
      <c r="NH21" s="11">
        <v>9313</v>
      </c>
      <c r="NI21" s="11">
        <v>1091</v>
      </c>
      <c r="NJ21" s="11">
        <v>975</v>
      </c>
      <c r="NK21" s="11">
        <v>1090</v>
      </c>
      <c r="NL21" s="11">
        <v>13583</v>
      </c>
      <c r="NM21" s="11">
        <v>13801</v>
      </c>
      <c r="NN21" s="11">
        <v>2090</v>
      </c>
      <c r="NO21" s="11">
        <v>7593</v>
      </c>
      <c r="NP21" s="11">
        <v>230</v>
      </c>
      <c r="NQ21" s="11">
        <v>4760</v>
      </c>
      <c r="NR21" s="11">
        <v>340</v>
      </c>
      <c r="NS21" s="11">
        <v>6536</v>
      </c>
      <c r="NT21" s="11">
        <v>1300</v>
      </c>
      <c r="NU21" s="11">
        <v>4570</v>
      </c>
      <c r="NV21" s="11">
        <v>970</v>
      </c>
      <c r="NW21" s="11">
        <v>660</v>
      </c>
      <c r="NX21" s="11">
        <v>800</v>
      </c>
      <c r="NY21" s="11">
        <v>960</v>
      </c>
      <c r="NZ21" s="11">
        <v>10560</v>
      </c>
      <c r="OA21" s="11">
        <v>3340</v>
      </c>
      <c r="OB21" s="11">
        <v>2455</v>
      </c>
      <c r="OC21" s="11">
        <v>70</v>
      </c>
      <c r="OD21" s="11">
        <v>754</v>
      </c>
      <c r="OE21" s="11">
        <v>380</v>
      </c>
      <c r="OF21" s="11">
        <v>8695</v>
      </c>
      <c r="OG21" s="11">
        <v>320</v>
      </c>
      <c r="OH21" s="11">
        <v>4320</v>
      </c>
      <c r="OI21" s="11">
        <v>972</v>
      </c>
      <c r="OJ21" s="11">
        <v>270</v>
      </c>
      <c r="OK21" s="11">
        <v>790</v>
      </c>
      <c r="OL21" s="11">
        <v>320</v>
      </c>
      <c r="OM21" s="11">
        <v>13751</v>
      </c>
      <c r="ON21" s="11">
        <v>4390</v>
      </c>
      <c r="OO21" s="11">
        <v>1920</v>
      </c>
      <c r="OP21" s="11">
        <v>240</v>
      </c>
      <c r="OQ21" s="11">
        <v>717</v>
      </c>
      <c r="OR21" s="11">
        <v>86</v>
      </c>
      <c r="OS21" s="11">
        <v>26550</v>
      </c>
      <c r="OT21" s="11">
        <v>560</v>
      </c>
      <c r="OU21" s="11">
        <v>958</v>
      </c>
      <c r="OV21" s="11">
        <v>270</v>
      </c>
      <c r="OW21" s="11">
        <v>820</v>
      </c>
      <c r="OX21" s="11">
        <v>1090</v>
      </c>
      <c r="OY21" s="11">
        <v>16004</v>
      </c>
      <c r="OZ21" s="11">
        <v>2230</v>
      </c>
      <c r="PA21" s="11">
        <v>1780</v>
      </c>
      <c r="PB21" s="11">
        <v>15138</v>
      </c>
      <c r="PC21" s="11">
        <v>130</v>
      </c>
      <c r="PD21" s="11">
        <v>2190</v>
      </c>
      <c r="PE21" s="11">
        <v>30</v>
      </c>
      <c r="PF21" s="11">
        <v>500</v>
      </c>
      <c r="PG21" s="11">
        <v>270</v>
      </c>
      <c r="PH21" s="11">
        <v>1380</v>
      </c>
      <c r="PI21" s="11">
        <v>9770</v>
      </c>
      <c r="PJ21" s="11">
        <v>800</v>
      </c>
      <c r="PK21" s="11">
        <v>460</v>
      </c>
      <c r="PL21" s="11">
        <v>11109</v>
      </c>
      <c r="PM21" s="11">
        <v>945</v>
      </c>
      <c r="PN21" s="11">
        <v>420</v>
      </c>
      <c r="PO21" s="11">
        <v>1440</v>
      </c>
      <c r="PP21" s="11">
        <v>22145</v>
      </c>
      <c r="PQ21" s="11">
        <v>60</v>
      </c>
      <c r="PR21" s="11">
        <v>660</v>
      </c>
      <c r="PS21" s="11">
        <v>8880</v>
      </c>
      <c r="PT21" s="11">
        <v>220</v>
      </c>
      <c r="PU21" s="11">
        <v>2010</v>
      </c>
      <c r="PV21" s="11">
        <v>860</v>
      </c>
      <c r="PW21" s="11">
        <v>5165</v>
      </c>
      <c r="PX21" s="11">
        <v>370</v>
      </c>
      <c r="PY21" s="11">
        <v>230</v>
      </c>
      <c r="PZ21" s="11">
        <v>350</v>
      </c>
    </row>
    <row r="22">
      <c r="A22" s="20" t="s">
        <v>220</v>
      </c>
      <c r="B22" s="15" t="s">
        <v>219</v>
      </c>
      <c r="C22" s="16">
        <v>557747</v>
      </c>
      <c r="D22" s="16">
        <f>=ROUNDDOWN({0},0)</f>
      </c>
      <c r="E22" s="16">
        <v>419456</v>
      </c>
      <c r="F22" s="17"/>
      <c r="G22" s="16"/>
      <c r="H22" s="16">
        <f>=ROUNDDOWN({0},0)</f>
      </c>
      <c r="I22" s="16">
        <v>350</v>
      </c>
      <c r="J22" s="17"/>
      <c r="K22" s="16">
        <v>75848</v>
      </c>
      <c r="L22" s="18">
        <v>5005517.23</v>
      </c>
      <c r="M22" s="16">
        <v>1800</v>
      </c>
      <c r="N22" s="19">
        <v>2780.84</v>
      </c>
      <c r="O22" s="16">
        <v>102996</v>
      </c>
      <c r="P22" s="18">
        <v>6940786.39</v>
      </c>
      <c r="Q22" s="16">
        <v>1994</v>
      </c>
      <c r="R22" s="19">
        <v>3480.84</v>
      </c>
      <c r="S22" s="17">
        <v>-0.2636</v>
      </c>
      <c r="T22" s="17">
        <v>-0.2788</v>
      </c>
      <c r="U22" s="17">
        <v>-0.0973</v>
      </c>
      <c r="V22" s="17">
        <v>-0.2011</v>
      </c>
      <c r="W22" s="16">
        <v>16315</v>
      </c>
      <c r="X22" s="18">
        <v>1176374.32</v>
      </c>
      <c r="Y22" s="16">
        <v>1363</v>
      </c>
      <c r="Z22" s="16">
        <v>25722</v>
      </c>
      <c r="AA22" s="18">
        <v>1850938.5</v>
      </c>
      <c r="AB22" s="16">
        <v>1413</v>
      </c>
      <c r="AC22" s="17">
        <v>-0.3657</v>
      </c>
      <c r="AD22" s="17">
        <v>-0.3644</v>
      </c>
      <c r="AE22" s="16">
        <v>13923</v>
      </c>
      <c r="AF22" s="18">
        <v>1141643.09</v>
      </c>
      <c r="AG22" s="16">
        <v>1777</v>
      </c>
      <c r="AH22" s="16">
        <v>8108</v>
      </c>
      <c r="AI22" s="18">
        <v>637947.14</v>
      </c>
      <c r="AJ22" s="16">
        <v>1865</v>
      </c>
      <c r="AK22" s="17">
        <v>0.7172</v>
      </c>
      <c r="AL22" s="17">
        <v>0.7896</v>
      </c>
      <c r="AM22" s="16">
        <v>8898</v>
      </c>
      <c r="AN22" s="18">
        <v>559379.12</v>
      </c>
      <c r="AO22" s="16">
        <v>1584</v>
      </c>
      <c r="AP22" s="16">
        <v>9617</v>
      </c>
      <c r="AQ22" s="18">
        <v>599663.68</v>
      </c>
      <c r="AR22" s="16">
        <v>1801</v>
      </c>
      <c r="AS22" s="17">
        <v>-0.0748</v>
      </c>
      <c r="AT22" s="17">
        <v>-0.0672</v>
      </c>
      <c r="AU22" s="16">
        <v>8712</v>
      </c>
      <c r="AV22" s="18">
        <v>475859.08</v>
      </c>
      <c r="AW22" s="16">
        <v>1772</v>
      </c>
      <c r="AX22" s="16">
        <v>10743</v>
      </c>
      <c r="AY22" s="18">
        <v>635742.12</v>
      </c>
      <c r="AZ22" s="16">
        <v>1932</v>
      </c>
      <c r="BA22" s="17">
        <v>-0.1891</v>
      </c>
      <c r="BB22" s="17">
        <v>-0.2515</v>
      </c>
      <c r="BC22" s="16">
        <v>5650</v>
      </c>
      <c r="BD22" s="18">
        <v>351760.57</v>
      </c>
      <c r="BE22" s="16">
        <v>1506</v>
      </c>
      <c r="BF22" s="16">
        <v>8890</v>
      </c>
      <c r="BG22" s="18">
        <v>566410.53</v>
      </c>
      <c r="BH22" s="16">
        <v>1655</v>
      </c>
      <c r="BI22" s="17">
        <v>-0.3645</v>
      </c>
      <c r="BJ22" s="17">
        <v>-0.379</v>
      </c>
      <c r="BK22" s="16">
        <v>5837</v>
      </c>
      <c r="BL22" s="18">
        <v>351390.24</v>
      </c>
      <c r="BM22" s="16">
        <v>1784</v>
      </c>
      <c r="BN22" s="16">
        <v>6676</v>
      </c>
      <c r="BO22" s="18">
        <v>508108.63</v>
      </c>
      <c r="BP22" s="16">
        <v>1932</v>
      </c>
      <c r="BQ22" s="17">
        <v>-0.1257</v>
      </c>
      <c r="BR22" s="17">
        <v>-0.3084</v>
      </c>
      <c r="BS22" s="16">
        <v>7190</v>
      </c>
      <c r="BT22" s="18">
        <v>340239.21</v>
      </c>
      <c r="BU22" s="16">
        <v>1674</v>
      </c>
      <c r="BV22" s="16">
        <v>14279</v>
      </c>
      <c r="BW22" s="18">
        <v>863353.39</v>
      </c>
      <c r="BX22" s="16">
        <v>1856</v>
      </c>
      <c r="BY22" s="17">
        <v>-0.4965</v>
      </c>
      <c r="BZ22" s="17">
        <v>-0.6059</v>
      </c>
      <c r="CA22" s="16">
        <v>4619</v>
      </c>
      <c r="CB22" s="18">
        <v>276423.21</v>
      </c>
      <c r="CC22" s="16">
        <v>1654</v>
      </c>
      <c r="CD22" s="16">
        <v>8442</v>
      </c>
      <c r="CE22" s="18">
        <v>543078.96</v>
      </c>
      <c r="CF22" s="16">
        <v>1753</v>
      </c>
      <c r="CG22" s="17">
        <v>-0.4529</v>
      </c>
      <c r="CH22" s="17">
        <v>-0.491</v>
      </c>
      <c r="CI22" s="16">
        <v>1231</v>
      </c>
      <c r="CJ22" s="18">
        <v>81158.37</v>
      </c>
      <c r="CK22" s="16">
        <v>1568</v>
      </c>
      <c r="CL22" s="16">
        <v>3160</v>
      </c>
      <c r="CM22" s="18">
        <v>217195.99</v>
      </c>
      <c r="CN22" s="16">
        <v>1656</v>
      </c>
      <c r="CO22" s="17">
        <v>-0.6104</v>
      </c>
      <c r="CP22" s="17">
        <v>-0.6263</v>
      </c>
      <c r="CQ22" s="16">
        <v>583</v>
      </c>
      <c r="CR22" s="18">
        <v>52052.97</v>
      </c>
      <c r="CS22" s="16">
        <v>1583</v>
      </c>
      <c r="CT22" s="16"/>
      <c r="CU22" s="18"/>
      <c r="CV22" s="16"/>
      <c r="CW22" s="17"/>
      <c r="CX22" s="17"/>
      <c r="CY22" s="16">
        <v>628</v>
      </c>
      <c r="CZ22" s="18">
        <v>47623.52</v>
      </c>
      <c r="DA22" s="16">
        <v>287</v>
      </c>
      <c r="DB22" s="16">
        <v>1119</v>
      </c>
      <c r="DC22" s="18">
        <v>89289.77</v>
      </c>
      <c r="DD22" s="16">
        <v>960</v>
      </c>
      <c r="DE22" s="17">
        <v>-0.4388</v>
      </c>
      <c r="DF22" s="17">
        <v>-0.4666</v>
      </c>
      <c r="DG22" s="16">
        <v>279</v>
      </c>
      <c r="DH22" s="18">
        <v>24999.87</v>
      </c>
      <c r="DI22" s="16">
        <v>1785</v>
      </c>
      <c r="DJ22" s="16">
        <v>494</v>
      </c>
      <c r="DK22" s="18">
        <v>29781.61</v>
      </c>
      <c r="DL22" s="16">
        <v>1895</v>
      </c>
      <c r="DM22" s="17">
        <v>-0.4352</v>
      </c>
      <c r="DN22" s="17">
        <v>-0.1606</v>
      </c>
      <c r="DO22" s="16">
        <v>423</v>
      </c>
      <c r="DP22" s="18">
        <v>24195.76</v>
      </c>
      <c r="DQ22" s="16">
        <v>363</v>
      </c>
      <c r="DR22" s="16">
        <v>721</v>
      </c>
      <c r="DS22" s="18">
        <v>44386.87</v>
      </c>
      <c r="DT22" s="16">
        <v>432</v>
      </c>
      <c r="DU22" s="17">
        <v>-0.4133</v>
      </c>
      <c r="DV22" s="17">
        <v>-0.4549</v>
      </c>
      <c r="DW22" s="16">
        <v>198</v>
      </c>
      <c r="DX22" s="18">
        <v>13626.08</v>
      </c>
      <c r="DY22" s="16">
        <v>590</v>
      </c>
      <c r="DZ22" s="16">
        <v>211</v>
      </c>
      <c r="EA22" s="18">
        <v>14329.56</v>
      </c>
      <c r="EB22" s="16">
        <v>611</v>
      </c>
      <c r="EC22" s="17">
        <v>-0.0616</v>
      </c>
      <c r="ED22" s="17">
        <v>-0.0491</v>
      </c>
      <c r="EE22" s="16">
        <v>235</v>
      </c>
      <c r="EF22" s="18">
        <v>13409.58</v>
      </c>
      <c r="EG22" s="16">
        <v>936</v>
      </c>
      <c r="EH22" s="16">
        <v>156</v>
      </c>
      <c r="EI22" s="18">
        <v>11309.59</v>
      </c>
      <c r="EJ22" s="16">
        <v>531</v>
      </c>
      <c r="EK22" s="17">
        <v>0.5064</v>
      </c>
      <c r="EL22" s="17">
        <v>0.1857</v>
      </c>
      <c r="EM22" s="16">
        <v>207</v>
      </c>
      <c r="EN22" s="18">
        <v>12275.65</v>
      </c>
      <c r="EO22" s="16">
        <v>243</v>
      </c>
      <c r="EP22" s="16">
        <v>206</v>
      </c>
      <c r="EQ22" s="18">
        <v>11441.27</v>
      </c>
      <c r="ER22" s="16">
        <v>217</v>
      </c>
      <c r="ES22" s="17">
        <v>0.0049</v>
      </c>
      <c r="ET22" s="17">
        <v>0.0729</v>
      </c>
      <c r="EU22" s="16">
        <v>210</v>
      </c>
      <c r="EV22" s="18">
        <v>12259.02</v>
      </c>
      <c r="EW22" s="16">
        <v>741</v>
      </c>
      <c r="EX22" s="16">
        <v>222</v>
      </c>
      <c r="EY22" s="18">
        <v>14519.73</v>
      </c>
      <c r="EZ22" s="16">
        <v>812</v>
      </c>
      <c r="FA22" s="17">
        <v>-0.0541</v>
      </c>
      <c r="FB22" s="17">
        <v>-0.1557</v>
      </c>
      <c r="FC22" s="16">
        <v>178</v>
      </c>
      <c r="FD22" s="18">
        <v>10957.68</v>
      </c>
      <c r="FE22" s="16">
        <v>181</v>
      </c>
      <c r="FF22" s="16">
        <v>367</v>
      </c>
      <c r="FG22" s="18">
        <v>24887.78</v>
      </c>
      <c r="FH22" s="16">
        <v>155</v>
      </c>
      <c r="FI22" s="17">
        <v>-0.515</v>
      </c>
      <c r="FJ22" s="17">
        <v>-0.5597</v>
      </c>
      <c r="FK22" s="16">
        <v>159</v>
      </c>
      <c r="FL22" s="18">
        <v>9943.91</v>
      </c>
      <c r="FM22" s="16">
        <v>131</v>
      </c>
      <c r="FN22" s="16">
        <v>203</v>
      </c>
      <c r="FO22" s="18">
        <v>13344.16</v>
      </c>
      <c r="FP22" s="16">
        <v>112</v>
      </c>
      <c r="FQ22" s="17">
        <v>-0.2167</v>
      </c>
      <c r="FR22" s="17">
        <v>-0.2548</v>
      </c>
      <c r="FS22" s="16">
        <v>106</v>
      </c>
      <c r="FT22" s="18">
        <v>7786.62</v>
      </c>
      <c r="FU22" s="16">
        <v>434</v>
      </c>
      <c r="FV22" s="16">
        <v>188</v>
      </c>
      <c r="FW22" s="18">
        <v>14323.15</v>
      </c>
      <c r="FX22" s="16">
        <v>450</v>
      </c>
      <c r="FY22" s="17">
        <v>-0.4362</v>
      </c>
      <c r="FZ22" s="17">
        <v>-0.4564</v>
      </c>
      <c r="GA22" s="16">
        <v>84</v>
      </c>
      <c r="GB22" s="18">
        <v>7564.72</v>
      </c>
      <c r="GC22" s="16">
        <v>297</v>
      </c>
      <c r="GD22" s="16">
        <v>65</v>
      </c>
      <c r="GE22" s="18">
        <v>5989.59</v>
      </c>
      <c r="GF22" s="16">
        <v>197</v>
      </c>
      <c r="GG22" s="17">
        <v>0.2923</v>
      </c>
      <c r="GH22" s="17">
        <v>0.263</v>
      </c>
      <c r="GI22" s="16">
        <v>100</v>
      </c>
      <c r="GJ22" s="18">
        <v>6444.65</v>
      </c>
      <c r="GK22" s="16">
        <v>270</v>
      </c>
      <c r="GL22" s="16">
        <v>95</v>
      </c>
      <c r="GM22" s="18">
        <v>6426.08</v>
      </c>
      <c r="GN22" s="16">
        <v>266</v>
      </c>
      <c r="GO22" s="17">
        <v>0.0526</v>
      </c>
      <c r="GP22" s="17">
        <v>0.0029</v>
      </c>
      <c r="GQ22" s="16">
        <v>27</v>
      </c>
      <c r="GR22" s="18">
        <v>4547.23</v>
      </c>
      <c r="GS22" s="16">
        <v>71</v>
      </c>
      <c r="GT22" s="16">
        <v>45</v>
      </c>
      <c r="GU22" s="18">
        <v>1255.56</v>
      </c>
      <c r="GV22" s="16">
        <v>68</v>
      </c>
      <c r="GW22" s="17">
        <v>-0.4</v>
      </c>
      <c r="GX22" s="17">
        <v>2.6217</v>
      </c>
      <c r="GY22" s="16">
        <v>36</v>
      </c>
      <c r="GZ22" s="18">
        <v>2150.65</v>
      </c>
      <c r="HA22" s="16">
        <v>1499</v>
      </c>
      <c r="HB22" s="16">
        <v>61</v>
      </c>
      <c r="HC22" s="18">
        <v>4304.07</v>
      </c>
      <c r="HD22" s="16">
        <v>1115</v>
      </c>
      <c r="HE22" s="17">
        <v>-0.4098</v>
      </c>
      <c r="HF22" s="17">
        <v>-0.5003</v>
      </c>
      <c r="HG22" s="16">
        <v>12</v>
      </c>
      <c r="HH22" s="18">
        <v>934.52</v>
      </c>
      <c r="HI22" s="16">
        <v>377</v>
      </c>
      <c r="HJ22" s="16"/>
      <c r="HK22" s="18"/>
      <c r="HL22" s="16"/>
      <c r="HM22" s="17"/>
      <c r="HN22" s="17"/>
      <c r="HO22" s="16">
        <v>5</v>
      </c>
      <c r="HP22" s="18">
        <v>288.64</v>
      </c>
      <c r="HQ22" s="16">
        <v>56</v>
      </c>
      <c r="HR22" s="16"/>
      <c r="HS22" s="18"/>
      <c r="HT22" s="16"/>
      <c r="HU22" s="17"/>
      <c r="HV22" s="17"/>
      <c r="HW22" s="16">
        <v>3</v>
      </c>
      <c r="HX22" s="18">
        <v>228.95</v>
      </c>
      <c r="HY22" s="16">
        <v>191</v>
      </c>
      <c r="HZ22" s="16">
        <v>10</v>
      </c>
      <c r="IA22" s="18">
        <v>751.64</v>
      </c>
      <c r="IB22" s="16">
        <v>200</v>
      </c>
      <c r="IC22" s="17">
        <v>-0.7</v>
      </c>
      <c r="ID22" s="17">
        <v>-0.6954</v>
      </c>
      <c r="IE22" s="16"/>
      <c r="IF22" s="18"/>
      <c r="IG22" s="16"/>
      <c r="IH22" s="16">
        <v>2714</v>
      </c>
      <c r="II22" s="18">
        <v>200625.39</v>
      </c>
      <c r="IJ22" s="16">
        <v>1606</v>
      </c>
      <c r="IK22" s="17">
        <v>-1</v>
      </c>
      <c r="IL22" s="17">
        <v>-1</v>
      </c>
      <c r="IM22" s="16"/>
      <c r="IN22" s="18"/>
      <c r="IO22" s="16"/>
      <c r="IP22" s="16">
        <v>470</v>
      </c>
      <c r="IQ22" s="18">
        <v>30392.43</v>
      </c>
      <c r="IR22" s="16">
        <v>1666</v>
      </c>
      <c r="IS22" s="17">
        <v>-1</v>
      </c>
      <c r="IT22" s="17">
        <v>-1</v>
      </c>
      <c r="IU22" s="16"/>
      <c r="IV22" s="18"/>
      <c r="IW22" s="16"/>
      <c r="IX22" s="16">
        <v>12</v>
      </c>
      <c r="IY22" s="18">
        <v>989.2</v>
      </c>
      <c r="IZ22" s="16">
        <v>308</v>
      </c>
      <c r="JA22" s="17">
        <v>-1</v>
      </c>
      <c r="JB22" s="17">
        <v>-1</v>
      </c>
      <c r="JC22" s="16"/>
      <c r="JD22" s="18"/>
      <c r="JE22" s="16">
        <v>17</v>
      </c>
      <c r="JF22" s="16"/>
      <c r="JG22" s="18"/>
      <c r="JH22" s="16">
        <v>16</v>
      </c>
      <c r="JI22" s="17"/>
      <c r="JJ22" s="17"/>
      <c r="JK22" s="16"/>
      <c r="JL22" s="18"/>
      <c r="JM22" s="16">
        <v>711</v>
      </c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  <c r="KQ22" s="16"/>
      <c r="KR22" s="18"/>
      <c r="KS22" s="16"/>
      <c r="KT22" s="16"/>
      <c r="KU22" s="18"/>
      <c r="KV22" s="16"/>
      <c r="KW22" s="17"/>
      <c r="KX22" s="17"/>
      <c r="KY22" s="16">
        <v>437551</v>
      </c>
      <c r="KZ22" s="16">
        <v>18987</v>
      </c>
      <c r="LA22" s="16"/>
      <c r="LB22" s="16"/>
      <c r="LC22" s="16">
        <v>98628</v>
      </c>
      <c r="LD22" s="16"/>
      <c r="LE22" s="16"/>
      <c r="LF22" s="16">
        <v>1003</v>
      </c>
      <c r="LG22" s="16"/>
      <c r="LH22" s="16"/>
      <c r="LI22" s="16"/>
      <c r="LJ22" s="16">
        <v>1578</v>
      </c>
      <c r="LK22" s="16"/>
      <c r="LL22" s="16"/>
      <c r="LM22" s="16"/>
      <c r="LN22" s="16"/>
      <c r="LO22" s="16">
        <v>330</v>
      </c>
      <c r="LP22" s="16">
        <v>1808</v>
      </c>
      <c r="LQ22" s="16">
        <v>1901</v>
      </c>
      <c r="LR22" s="16">
        <v>6204</v>
      </c>
      <c r="LS22" s="16">
        <v>3115</v>
      </c>
      <c r="LT22" s="16">
        <v>701</v>
      </c>
      <c r="LU22" s="16">
        <v>2053</v>
      </c>
      <c r="LV22" s="16">
        <v>725</v>
      </c>
      <c r="LW22" s="16">
        <v>4731</v>
      </c>
      <c r="LX22" s="16">
        <v>840</v>
      </c>
      <c r="LY22" s="16">
        <v>4910</v>
      </c>
      <c r="LZ22" s="16">
        <v>300</v>
      </c>
      <c r="MA22" s="16">
        <v>2524</v>
      </c>
      <c r="MB22" s="16">
        <v>12085</v>
      </c>
      <c r="MC22" s="16">
        <v>1715</v>
      </c>
      <c r="MD22" s="16">
        <v>715</v>
      </c>
      <c r="ME22" s="16">
        <v>4436</v>
      </c>
      <c r="MF22" s="16">
        <v>4340</v>
      </c>
      <c r="MG22" s="16">
        <v>100</v>
      </c>
      <c r="MH22" s="16">
        <v>4686</v>
      </c>
      <c r="MI22" s="16">
        <v>1326</v>
      </c>
      <c r="MJ22" s="16">
        <v>4986</v>
      </c>
      <c r="MK22" s="16">
        <v>150</v>
      </c>
      <c r="ML22" s="16">
        <v>1890</v>
      </c>
      <c r="MM22" s="16">
        <v>540</v>
      </c>
      <c r="MN22" s="16">
        <v>2919</v>
      </c>
      <c r="MO22" s="16">
        <v>1370</v>
      </c>
      <c r="MP22" s="16">
        <v>1450</v>
      </c>
      <c r="MQ22" s="16">
        <v>4464</v>
      </c>
      <c r="MR22" s="16">
        <v>6958</v>
      </c>
      <c r="MS22" s="16">
        <v>1000</v>
      </c>
      <c r="MT22" s="16">
        <v>11135</v>
      </c>
      <c r="MU22" s="16">
        <v>15262</v>
      </c>
      <c r="MV22" s="16">
        <v>2929</v>
      </c>
      <c r="MW22" s="16">
        <v>658</v>
      </c>
      <c r="MX22" s="16">
        <v>17575</v>
      </c>
      <c r="MY22" s="16">
        <v>700</v>
      </c>
      <c r="MZ22" s="16">
        <v>1510</v>
      </c>
      <c r="NA22" s="16">
        <v>8705</v>
      </c>
      <c r="NB22" s="16">
        <v>620</v>
      </c>
      <c r="NC22" s="16">
        <v>1460</v>
      </c>
      <c r="ND22" s="16">
        <v>7684</v>
      </c>
      <c r="NE22" s="16">
        <v>2300</v>
      </c>
      <c r="NF22" s="16">
        <v>1440</v>
      </c>
      <c r="NG22" s="16">
        <v>1750</v>
      </c>
      <c r="NH22" s="16">
        <v>9313</v>
      </c>
      <c r="NI22" s="16">
        <v>1091</v>
      </c>
      <c r="NJ22" s="16">
        <v>975</v>
      </c>
      <c r="NK22" s="16">
        <v>1090</v>
      </c>
      <c r="NL22" s="16">
        <v>13583</v>
      </c>
      <c r="NM22" s="16">
        <v>13801</v>
      </c>
      <c r="NN22" s="16">
        <v>2090</v>
      </c>
      <c r="NO22" s="16">
        <v>7593</v>
      </c>
      <c r="NP22" s="16">
        <v>230</v>
      </c>
      <c r="NQ22" s="16">
        <v>4760</v>
      </c>
      <c r="NR22" s="16">
        <v>340</v>
      </c>
      <c r="NS22" s="16">
        <v>6536</v>
      </c>
      <c r="NT22" s="16">
        <v>1300</v>
      </c>
      <c r="NU22" s="16">
        <v>4570</v>
      </c>
      <c r="NV22" s="16">
        <v>970</v>
      </c>
      <c r="NW22" s="16">
        <v>660</v>
      </c>
      <c r="NX22" s="16">
        <v>800</v>
      </c>
      <c r="NY22" s="16">
        <v>960</v>
      </c>
      <c r="NZ22" s="16">
        <v>10560</v>
      </c>
      <c r="OA22" s="16">
        <v>3340</v>
      </c>
      <c r="OB22" s="16">
        <v>2455</v>
      </c>
      <c r="OC22" s="16">
        <v>70</v>
      </c>
      <c r="OD22" s="16">
        <v>754</v>
      </c>
      <c r="OE22" s="16">
        <v>380</v>
      </c>
      <c r="OF22" s="16">
        <v>8695</v>
      </c>
      <c r="OG22" s="16">
        <v>320</v>
      </c>
      <c r="OH22" s="16">
        <v>4320</v>
      </c>
      <c r="OI22" s="16">
        <v>972</v>
      </c>
      <c r="OJ22" s="16">
        <v>270</v>
      </c>
      <c r="OK22" s="16">
        <v>790</v>
      </c>
      <c r="OL22" s="16">
        <v>320</v>
      </c>
      <c r="OM22" s="16">
        <v>13751</v>
      </c>
      <c r="ON22" s="16">
        <v>4390</v>
      </c>
      <c r="OO22" s="16">
        <v>1920</v>
      </c>
      <c r="OP22" s="16">
        <v>240</v>
      </c>
      <c r="OQ22" s="16">
        <v>717</v>
      </c>
      <c r="OR22" s="16">
        <v>86</v>
      </c>
      <c r="OS22" s="16">
        <v>26550</v>
      </c>
      <c r="OT22" s="16">
        <v>560</v>
      </c>
      <c r="OU22" s="16">
        <v>958</v>
      </c>
      <c r="OV22" s="16">
        <v>270</v>
      </c>
      <c r="OW22" s="16">
        <v>820</v>
      </c>
      <c r="OX22" s="16">
        <v>1090</v>
      </c>
      <c r="OY22" s="16">
        <v>16004</v>
      </c>
      <c r="OZ22" s="16">
        <v>2230</v>
      </c>
      <c r="PA22" s="16">
        <v>1780</v>
      </c>
      <c r="PB22" s="16">
        <v>15138</v>
      </c>
      <c r="PC22" s="16">
        <v>130</v>
      </c>
      <c r="PD22" s="16">
        <v>2190</v>
      </c>
      <c r="PE22" s="16">
        <v>30</v>
      </c>
      <c r="PF22" s="16">
        <v>500</v>
      </c>
      <c r="PG22" s="16">
        <v>270</v>
      </c>
      <c r="PH22" s="16">
        <v>1380</v>
      </c>
      <c r="PI22" s="16">
        <v>9770</v>
      </c>
      <c r="PJ22" s="16">
        <v>800</v>
      </c>
      <c r="PK22" s="16">
        <v>460</v>
      </c>
      <c r="PL22" s="16">
        <v>11109</v>
      </c>
      <c r="PM22" s="16">
        <v>945</v>
      </c>
      <c r="PN22" s="16">
        <v>420</v>
      </c>
      <c r="PO22" s="16">
        <v>1440</v>
      </c>
      <c r="PP22" s="16">
        <v>22145</v>
      </c>
      <c r="PQ22" s="16">
        <v>60</v>
      </c>
      <c r="PR22" s="16">
        <v>660</v>
      </c>
      <c r="PS22" s="16">
        <v>8880</v>
      </c>
      <c r="PT22" s="16">
        <v>220</v>
      </c>
      <c r="PU22" s="16">
        <v>2010</v>
      </c>
      <c r="PV22" s="16">
        <v>860</v>
      </c>
      <c r="PW22" s="16">
        <v>5165</v>
      </c>
      <c r="PX22" s="16">
        <v>370</v>
      </c>
      <c r="PY22" s="16">
        <v>230</v>
      </c>
      <c r="PZ22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PY3"/>
    <mergeCell ref="PZ2:PZ3"/>
  </mergeCells>
  <headerFooter/>
</worksheet>
</file>