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<sst xmlns="http://schemas.openxmlformats.org/spreadsheetml/2006/main" count="45" uniqueCount="45">
  <si>
    <t>Date Type:</t>
  </si>
  <si>
    <t>Shipped Date</t>
  </si>
  <si>
    <t>Start Date:</t>
  </si>
  <si>
    <t>03/01/2024</t>
  </si>
  <si>
    <t>End Date:</t>
  </si>
  <si>
    <t>03/31/2024</t>
  </si>
  <si>
    <t>Report Run Date:</t>
  </si>
  <si>
    <t>04/01/2024</t>
  </si>
  <si>
    <t>Division</t>
  </si>
  <si>
    <t>Current And Future Inventory</t>
  </si>
  <si>
    <t>Current And History Sales Comparison</t>
  </si>
  <si>
    <t>ASHFURNDS</t>
  </si>
  <si>
    <t>ROOMECOM</t>
  </si>
  <si>
    <t>AMERSIGNDS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</si>
  <si>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</si>
  <si>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</si>
  <si>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</si>
  <si>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</si>
  <si>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</si>
  <si>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</si>
  <si>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</si>
  <si>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</si>
  <si>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</si>
  <si>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</si>
  <si>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</si>
  <si>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</si>
  <si>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</si>
  <si>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</si>
  <si>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</si>
  <si>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</si>
  <si>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</si>
  <si>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</si>
  <si>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</si>
  <si>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</si>
  <si>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</si>
  <si>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ART</t>
  </si>
  <si>
    <t>BASI</t>
  </si>
  <si>
    <t>BATH</t>
  </si>
  <si>
    <t>BLK</t>
  </si>
  <si>
    <t>FUR</t>
  </si>
  <si>
    <t>LGT</t>
  </si>
  <si>
    <t>TOWL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</si>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</sst>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S15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14</v>
      </c>
      <c r="K3" s="4" t="s">
        <v>14</v>
      </c>
      <c r="L3" s="4" t="s">
        <v>14</v>
      </c>
      <c r="M3" s="4" t="s">
        <v>14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14</v>
      </c>
      <c r="W3" s="4" t="s">
        <v>14</v>
      </c>
      <c r="X3" s="4" t="s">
        <v>14</v>
      </c>
      <c r="Y3" s="4" t="s">
        <v>15</v>
      </c>
      <c r="Z3" s="4" t="s">
        <v>15</v>
      </c>
      <c r="AA3" s="4" t="s">
        <v>15</v>
      </c>
      <c r="AB3" s="4" t="s">
        <v>16</v>
      </c>
      <c r="AC3" s="4" t="s">
        <v>17</v>
      </c>
      <c r="AD3" s="4" t="s">
        <v>14</v>
      </c>
      <c r="AE3" s="4" t="s">
        <v>14</v>
      </c>
      <c r="AF3" s="4" t="s">
        <v>14</v>
      </c>
      <c r="AG3" s="4" t="s">
        <v>15</v>
      </c>
      <c r="AH3" s="4" t="s">
        <v>15</v>
      </c>
      <c r="AI3" s="4" t="s">
        <v>15</v>
      </c>
      <c r="AJ3" s="4" t="s">
        <v>16</v>
      </c>
      <c r="AK3" s="4" t="s">
        <v>17</v>
      </c>
      <c r="AL3" s="4" t="s">
        <v>14</v>
      </c>
      <c r="AM3" s="4" t="s">
        <v>14</v>
      </c>
      <c r="AN3" s="4" t="s">
        <v>14</v>
      </c>
      <c r="AO3" s="4" t="s">
        <v>15</v>
      </c>
      <c r="AP3" s="4" t="s">
        <v>15</v>
      </c>
      <c r="AQ3" s="4" t="s">
        <v>15</v>
      </c>
      <c r="AR3" s="4" t="s">
        <v>16</v>
      </c>
      <c r="AS3" s="4" t="s">
        <v>17</v>
      </c>
    </row>
    <row r="4">
      <c r="A4" s="4" t="s">
        <v>8</v>
      </c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4" t="s">
        <v>27</v>
      </c>
      <c r="J4" s="4" t="s">
        <v>28</v>
      </c>
      <c r="K4" s="4" t="s">
        <v>29</v>
      </c>
      <c r="L4" s="4" t="s">
        <v>30</v>
      </c>
      <c r="M4" s="4" t="s">
        <v>31</v>
      </c>
      <c r="N4" s="4" t="s">
        <v>28</v>
      </c>
      <c r="O4" s="4" t="s">
        <v>29</v>
      </c>
      <c r="P4" s="4" t="s">
        <v>30</v>
      </c>
      <c r="Q4" s="4" t="s">
        <v>31</v>
      </c>
      <c r="R4" s="4" t="s">
        <v>16</v>
      </c>
      <c r="S4" s="4" t="s">
        <v>17</v>
      </c>
      <c r="T4" s="4" t="s">
        <v>18</v>
      </c>
      <c r="U4" s="4" t="s">
        <v>19</v>
      </c>
      <c r="V4" s="4" t="s">
        <v>32</v>
      </c>
      <c r="W4" s="4" t="s">
        <v>33</v>
      </c>
      <c r="X4" s="4" t="s">
        <v>30</v>
      </c>
      <c r="Y4" s="4" t="s">
        <v>32</v>
      </c>
      <c r="Z4" s="4" t="s">
        <v>33</v>
      </c>
      <c r="AA4" s="4" t="s">
        <v>30</v>
      </c>
      <c r="AB4" s="4" t="s">
        <v>16</v>
      </c>
      <c r="AC4" s="4" t="s">
        <v>17</v>
      </c>
      <c r="AD4" s="4" t="s">
        <v>32</v>
      </c>
      <c r="AE4" s="4" t="s">
        <v>33</v>
      </c>
      <c r="AF4" s="4" t="s">
        <v>30</v>
      </c>
      <c r="AG4" s="4" t="s">
        <v>32</v>
      </c>
      <c r="AH4" s="4" t="s">
        <v>33</v>
      </c>
      <c r="AI4" s="4" t="s">
        <v>30</v>
      </c>
      <c r="AJ4" s="4" t="s">
        <v>16</v>
      </c>
      <c r="AK4" s="4" t="s">
        <v>17</v>
      </c>
      <c r="AL4" s="4" t="s">
        <v>32</v>
      </c>
      <c r="AM4" s="4" t="s">
        <v>33</v>
      </c>
      <c r="AN4" s="4" t="s">
        <v>30</v>
      </c>
      <c r="AO4" s="4" t="s">
        <v>32</v>
      </c>
      <c r="AP4" s="4" t="s">
        <v>33</v>
      </c>
      <c r="AQ4" s="4" t="s">
        <v>30</v>
      </c>
      <c r="AR4" s="4" t="s">
        <v>16</v>
      </c>
      <c r="AS4" s="4" t="s">
        <v>17</v>
      </c>
    </row>
    <row r="5">
      <c r="A5" s="10" t="s">
        <v>34</v>
      </c>
      <c r="B5" s="11">
        <v>155147</v>
      </c>
      <c r="C5" s="11">
        <f>=ROUNDDOWN(24.9068083671798,0)</f>
      </c>
      <c r="D5" s="11">
        <v>109701</v>
      </c>
      <c r="E5" s="12">
        <v>0.9984</v>
      </c>
      <c r="F5" s="11"/>
      <c r="G5" s="11">
        <f>=ROUNDDOWN({0},0)</f>
      </c>
      <c r="H5" s="11"/>
      <c r="I5" s="12"/>
      <c r="J5" s="11">
        <v>425</v>
      </c>
      <c r="K5" s="13">
        <v>28760.92</v>
      </c>
      <c r="L5" s="11">
        <v>1598</v>
      </c>
      <c r="M5" s="14">
        <v>18</v>
      </c>
      <c r="N5" s="11">
        <v>409</v>
      </c>
      <c r="O5" s="13">
        <v>31622.33</v>
      </c>
      <c r="P5" s="11">
        <v>1759</v>
      </c>
      <c r="Q5" s="14">
        <v>17.98</v>
      </c>
      <c r="R5" s="12">
        <v>0.0391</v>
      </c>
      <c r="S5" s="12">
        <v>-0.0905</v>
      </c>
      <c r="T5" s="12">
        <v>-0.0915</v>
      </c>
      <c r="U5" s="12">
        <v>0.0011</v>
      </c>
      <c r="V5" s="11">
        <v>235</v>
      </c>
      <c r="W5" s="13">
        <v>13409.58</v>
      </c>
      <c r="X5" s="11">
        <v>884</v>
      </c>
      <c r="Y5" s="11">
        <v>156</v>
      </c>
      <c r="Z5" s="13">
        <v>11309.59</v>
      </c>
      <c r="AA5" s="11">
        <v>521</v>
      </c>
      <c r="AB5" s="12">
        <v>0.5064</v>
      </c>
      <c r="AC5" s="12">
        <v>0.1857</v>
      </c>
      <c r="AD5" s="11">
        <v>106</v>
      </c>
      <c r="AE5" s="13">
        <v>7786.62</v>
      </c>
      <c r="AF5" s="11">
        <v>422</v>
      </c>
      <c r="AG5" s="11">
        <v>188</v>
      </c>
      <c r="AH5" s="13">
        <v>14323.15</v>
      </c>
      <c r="AI5" s="11">
        <v>438</v>
      </c>
      <c r="AJ5" s="12">
        <v>-0.4362</v>
      </c>
      <c r="AK5" s="12">
        <v>-0.4564</v>
      </c>
      <c r="AL5" s="11">
        <v>84</v>
      </c>
      <c r="AM5" s="13">
        <v>7564.72</v>
      </c>
      <c r="AN5" s="11">
        <v>286</v>
      </c>
      <c r="AO5" s="11">
        <v>65</v>
      </c>
      <c r="AP5" s="13">
        <v>5989.59</v>
      </c>
      <c r="AQ5" s="11">
        <v>197</v>
      </c>
      <c r="AR5" s="12">
        <v>0.2923</v>
      </c>
      <c r="AS5" s="12">
        <v>0.263</v>
      </c>
    </row>
    <row r="6">
      <c r="A6" s="10" t="s">
        <v>35</v>
      </c>
      <c r="B6" s="11">
        <v>15573</v>
      </c>
      <c r="C6" s="11">
        <f>=ROUNDDOWN(16.1011166253102,0)</f>
      </c>
      <c r="D6" s="11">
        <v>15086</v>
      </c>
      <c r="E6" s="12">
        <v>1</v>
      </c>
      <c r="F6" s="11"/>
      <c r="G6" s="11">
        <f>=ROUNDDOWN({0},0)</f>
      </c>
      <c r="H6" s="11"/>
      <c r="I6" s="12"/>
      <c r="J6" s="11">
        <v>275</v>
      </c>
      <c r="K6" s="13">
        <v>13058.46</v>
      </c>
      <c r="L6" s="11">
        <v>203</v>
      </c>
      <c r="M6" s="14">
        <v>64.33</v>
      </c>
      <c r="N6" s="11">
        <v>167</v>
      </c>
      <c r="O6" s="13">
        <v>9109.38</v>
      </c>
      <c r="P6" s="11">
        <v>152</v>
      </c>
      <c r="Q6" s="14">
        <v>59.93</v>
      </c>
      <c r="R6" s="12">
        <v>0.6467</v>
      </c>
      <c r="S6" s="12">
        <v>0.4335</v>
      </c>
      <c r="T6" s="12">
        <v>0.3355</v>
      </c>
      <c r="U6" s="12">
        <v>0.0734</v>
      </c>
      <c r="V6" s="11">
        <v>66</v>
      </c>
      <c r="W6" s="13">
        <v>2591.16</v>
      </c>
      <c r="X6" s="11">
        <v>132</v>
      </c>
      <c r="Y6" s="11">
        <v>39</v>
      </c>
      <c r="Z6" s="13">
        <v>2034.7</v>
      </c>
      <c r="AA6" s="11">
        <v>121</v>
      </c>
      <c r="AB6" s="12">
        <v>0.6923</v>
      </c>
      <c r="AC6" s="12">
        <v>0.2735</v>
      </c>
      <c r="AD6" s="11">
        <v>110</v>
      </c>
      <c r="AE6" s="13">
        <v>5550.79</v>
      </c>
      <c r="AF6" s="11">
        <v>97</v>
      </c>
      <c r="AG6" s="11">
        <v>83</v>
      </c>
      <c r="AH6" s="13">
        <v>4541.54</v>
      </c>
      <c r="AI6" s="11">
        <v>96</v>
      </c>
      <c r="AJ6" s="12">
        <v>0.3253</v>
      </c>
      <c r="AK6" s="12">
        <v>0.2222</v>
      </c>
      <c r="AL6" s="11">
        <v>99</v>
      </c>
      <c r="AM6" s="13">
        <v>4916.51</v>
      </c>
      <c r="AN6" s="11">
        <v>110</v>
      </c>
      <c r="AO6" s="11">
        <v>45</v>
      </c>
      <c r="AP6" s="13">
        <v>2533.14</v>
      </c>
      <c r="AQ6" s="11">
        <v>28</v>
      </c>
      <c r="AR6" s="12">
        <v>1.2</v>
      </c>
      <c r="AS6" s="12">
        <v>0.9409</v>
      </c>
    </row>
    <row r="7">
      <c r="A7" s="10" t="s">
        <v>36</v>
      </c>
      <c r="B7" s="11">
        <v>530</v>
      </c>
      <c r="C7" s="11">
        <f>=ROUNDDOWN(26.5,0)</f>
      </c>
      <c r="D7" s="11">
        <v>370</v>
      </c>
      <c r="E7" s="12"/>
      <c r="F7" s="11"/>
      <c r="G7" s="11">
        <f>=ROUNDDOWN({0},0)</f>
      </c>
      <c r="H7" s="11"/>
      <c r="I7" s="12"/>
      <c r="J7" s="11"/>
      <c r="K7" s="13"/>
      <c r="L7" s="11">
        <v>19</v>
      </c>
      <c r="M7" s="14"/>
      <c r="N7" s="11">
        <v>9</v>
      </c>
      <c r="O7" s="13">
        <v>372.63</v>
      </c>
      <c r="P7" s="11">
        <v>19</v>
      </c>
      <c r="Q7" s="14">
        <v>19.61</v>
      </c>
      <c r="R7" s="12"/>
      <c r="S7" s="12"/>
      <c r="T7" s="12"/>
      <c r="U7" s="12"/>
      <c r="V7" s="11"/>
      <c r="W7" s="13"/>
      <c r="X7" s="11"/>
      <c r="Y7" s="11"/>
      <c r="Z7" s="13"/>
      <c r="AA7" s="11"/>
      <c r="AB7" s="12"/>
      <c r="AC7" s="12"/>
      <c r="AD7" s="11"/>
      <c r="AE7" s="13"/>
      <c r="AF7" s="11"/>
      <c r="AG7" s="11"/>
      <c r="AH7" s="13"/>
      <c r="AI7" s="11"/>
      <c r="AJ7" s="12"/>
      <c r="AK7" s="12"/>
      <c r="AL7" s="11"/>
      <c r="AM7" s="13"/>
      <c r="AN7" s="11">
        <v>2</v>
      </c>
      <c r="AO7" s="11">
        <v>9</v>
      </c>
      <c r="AP7" s="13">
        <v>372.63</v>
      </c>
      <c r="AQ7" s="11">
        <v>2</v>
      </c>
      <c r="AR7" s="12"/>
      <c r="AS7" s="12"/>
    </row>
    <row r="8">
      <c r="A8" s="10" t="s">
        <v>37</v>
      </c>
      <c r="B8" s="11">
        <v>13423</v>
      </c>
      <c r="C8" s="11">
        <f>=ROUNDDOWN(12.6073072226918,0)</f>
      </c>
      <c r="D8" s="11">
        <v>20362</v>
      </c>
      <c r="E8" s="12"/>
      <c r="F8" s="11"/>
      <c r="G8" s="11">
        <f>=ROUNDDOWN({0},0)</f>
      </c>
      <c r="H8" s="11"/>
      <c r="I8" s="12"/>
      <c r="J8" s="11"/>
      <c r="K8" s="13"/>
      <c r="L8" s="11">
        <v>178</v>
      </c>
      <c r="M8" s="14"/>
      <c r="N8" s="11">
        <v>66</v>
      </c>
      <c r="O8" s="13">
        <v>1174.39</v>
      </c>
      <c r="P8" s="11">
        <v>210</v>
      </c>
      <c r="Q8" s="14">
        <v>5.59</v>
      </c>
      <c r="R8" s="12"/>
      <c r="S8" s="12"/>
      <c r="T8" s="12">
        <v>-0.1524</v>
      </c>
      <c r="U8" s="12"/>
      <c r="V8" s="11"/>
      <c r="W8" s="13"/>
      <c r="X8" s="11">
        <v>148</v>
      </c>
      <c r="Y8" s="11">
        <v>66</v>
      </c>
      <c r="Z8" s="13">
        <v>1174.39</v>
      </c>
      <c r="AA8" s="11">
        <v>183</v>
      </c>
      <c r="AB8" s="12"/>
      <c r="AC8" s="12"/>
      <c r="AD8" s="11"/>
      <c r="AE8" s="13"/>
      <c r="AF8" s="11"/>
      <c r="AG8" s="11"/>
      <c r="AH8" s="13"/>
      <c r="AI8" s="11"/>
      <c r="AJ8" s="12"/>
      <c r="AK8" s="12"/>
      <c r="AL8" s="11"/>
      <c r="AM8" s="13"/>
      <c r="AN8" s="11"/>
      <c r="AO8" s="11"/>
      <c r="AP8" s="13"/>
      <c r="AQ8" s="11"/>
      <c r="AR8" s="12"/>
      <c r="AS8" s="12"/>
    </row>
    <row r="9">
      <c r="A9" s="10" t="s">
        <v>38</v>
      </c>
      <c r="B9" s="11">
        <v>78879</v>
      </c>
      <c r="C9" s="11">
        <f>=ROUNDDOWN(16.6932616608821,0)</f>
      </c>
      <c r="D9" s="11">
        <v>67302</v>
      </c>
      <c r="E9" s="12">
        <v>0.9982</v>
      </c>
      <c r="F9" s="11"/>
      <c r="G9" s="11">
        <f>=ROUNDDOWN({0},0)</f>
      </c>
      <c r="H9" s="11"/>
      <c r="I9" s="12"/>
      <c r="J9" s="11">
        <v>154</v>
      </c>
      <c r="K9" s="13">
        <v>5154.02</v>
      </c>
      <c r="L9" s="11">
        <v>875</v>
      </c>
      <c r="M9" s="14">
        <v>5.89</v>
      </c>
      <c r="N9" s="11">
        <v>494</v>
      </c>
      <c r="O9" s="13">
        <v>16394.85</v>
      </c>
      <c r="P9" s="11">
        <v>814</v>
      </c>
      <c r="Q9" s="14">
        <v>20.14</v>
      </c>
      <c r="R9" s="12">
        <v>-0.6883</v>
      </c>
      <c r="S9" s="12">
        <v>-0.6856</v>
      </c>
      <c r="T9" s="12">
        <v>0.0749</v>
      </c>
      <c r="U9" s="12">
        <v>-0.7075</v>
      </c>
      <c r="V9" s="11">
        <v>134</v>
      </c>
      <c r="W9" s="13">
        <v>4723.81</v>
      </c>
      <c r="X9" s="11">
        <v>544</v>
      </c>
      <c r="Y9" s="11">
        <v>453</v>
      </c>
      <c r="Z9" s="13">
        <v>15531.13</v>
      </c>
      <c r="AA9" s="11">
        <v>598</v>
      </c>
      <c r="AB9" s="12">
        <v>-0.7042</v>
      </c>
      <c r="AC9" s="12">
        <v>-0.6958</v>
      </c>
      <c r="AD9" s="11"/>
      <c r="AE9" s="13"/>
      <c r="AF9" s="11"/>
      <c r="AG9" s="11"/>
      <c r="AH9" s="13"/>
      <c r="AI9" s="11"/>
      <c r="AJ9" s="12"/>
      <c r="AK9" s="12"/>
      <c r="AL9" s="11">
        <v>20</v>
      </c>
      <c r="AM9" s="13">
        <v>430.21</v>
      </c>
      <c r="AN9" s="11">
        <v>11</v>
      </c>
      <c r="AO9" s="11">
        <v>41</v>
      </c>
      <c r="AP9" s="13">
        <v>863.72</v>
      </c>
      <c r="AQ9" s="11">
        <v>13</v>
      </c>
      <c r="AR9" s="12">
        <v>-0.5122</v>
      </c>
      <c r="AS9" s="12">
        <v>-0.5019</v>
      </c>
    </row>
    <row r="10">
      <c r="A10" s="10" t="s">
        <v>39</v>
      </c>
      <c r="B10" s="11">
        <v>43361</v>
      </c>
      <c r="C10" s="11">
        <f>=ROUNDDOWN(16.508413919135,0)</f>
      </c>
      <c r="D10" s="11">
        <v>67419</v>
      </c>
      <c r="E10" s="12">
        <v>0.9912</v>
      </c>
      <c r="F10" s="11"/>
      <c r="G10" s="11">
        <f>=ROUNDDOWN({0},0)</f>
      </c>
      <c r="H10" s="11">
        <v>4680</v>
      </c>
      <c r="I10" s="12"/>
      <c r="J10" s="11">
        <v>1083</v>
      </c>
      <c r="K10" s="13">
        <v>189496.01</v>
      </c>
      <c r="L10" s="11">
        <v>588</v>
      </c>
      <c r="M10" s="14">
        <v>322.27</v>
      </c>
      <c r="N10" s="11">
        <v>698</v>
      </c>
      <c r="O10" s="13">
        <v>137043.1</v>
      </c>
      <c r="P10" s="11">
        <v>655</v>
      </c>
      <c r="Q10" s="14">
        <v>209.23</v>
      </c>
      <c r="R10" s="12">
        <v>0.5516</v>
      </c>
      <c r="S10" s="12">
        <v>0.3827</v>
      </c>
      <c r="T10" s="12">
        <v>-0.1023</v>
      </c>
      <c r="U10" s="12">
        <v>0.5403</v>
      </c>
      <c r="V10" s="11">
        <v>682</v>
      </c>
      <c r="W10" s="13">
        <v>133091.08</v>
      </c>
      <c r="X10" s="11">
        <v>235</v>
      </c>
      <c r="Y10" s="11">
        <v>320</v>
      </c>
      <c r="Z10" s="13">
        <v>70782.66</v>
      </c>
      <c r="AA10" s="11">
        <v>402</v>
      </c>
      <c r="AB10" s="12">
        <v>1.1312</v>
      </c>
      <c r="AC10" s="12">
        <v>0.8803</v>
      </c>
      <c r="AD10" s="11">
        <v>241</v>
      </c>
      <c r="AE10" s="13">
        <v>32747.99</v>
      </c>
      <c r="AF10" s="11">
        <v>310</v>
      </c>
      <c r="AG10" s="11">
        <v>258</v>
      </c>
      <c r="AH10" s="13">
        <v>44138.52</v>
      </c>
      <c r="AI10" s="11">
        <v>318</v>
      </c>
      <c r="AJ10" s="12">
        <v>-0.0659</v>
      </c>
      <c r="AK10" s="12">
        <v>-0.2581</v>
      </c>
      <c r="AL10" s="11">
        <v>160</v>
      </c>
      <c r="AM10" s="13">
        <v>23656.94</v>
      </c>
      <c r="AN10" s="11">
        <v>344</v>
      </c>
      <c r="AO10" s="11">
        <v>120</v>
      </c>
      <c r="AP10" s="13">
        <v>22121.92</v>
      </c>
      <c r="AQ10" s="11">
        <v>282</v>
      </c>
      <c r="AR10" s="12">
        <v>0.3333</v>
      </c>
      <c r="AS10" s="12">
        <v>0.0694</v>
      </c>
    </row>
    <row r="11">
      <c r="A11" s="10" t="s">
        <v>40</v>
      </c>
      <c r="B11" s="11">
        <v>7316</v>
      </c>
      <c r="C11" s="11">
        <f>=ROUNDDOWN(22.1027190332326,0)</f>
      </c>
      <c r="D11" s="11">
        <v>4190</v>
      </c>
      <c r="E11" s="12">
        <v>1</v>
      </c>
      <c r="F11" s="11"/>
      <c r="G11" s="11">
        <f>=ROUNDDOWN({0},0)</f>
      </c>
      <c r="H11" s="11"/>
      <c r="I11" s="12"/>
      <c r="J11" s="11">
        <v>84</v>
      </c>
      <c r="K11" s="13">
        <v>5551.11</v>
      </c>
      <c r="L11" s="11">
        <v>121</v>
      </c>
      <c r="M11" s="14">
        <v>45.88</v>
      </c>
      <c r="N11" s="11">
        <v>53</v>
      </c>
      <c r="O11" s="13">
        <v>4983.06</v>
      </c>
      <c r="P11" s="11">
        <v>102</v>
      </c>
      <c r="Q11" s="14">
        <v>48.85</v>
      </c>
      <c r="R11" s="12">
        <v>0.5849</v>
      </c>
      <c r="S11" s="12">
        <v>0.114</v>
      </c>
      <c r="T11" s="12">
        <v>0.1863</v>
      </c>
      <c r="U11" s="12">
        <v>-0.0608</v>
      </c>
      <c r="V11" s="11">
        <v>3</v>
      </c>
      <c r="W11" s="13">
        <v>206.08</v>
      </c>
      <c r="X11" s="11">
        <v>18</v>
      </c>
      <c r="Y11" s="11">
        <v>3</v>
      </c>
      <c r="Z11" s="13">
        <v>528.48</v>
      </c>
      <c r="AA11" s="11">
        <v>18</v>
      </c>
      <c r="AB11" s="12"/>
      <c r="AC11" s="12">
        <v>-0.6101</v>
      </c>
      <c r="AD11" s="11">
        <v>35</v>
      </c>
      <c r="AE11" s="13">
        <v>2266.74</v>
      </c>
      <c r="AF11" s="11">
        <v>77</v>
      </c>
      <c r="AG11" s="11">
        <v>27</v>
      </c>
      <c r="AH11" s="13">
        <v>1796.91</v>
      </c>
      <c r="AI11" s="11">
        <v>43</v>
      </c>
      <c r="AJ11" s="12">
        <v>0.2963</v>
      </c>
      <c r="AK11" s="12">
        <v>0.2615</v>
      </c>
      <c r="AL11" s="11">
        <v>46</v>
      </c>
      <c r="AM11" s="13">
        <v>3078.29</v>
      </c>
      <c r="AN11" s="11">
        <v>77</v>
      </c>
      <c r="AO11" s="11">
        <v>23</v>
      </c>
      <c r="AP11" s="13">
        <v>2657.67</v>
      </c>
      <c r="AQ11" s="11">
        <v>21</v>
      </c>
      <c r="AR11" s="12">
        <v>1</v>
      </c>
      <c r="AS11" s="12">
        <v>0.1583</v>
      </c>
    </row>
    <row r="12">
      <c r="A12" s="10" t="s">
        <v>41</v>
      </c>
      <c r="B12" s="11">
        <v>13686</v>
      </c>
      <c r="C12" s="11">
        <f>=ROUNDDOWN(20.6456479106954,0)</f>
      </c>
      <c r="D12" s="11">
        <v>15422</v>
      </c>
      <c r="E12" s="12"/>
      <c r="F12" s="11"/>
      <c r="G12" s="11">
        <f>=ROUNDDOWN({0},0)</f>
      </c>
      <c r="H12" s="11"/>
      <c r="I12" s="12"/>
      <c r="J12" s="11"/>
      <c r="K12" s="13"/>
      <c r="L12" s="11">
        <v>91</v>
      </c>
      <c r="M12" s="14"/>
      <c r="N12" s="11">
        <v>26</v>
      </c>
      <c r="O12" s="13">
        <v>749.32</v>
      </c>
      <c r="P12" s="11"/>
      <c r="Q12" s="14"/>
      <c r="R12" s="12"/>
      <c r="S12" s="12"/>
      <c r="T12" s="12"/>
      <c r="U12" s="12"/>
      <c r="V12" s="11"/>
      <c r="W12" s="13"/>
      <c r="X12" s="11"/>
      <c r="Y12" s="11">
        <v>26</v>
      </c>
      <c r="Z12" s="13">
        <v>749.32</v>
      </c>
      <c r="AA12" s="11"/>
      <c r="AB12" s="12"/>
      <c r="AC12" s="12"/>
      <c r="AD12" s="11"/>
      <c r="AE12" s="13"/>
      <c r="AF12" s="11"/>
      <c r="AG12" s="11"/>
      <c r="AH12" s="13"/>
      <c r="AI12" s="11"/>
      <c r="AJ12" s="12"/>
      <c r="AK12" s="12"/>
      <c r="AL12" s="11"/>
      <c r="AM12" s="13"/>
      <c r="AN12" s="11"/>
      <c r="AO12" s="11"/>
      <c r="AP12" s="13"/>
      <c r="AQ12" s="11"/>
      <c r="AR12" s="12"/>
      <c r="AS12" s="12"/>
    </row>
    <row r="13">
      <c r="A13" s="10" t="s">
        <v>42</v>
      </c>
      <c r="B13" s="11">
        <v>82256</v>
      </c>
      <c r="C13" s="11">
        <f>=ROUNDDOWN(16.671598532601,0)</f>
      </c>
      <c r="D13" s="11">
        <v>103800</v>
      </c>
      <c r="E13" s="12">
        <v>0.9915</v>
      </c>
      <c r="F13" s="11"/>
      <c r="G13" s="11">
        <f>=ROUNDDOWN({0},0)</f>
      </c>
      <c r="H13" s="11"/>
      <c r="I13" s="12"/>
      <c r="J13" s="11">
        <v>719</v>
      </c>
      <c r="K13" s="13">
        <v>15766.06</v>
      </c>
      <c r="L13" s="11">
        <v>638</v>
      </c>
      <c r="M13" s="14">
        <v>24.71</v>
      </c>
      <c r="N13" s="11">
        <v>700</v>
      </c>
      <c r="O13" s="13">
        <v>15292.58</v>
      </c>
      <c r="P13" s="11">
        <v>717</v>
      </c>
      <c r="Q13" s="14">
        <v>21.33</v>
      </c>
      <c r="R13" s="12">
        <v>0.0271</v>
      </c>
      <c r="S13" s="12">
        <v>0.031</v>
      </c>
      <c r="T13" s="12">
        <v>-0.1102</v>
      </c>
      <c r="U13" s="12">
        <v>0.1585</v>
      </c>
      <c r="V13" s="11">
        <v>691</v>
      </c>
      <c r="W13" s="13">
        <v>15106.7</v>
      </c>
      <c r="X13" s="11">
        <v>245</v>
      </c>
      <c r="Y13" s="11">
        <v>622</v>
      </c>
      <c r="Z13" s="13">
        <v>13817.4</v>
      </c>
      <c r="AA13" s="11">
        <v>518</v>
      </c>
      <c r="AB13" s="12">
        <v>0.1109</v>
      </c>
      <c r="AC13" s="12">
        <v>0.0933</v>
      </c>
      <c r="AD13" s="11"/>
      <c r="AE13" s="13"/>
      <c r="AF13" s="11"/>
      <c r="AG13" s="11"/>
      <c r="AH13" s="13"/>
      <c r="AI13" s="11"/>
      <c r="AJ13" s="12"/>
      <c r="AK13" s="12"/>
      <c r="AL13" s="11">
        <v>28</v>
      </c>
      <c r="AM13" s="13">
        <v>659.36</v>
      </c>
      <c r="AN13" s="11">
        <v>111</v>
      </c>
      <c r="AO13" s="11">
        <v>78</v>
      </c>
      <c r="AP13" s="13">
        <v>1475.18</v>
      </c>
      <c r="AQ13" s="11">
        <v>137</v>
      </c>
      <c r="AR13" s="12">
        <v>-0.641</v>
      </c>
      <c r="AS13" s="12">
        <v>-0.553</v>
      </c>
    </row>
    <row r="14">
      <c r="A14" s="10" t="s">
        <v>43</v>
      </c>
      <c r="B14" s="11">
        <v>29161</v>
      </c>
      <c r="C14" s="11">
        <f>=ROUNDDOWN(26.4019918515165,0)</f>
      </c>
      <c r="D14" s="11">
        <v>24027</v>
      </c>
      <c r="E14" s="12">
        <v>0.9994</v>
      </c>
      <c r="F14" s="11"/>
      <c r="G14" s="11">
        <f>=ROUNDDOWN({0},0)</f>
      </c>
      <c r="H14" s="11"/>
      <c r="I14" s="12"/>
      <c r="J14" s="11">
        <v>59</v>
      </c>
      <c r="K14" s="13">
        <v>2840.19</v>
      </c>
      <c r="L14" s="11">
        <v>551</v>
      </c>
      <c r="M14" s="14">
        <v>5.15</v>
      </c>
      <c r="N14" s="11">
        <v>94</v>
      </c>
      <c r="O14" s="13">
        <v>4289.29</v>
      </c>
      <c r="P14" s="11">
        <v>524</v>
      </c>
      <c r="Q14" s="14">
        <v>8.19</v>
      </c>
      <c r="R14" s="12">
        <v>-0.3723</v>
      </c>
      <c r="S14" s="12">
        <v>-0.3378</v>
      </c>
      <c r="T14" s="12">
        <v>0.0515</v>
      </c>
      <c r="U14" s="12">
        <v>-0.3712</v>
      </c>
      <c r="V14" s="11">
        <v>6</v>
      </c>
      <c r="W14" s="13">
        <v>379.6</v>
      </c>
      <c r="X14" s="11">
        <v>291</v>
      </c>
      <c r="Y14" s="11">
        <v>29</v>
      </c>
      <c r="Z14" s="13">
        <v>1219.63</v>
      </c>
      <c r="AA14" s="11">
        <v>333</v>
      </c>
      <c r="AB14" s="12">
        <v>-0.7931</v>
      </c>
      <c r="AC14" s="12">
        <v>-0.6888</v>
      </c>
      <c r="AD14" s="11">
        <v>24</v>
      </c>
      <c r="AE14" s="13">
        <v>1147.78</v>
      </c>
      <c r="AF14" s="11">
        <v>92</v>
      </c>
      <c r="AG14" s="11">
        <v>40</v>
      </c>
      <c r="AH14" s="13">
        <v>1810.78</v>
      </c>
      <c r="AI14" s="11">
        <v>59</v>
      </c>
      <c r="AJ14" s="12">
        <v>-0.4</v>
      </c>
      <c r="AK14" s="12">
        <v>-0.3661</v>
      </c>
      <c r="AL14" s="11">
        <v>29</v>
      </c>
      <c r="AM14" s="13">
        <v>1312.81</v>
      </c>
      <c r="AN14" s="11">
        <v>105</v>
      </c>
      <c r="AO14" s="11">
        <v>25</v>
      </c>
      <c r="AP14" s="13">
        <v>1258.88</v>
      </c>
      <c r="AQ14" s="11">
        <v>115</v>
      </c>
      <c r="AR14" s="12">
        <v>0.16</v>
      </c>
      <c r="AS14" s="12">
        <v>0.0428</v>
      </c>
    </row>
    <row r="15">
      <c r="A15" s="19" t="s">
        <v>44</v>
      </c>
      <c r="B15" s="15"/>
      <c r="C15" s="15">
        <f>=ROUNDDOWN({0},0)</f>
      </c>
      <c r="D15" s="15"/>
      <c r="E15" s="16"/>
      <c r="F15" s="15"/>
      <c r="G15" s="15">
        <f>=ROUNDDOWN({0},0)</f>
      </c>
      <c r="H15" s="15"/>
      <c r="I15" s="16"/>
      <c r="J15" s="15">
        <v>2799</v>
      </c>
      <c r="K15" s="17">
        <v>260626.77</v>
      </c>
      <c r="L15" s="15">
        <v>4862</v>
      </c>
      <c r="M15" s="18">
        <v>53.6</v>
      </c>
      <c r="N15" s="15">
        <v>2716</v>
      </c>
      <c r="O15" s="17">
        <v>221030.93</v>
      </c>
      <c r="P15" s="15">
        <v>4952</v>
      </c>
      <c r="Q15" s="18">
        <v>44.63</v>
      </c>
      <c r="R15" s="16">
        <v>0.0306</v>
      </c>
      <c r="S15" s="16">
        <v>0.1791</v>
      </c>
      <c r="T15" s="16">
        <v>-0.0182</v>
      </c>
      <c r="U15" s="16">
        <v>0.201</v>
      </c>
      <c r="V15" s="15">
        <v>1817</v>
      </c>
      <c r="W15" s="17">
        <v>169508.01</v>
      </c>
      <c r="X15" s="15">
        <v>2497</v>
      </c>
      <c r="Y15" s="15">
        <v>1714</v>
      </c>
      <c r="Z15" s="17">
        <v>117147.3</v>
      </c>
      <c r="AA15" s="15">
        <v>2694</v>
      </c>
      <c r="AB15" s="16">
        <v>0.0601</v>
      </c>
      <c r="AC15" s="16">
        <v>0.447</v>
      </c>
      <c r="AD15" s="15">
        <v>516</v>
      </c>
      <c r="AE15" s="17">
        <v>49499.92</v>
      </c>
      <c r="AF15" s="15">
        <v>998</v>
      </c>
      <c r="AG15" s="15">
        <v>596</v>
      </c>
      <c r="AH15" s="17">
        <v>66610.9</v>
      </c>
      <c r="AI15" s="15">
        <v>954</v>
      </c>
      <c r="AJ15" s="16">
        <v>-0.1342</v>
      </c>
      <c r="AK15" s="16">
        <v>-0.2569</v>
      </c>
      <c r="AL15" s="15">
        <v>466</v>
      </c>
      <c r="AM15" s="17">
        <v>41618.84</v>
      </c>
      <c r="AN15" s="15">
        <v>1046</v>
      </c>
      <c r="AO15" s="15">
        <v>406</v>
      </c>
      <c r="AP15" s="17">
        <v>37272.73</v>
      </c>
      <c r="AQ15" s="15">
        <v>795</v>
      </c>
      <c r="AR15" s="16">
        <v>0.1478</v>
      </c>
      <c r="AS15" s="16">
        <v>0.1166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</mergeCells>
  <headerFooter/>
</worksheet>
</file>