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<sst xmlns="http://schemas.openxmlformats.org/spreadsheetml/2006/main" count="37" uniqueCount="37">
  <si>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</si>
  <si>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</si>
  <si>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</si>
  <si>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</si>
  <si>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</si>
  <si>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</si>
  <si>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</si>
  <si>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04/01/2024</t>
  </si>
  <si>
    <t>Division</t>
  </si>
  <si>
    <t>Current And Future Inventory</t>
  </si>
  <si>
    <t>Current And History Sales Comparison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</si>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</sst>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9843</v>
      </c>
      <c r="C5" s="11">
        <f>=ROUNDDOWN(18.7271689497717,0)</f>
      </c>
      <c r="D5" s="11">
        <v>11740</v>
      </c>
      <c r="E5" s="12">
        <v>1</v>
      </c>
      <c r="F5" s="11"/>
      <c r="G5" s="11">
        <f>=ROUNDDOWN({0},0)</f>
      </c>
      <c r="H5" s="11"/>
      <c r="I5" s="12"/>
      <c r="J5" s="11">
        <v>3</v>
      </c>
      <c r="K5" s="13">
        <v>228.95</v>
      </c>
      <c r="L5" s="11">
        <v>912</v>
      </c>
      <c r="M5" s="14">
        <v>0.25</v>
      </c>
      <c r="N5" s="11">
        <v>10</v>
      </c>
      <c r="O5" s="13">
        <v>751.64</v>
      </c>
      <c r="P5" s="11">
        <v>1002</v>
      </c>
      <c r="Q5" s="14">
        <v>0.75</v>
      </c>
      <c r="R5" s="12">
        <v>-0.7</v>
      </c>
      <c r="S5" s="12">
        <v>-0.6954</v>
      </c>
      <c r="T5" s="12">
        <v>-0.0898</v>
      </c>
      <c r="U5" s="12">
        <v>-0.6667</v>
      </c>
      <c r="V5" s="11">
        <v>3</v>
      </c>
      <c r="W5" s="13">
        <v>228.95</v>
      </c>
      <c r="X5" s="11">
        <v>163</v>
      </c>
      <c r="Y5" s="11">
        <v>10</v>
      </c>
      <c r="Z5" s="13">
        <v>751.64</v>
      </c>
      <c r="AA5" s="11">
        <v>162</v>
      </c>
      <c r="AB5" s="12">
        <v>-0.7</v>
      </c>
      <c r="AC5" s="12">
        <v>-0.6954</v>
      </c>
    </row>
    <row r="6">
      <c r="A6" s="10" t="s">
        <v>33</v>
      </c>
      <c r="B6" s="11">
        <v>6757</v>
      </c>
      <c r="C6" s="11">
        <f>=ROUNDDOWN(17.2901740020471,0)</f>
      </c>
      <c r="D6" s="11">
        <v>6120</v>
      </c>
      <c r="E6" s="12">
        <v>1</v>
      </c>
      <c r="F6" s="11"/>
      <c r="G6" s="11">
        <f>=ROUNDDOWN({0},0)</f>
      </c>
      <c r="H6" s="11"/>
      <c r="I6" s="12"/>
      <c r="J6" s="11">
        <v>30</v>
      </c>
      <c r="K6" s="13">
        <v>1973.89</v>
      </c>
      <c r="L6" s="11">
        <v>179</v>
      </c>
      <c r="M6" s="14">
        <v>11.03</v>
      </c>
      <c r="N6" s="11">
        <v>33</v>
      </c>
      <c r="O6" s="13">
        <v>2070.84</v>
      </c>
      <c r="P6" s="11">
        <v>135</v>
      </c>
      <c r="Q6" s="14">
        <v>15.34</v>
      </c>
      <c r="R6" s="12">
        <v>-0.0909</v>
      </c>
      <c r="S6" s="12">
        <v>-0.0468</v>
      </c>
      <c r="T6" s="12">
        <v>0.3259</v>
      </c>
      <c r="U6" s="12">
        <v>-0.281</v>
      </c>
      <c r="V6" s="11">
        <v>30</v>
      </c>
      <c r="W6" s="13">
        <v>1973.89</v>
      </c>
      <c r="X6" s="11">
        <v>142</v>
      </c>
      <c r="Y6" s="11">
        <v>33</v>
      </c>
      <c r="Z6" s="13">
        <v>2070.84</v>
      </c>
      <c r="AA6" s="11">
        <v>107</v>
      </c>
      <c r="AB6" s="12">
        <v>-0.0909</v>
      </c>
      <c r="AC6" s="12">
        <v>-0.0468</v>
      </c>
    </row>
    <row r="7">
      <c r="A7" s="10" t="s">
        <v>34</v>
      </c>
      <c r="B7" s="11">
        <v>25477</v>
      </c>
      <c r="C7" s="11">
        <f>=ROUNDDOWN(15.4377991880264,0)</f>
      </c>
      <c r="D7" s="11">
        <v>43451</v>
      </c>
      <c r="E7" s="12">
        <v>0.9926</v>
      </c>
      <c r="F7" s="11"/>
      <c r="G7" s="11">
        <f>=ROUNDDOWN({0},0)</f>
      </c>
      <c r="H7" s="11">
        <v>2507</v>
      </c>
      <c r="I7" s="12"/>
      <c r="J7" s="11">
        <v>432</v>
      </c>
      <c r="K7" s="13">
        <v>75914.46</v>
      </c>
      <c r="L7" s="11">
        <v>562</v>
      </c>
      <c r="M7" s="14">
        <v>135.08</v>
      </c>
      <c r="N7" s="11">
        <v>156</v>
      </c>
      <c r="O7" s="13">
        <v>32313.4</v>
      </c>
      <c r="P7" s="11">
        <v>632</v>
      </c>
      <c r="Q7" s="14">
        <v>51.13</v>
      </c>
      <c r="R7" s="12">
        <v>1.7692</v>
      </c>
      <c r="S7" s="12">
        <v>1.3493</v>
      </c>
      <c r="T7" s="12">
        <v>-0.1108</v>
      </c>
      <c r="U7" s="12">
        <v>1.6419</v>
      </c>
      <c r="V7" s="11">
        <v>432</v>
      </c>
      <c r="W7" s="13">
        <v>75914.46</v>
      </c>
      <c r="X7" s="11">
        <v>395</v>
      </c>
      <c r="Y7" s="11">
        <v>156</v>
      </c>
      <c r="Z7" s="13">
        <v>32313.4</v>
      </c>
      <c r="AA7" s="11">
        <v>397</v>
      </c>
      <c r="AB7" s="12">
        <v>1.7692</v>
      </c>
      <c r="AC7" s="12">
        <v>1.3493</v>
      </c>
    </row>
    <row r="8">
      <c r="A8" s="10" t="s">
        <v>35</v>
      </c>
      <c r="B8" s="11">
        <v>4316</v>
      </c>
      <c r="C8" s="11">
        <f>=ROUNDDOWN(31.7119764878766,0)</f>
      </c>
      <c r="D8" s="11">
        <v>1370</v>
      </c>
      <c r="E8" s="12">
        <v>1</v>
      </c>
      <c r="F8" s="11"/>
      <c r="G8" s="11">
        <f>=ROUNDDOWN({0},0)</f>
      </c>
      <c r="H8" s="11"/>
      <c r="I8" s="12"/>
      <c r="J8" s="11">
        <v>65</v>
      </c>
      <c r="K8" s="13">
        <v>6502.42</v>
      </c>
      <c r="L8" s="11">
        <v>35</v>
      </c>
      <c r="M8" s="14">
        <v>185.78</v>
      </c>
      <c r="N8" s="11">
        <v>84</v>
      </c>
      <c r="O8" s="13">
        <v>10683.59</v>
      </c>
      <c r="P8" s="11">
        <v>34</v>
      </c>
      <c r="Q8" s="14">
        <v>314.22</v>
      </c>
      <c r="R8" s="12">
        <v>-0.2262</v>
      </c>
      <c r="S8" s="12">
        <v>-0.3914</v>
      </c>
      <c r="T8" s="12">
        <v>0.0294</v>
      </c>
      <c r="U8" s="12">
        <v>-0.4088</v>
      </c>
      <c r="V8" s="11">
        <v>65</v>
      </c>
      <c r="W8" s="13">
        <v>6502.42</v>
      </c>
      <c r="X8" s="11">
        <v>22</v>
      </c>
      <c r="Y8" s="11">
        <v>84</v>
      </c>
      <c r="Z8" s="13">
        <v>10683.59</v>
      </c>
      <c r="AA8" s="11">
        <v>14</v>
      </c>
      <c r="AB8" s="12">
        <v>-0.2262</v>
      </c>
      <c r="AC8" s="12">
        <v>-0.3914</v>
      </c>
    </row>
    <row r="9">
      <c r="A9" s="19" t="s">
        <v>36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530</v>
      </c>
      <c r="K9" s="17">
        <v>84619.72</v>
      </c>
      <c r="L9" s="15">
        <v>1688</v>
      </c>
      <c r="M9" s="18">
        <v>50.13</v>
      </c>
      <c r="N9" s="15">
        <v>283</v>
      </c>
      <c r="O9" s="17">
        <v>45819.47</v>
      </c>
      <c r="P9" s="15">
        <v>1803</v>
      </c>
      <c r="Q9" s="18">
        <v>25.41</v>
      </c>
      <c r="R9" s="16">
        <v>0.8728</v>
      </c>
      <c r="S9" s="16">
        <v>0.8468</v>
      </c>
      <c r="T9" s="16">
        <v>-0.0638</v>
      </c>
      <c r="U9" s="16">
        <v>0.9728</v>
      </c>
      <c r="V9" s="15">
        <v>530</v>
      </c>
      <c r="W9" s="17">
        <v>84619.72</v>
      </c>
      <c r="X9" s="15">
        <v>722</v>
      </c>
      <c r="Y9" s="15">
        <v>283</v>
      </c>
      <c r="Z9" s="17">
        <v>45819.47</v>
      </c>
      <c r="AA9" s="15">
        <v>680</v>
      </c>
      <c r="AB9" s="16">
        <v>0.8728</v>
      </c>
      <c r="AC9" s="16">
        <v>0.8468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