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<sst xmlns="http://schemas.openxmlformats.org/spreadsheetml/2006/main" count="43" uniqueCount="43">
  <si>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</si>
  <si>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</si>
  <si>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</si>
  <si>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03/29/2024</t>
  </si>
  <si>
    <t>End Date:</t>
  </si>
  <si>
    <t>Report Run Date:</t>
  </si>
  <si>
    <t>03/30/2024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</si>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</sst>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181338</v>
      </c>
      <c r="C5" s="11">
        <f>=ROUNDDOWN(28.6112338277059,0)</f>
      </c>
      <c r="D5" s="11">
        <v>151950</v>
      </c>
      <c r="E5" s="12">
        <v>1</v>
      </c>
      <c r="F5" s="11"/>
      <c r="G5" s="11">
        <f>=ROUNDDOWN({0},0)</f>
      </c>
      <c r="H5" s="11">
        <v>350</v>
      </c>
      <c r="I5" s="12"/>
      <c r="J5" s="11">
        <v>275</v>
      </c>
      <c r="K5" s="13">
        <v>14962.62</v>
      </c>
      <c r="L5" s="11">
        <v>1860</v>
      </c>
      <c r="M5" s="14">
        <v>8.04</v>
      </c>
      <c r="N5" s="11">
        <v>293</v>
      </c>
      <c r="O5" s="13">
        <v>17440.04</v>
      </c>
      <c r="P5" s="11">
        <v>1899</v>
      </c>
      <c r="Q5" s="14">
        <v>9.18</v>
      </c>
      <c r="R5" s="12">
        <v>-0.0614</v>
      </c>
      <c r="S5" s="12">
        <v>-0.1421</v>
      </c>
      <c r="T5" s="12">
        <v>-0.0205</v>
      </c>
      <c r="U5" s="12">
        <v>-0.1242</v>
      </c>
      <c r="V5" s="11">
        <v>275</v>
      </c>
      <c r="W5" s="13">
        <v>14962.62</v>
      </c>
      <c r="X5" s="11">
        <v>1709</v>
      </c>
      <c r="Y5" s="11">
        <v>293</v>
      </c>
      <c r="Z5" s="13">
        <v>17440.04</v>
      </c>
      <c r="AA5" s="11">
        <v>1766</v>
      </c>
      <c r="AB5" s="12">
        <v>-0.0614</v>
      </c>
      <c r="AC5" s="12">
        <v>-0.1421</v>
      </c>
    </row>
    <row r="6">
      <c r="A6" s="10" t="s">
        <v>32</v>
      </c>
      <c r="B6" s="11">
        <v>4094</v>
      </c>
      <c r="C6" s="11">
        <f>=ROUNDDOWN(11.0768398268398,0)</f>
      </c>
      <c r="D6" s="11">
        <v>8286</v>
      </c>
      <c r="E6" s="12">
        <v>1</v>
      </c>
      <c r="F6" s="11"/>
      <c r="G6" s="11">
        <f>=ROUNDDOWN({0},0)</f>
      </c>
      <c r="H6" s="11"/>
      <c r="I6" s="12"/>
      <c r="J6" s="11">
        <v>33</v>
      </c>
      <c r="K6" s="13">
        <v>2055.13</v>
      </c>
      <c r="L6" s="11">
        <v>158</v>
      </c>
      <c r="M6" s="14">
        <v>13.01</v>
      </c>
      <c r="N6" s="11">
        <v>15</v>
      </c>
      <c r="O6" s="13">
        <v>1065.76</v>
      </c>
      <c r="P6" s="11">
        <v>122</v>
      </c>
      <c r="Q6" s="14">
        <v>8.74</v>
      </c>
      <c r="R6" s="12">
        <v>1.2</v>
      </c>
      <c r="S6" s="12">
        <v>0.9283</v>
      </c>
      <c r="T6" s="12">
        <v>0.2951</v>
      </c>
      <c r="U6" s="12">
        <v>0.4886</v>
      </c>
      <c r="V6" s="11">
        <v>33</v>
      </c>
      <c r="W6" s="13">
        <v>2055.13</v>
      </c>
      <c r="X6" s="11">
        <v>155</v>
      </c>
      <c r="Y6" s="11">
        <v>15</v>
      </c>
      <c r="Z6" s="13">
        <v>1065.76</v>
      </c>
      <c r="AA6" s="11">
        <v>114</v>
      </c>
      <c r="AB6" s="12">
        <v>1.2</v>
      </c>
      <c r="AC6" s="12">
        <v>0.9283</v>
      </c>
    </row>
    <row r="7">
      <c r="A7" s="10" t="s">
        <v>33</v>
      </c>
      <c r="B7" s="11">
        <v>27847</v>
      </c>
      <c r="C7" s="11">
        <f>=ROUNDDOWN(18.6155491677251,0)</f>
      </c>
      <c r="D7" s="11">
        <v>33150</v>
      </c>
      <c r="E7" s="12">
        <v>1</v>
      </c>
      <c r="F7" s="11"/>
      <c r="G7" s="11">
        <f>=ROUNDDOWN({0},0)</f>
      </c>
      <c r="H7" s="11"/>
      <c r="I7" s="12"/>
      <c r="J7" s="11">
        <v>34</v>
      </c>
      <c r="K7" s="13">
        <v>818.91</v>
      </c>
      <c r="L7" s="11">
        <v>164</v>
      </c>
      <c r="M7" s="14">
        <v>4.99</v>
      </c>
      <c r="N7" s="11">
        <v>52</v>
      </c>
      <c r="O7" s="13">
        <v>1258.14</v>
      </c>
      <c r="P7" s="11">
        <v>165</v>
      </c>
      <c r="Q7" s="14">
        <v>7.63</v>
      </c>
      <c r="R7" s="12">
        <v>-0.3462</v>
      </c>
      <c r="S7" s="12">
        <v>-0.3491</v>
      </c>
      <c r="T7" s="12">
        <v>-0.0061</v>
      </c>
      <c r="U7" s="12">
        <v>-0.346</v>
      </c>
      <c r="V7" s="11">
        <v>34</v>
      </c>
      <c r="W7" s="13">
        <v>818.91</v>
      </c>
      <c r="X7" s="11">
        <v>156</v>
      </c>
      <c r="Y7" s="11">
        <v>52</v>
      </c>
      <c r="Z7" s="13">
        <v>1258.14</v>
      </c>
      <c r="AA7" s="11">
        <v>159</v>
      </c>
      <c r="AB7" s="12">
        <v>-0.3462</v>
      </c>
      <c r="AC7" s="12">
        <v>-0.3491</v>
      </c>
    </row>
    <row r="8">
      <c r="A8" s="10" t="s">
        <v>34</v>
      </c>
      <c r="B8" s="11">
        <v>34007</v>
      </c>
      <c r="C8" s="11">
        <f>=ROUNDDOWN(17.0264857557703,0)</f>
      </c>
      <c r="D8" s="11">
        <v>49562</v>
      </c>
      <c r="E8" s="12">
        <v>1</v>
      </c>
      <c r="F8" s="11"/>
      <c r="G8" s="11">
        <f>=ROUNDDOWN({0},0)</f>
      </c>
      <c r="H8" s="11"/>
      <c r="I8" s="12"/>
      <c r="J8" s="11">
        <v>60</v>
      </c>
      <c r="K8" s="13">
        <v>1136.03</v>
      </c>
      <c r="L8" s="11">
        <v>237</v>
      </c>
      <c r="M8" s="14">
        <v>4.79</v>
      </c>
      <c r="N8" s="11">
        <v>42</v>
      </c>
      <c r="O8" s="13">
        <v>772.01</v>
      </c>
      <c r="P8" s="11">
        <v>247</v>
      </c>
      <c r="Q8" s="14">
        <v>3.13</v>
      </c>
      <c r="R8" s="12">
        <v>0.4286</v>
      </c>
      <c r="S8" s="12">
        <v>0.4715</v>
      </c>
      <c r="T8" s="12">
        <v>-0.0405</v>
      </c>
      <c r="U8" s="12">
        <v>0.5304</v>
      </c>
      <c r="V8" s="11">
        <v>60</v>
      </c>
      <c r="W8" s="13">
        <v>1136.03</v>
      </c>
      <c r="X8" s="11">
        <v>231</v>
      </c>
      <c r="Y8" s="11">
        <v>42</v>
      </c>
      <c r="Z8" s="13">
        <v>772.01</v>
      </c>
      <c r="AA8" s="11">
        <v>247</v>
      </c>
      <c r="AB8" s="12">
        <v>0.4286</v>
      </c>
      <c r="AC8" s="12">
        <v>0.4715</v>
      </c>
    </row>
    <row r="9">
      <c r="A9" s="10" t="s">
        <v>35</v>
      </c>
      <c r="B9" s="11">
        <v>41325</v>
      </c>
      <c r="C9" s="11">
        <f>=ROUNDDOWN(21.0038119440915,0)</f>
      </c>
      <c r="D9" s="11">
        <v>32540</v>
      </c>
      <c r="E9" s="12">
        <v>1</v>
      </c>
      <c r="F9" s="11"/>
      <c r="G9" s="11">
        <f>=ROUNDDOWN({0},0)</f>
      </c>
      <c r="H9" s="11"/>
      <c r="I9" s="12"/>
      <c r="J9" s="11">
        <v>70</v>
      </c>
      <c r="K9" s="13">
        <v>2268.53</v>
      </c>
      <c r="L9" s="11">
        <v>979</v>
      </c>
      <c r="M9" s="14">
        <v>2.32</v>
      </c>
      <c r="N9" s="11">
        <v>66</v>
      </c>
      <c r="O9" s="13">
        <v>2461</v>
      </c>
      <c r="P9" s="11">
        <v>934</v>
      </c>
      <c r="Q9" s="14">
        <v>2.63</v>
      </c>
      <c r="R9" s="12">
        <v>0.0606</v>
      </c>
      <c r="S9" s="12">
        <v>-0.0782</v>
      </c>
      <c r="T9" s="12">
        <v>0.0482</v>
      </c>
      <c r="U9" s="12">
        <v>-0.1179</v>
      </c>
      <c r="V9" s="11">
        <v>70</v>
      </c>
      <c r="W9" s="13">
        <v>2268.53</v>
      </c>
      <c r="X9" s="11">
        <v>818</v>
      </c>
      <c r="Y9" s="11">
        <v>66</v>
      </c>
      <c r="Z9" s="13">
        <v>2461</v>
      </c>
      <c r="AA9" s="11">
        <v>786</v>
      </c>
      <c r="AB9" s="12">
        <v>0.0606</v>
      </c>
      <c r="AC9" s="12">
        <v>-0.0782</v>
      </c>
    </row>
    <row r="10">
      <c r="A10" s="10" t="s">
        <v>36</v>
      </c>
      <c r="B10" s="11">
        <v>30073</v>
      </c>
      <c r="C10" s="11">
        <f>=ROUNDDOWN(15.6703663175447,0)</f>
      </c>
      <c r="D10" s="11">
        <v>58790</v>
      </c>
      <c r="E10" s="12">
        <v>1</v>
      </c>
      <c r="F10" s="11"/>
      <c r="G10" s="11">
        <f>=ROUNDDOWN({0},0)</f>
      </c>
      <c r="H10" s="11">
        <v>6459</v>
      </c>
      <c r="I10" s="12"/>
      <c r="J10" s="11">
        <v>166</v>
      </c>
      <c r="K10" s="13">
        <v>28029.36</v>
      </c>
      <c r="L10" s="11">
        <v>599</v>
      </c>
      <c r="M10" s="14">
        <v>46.79</v>
      </c>
      <c r="N10" s="11">
        <v>282</v>
      </c>
      <c r="O10" s="13">
        <v>53788.57</v>
      </c>
      <c r="P10" s="11">
        <v>654</v>
      </c>
      <c r="Q10" s="14">
        <v>82.25</v>
      </c>
      <c r="R10" s="12">
        <v>-0.4113</v>
      </c>
      <c r="S10" s="12">
        <v>-0.4789</v>
      </c>
      <c r="T10" s="12">
        <v>-0.0841</v>
      </c>
      <c r="U10" s="12">
        <v>-0.4311</v>
      </c>
      <c r="V10" s="11">
        <v>166</v>
      </c>
      <c r="W10" s="13">
        <v>28029.36</v>
      </c>
      <c r="X10" s="11">
        <v>581</v>
      </c>
      <c r="Y10" s="11">
        <v>282</v>
      </c>
      <c r="Z10" s="13">
        <v>53788.57</v>
      </c>
      <c r="AA10" s="11">
        <v>652</v>
      </c>
      <c r="AB10" s="12">
        <v>-0.4113</v>
      </c>
      <c r="AC10" s="12">
        <v>-0.4789</v>
      </c>
    </row>
    <row r="11">
      <c r="A11" s="10" t="s">
        <v>37</v>
      </c>
      <c r="B11" s="11">
        <v>2172</v>
      </c>
      <c r="C11" s="11">
        <f>=ROUNDDOWN(28.0258064516129,0)</f>
      </c>
      <c r="D11" s="11">
        <v>1450</v>
      </c>
      <c r="E11" s="12">
        <v>1</v>
      </c>
      <c r="F11" s="11"/>
      <c r="G11" s="11">
        <f>=ROUNDDOWN({0},0)</f>
      </c>
      <c r="H11" s="11"/>
      <c r="I11" s="12"/>
      <c r="J11" s="11">
        <v>12</v>
      </c>
      <c r="K11" s="13">
        <v>1032.79</v>
      </c>
      <c r="L11" s="11">
        <v>104</v>
      </c>
      <c r="M11" s="14">
        <v>9.93</v>
      </c>
      <c r="N11" s="11">
        <v>2</v>
      </c>
      <c r="O11" s="13">
        <v>230.07</v>
      </c>
      <c r="P11" s="11">
        <v>90</v>
      </c>
      <c r="Q11" s="14">
        <v>2.56</v>
      </c>
      <c r="R11" s="12">
        <v>5</v>
      </c>
      <c r="S11" s="12">
        <v>3.489</v>
      </c>
      <c r="T11" s="12">
        <v>0.1556</v>
      </c>
      <c r="U11" s="12">
        <v>2.8789</v>
      </c>
      <c r="V11" s="11">
        <v>12</v>
      </c>
      <c r="W11" s="13">
        <v>1032.79</v>
      </c>
      <c r="X11" s="11">
        <v>104</v>
      </c>
      <c r="Y11" s="11">
        <v>2</v>
      </c>
      <c r="Z11" s="13">
        <v>230.07</v>
      </c>
      <c r="AA11" s="11">
        <v>90</v>
      </c>
      <c r="AB11" s="12">
        <v>5</v>
      </c>
      <c r="AC11" s="12">
        <v>3.489</v>
      </c>
    </row>
    <row r="12">
      <c r="A12" s="10" t="s">
        <v>38</v>
      </c>
      <c r="B12" s="11">
        <v>3481</v>
      </c>
      <c r="C12" s="11">
        <f>=ROUNDDOWN(124.767025089606,0)</f>
      </c>
      <c r="D12" s="11">
        <v>141</v>
      </c>
      <c r="E12" s="12">
        <v>1</v>
      </c>
      <c r="F12" s="11"/>
      <c r="G12" s="11">
        <f>=ROUNDDOWN({0},0)</f>
      </c>
      <c r="H12" s="11"/>
      <c r="I12" s="12"/>
      <c r="J12" s="11">
        <v>9</v>
      </c>
      <c r="K12" s="13">
        <v>188.67</v>
      </c>
      <c r="L12" s="11">
        <v>92</v>
      </c>
      <c r="M12" s="14">
        <v>2.05</v>
      </c>
      <c r="N12" s="11"/>
      <c r="O12" s="13"/>
      <c r="P12" s="11">
        <v>61</v>
      </c>
      <c r="Q12" s="14"/>
      <c r="R12" s="12"/>
      <c r="S12" s="12"/>
      <c r="T12" s="12">
        <v>0.5082</v>
      </c>
      <c r="U12" s="12"/>
      <c r="V12" s="11">
        <v>9</v>
      </c>
      <c r="W12" s="13">
        <v>188.67</v>
      </c>
      <c r="X12" s="11">
        <v>92</v>
      </c>
      <c r="Y12" s="11"/>
      <c r="Z12" s="13"/>
      <c r="AA12" s="11">
        <v>60</v>
      </c>
      <c r="AB12" s="12"/>
      <c r="AC12" s="12"/>
    </row>
    <row r="13">
      <c r="A13" s="10" t="s">
        <v>39</v>
      </c>
      <c r="B13" s="11">
        <v>20135</v>
      </c>
      <c r="C13" s="11">
        <f>=ROUNDDOWN(7.9789974242124,0)</f>
      </c>
      <c r="D13" s="11">
        <v>80134</v>
      </c>
      <c r="E13" s="12">
        <v>1</v>
      </c>
      <c r="F13" s="11"/>
      <c r="G13" s="11">
        <f>=ROUNDDOWN({0},0)</f>
      </c>
      <c r="H13" s="11"/>
      <c r="I13" s="12"/>
      <c r="J13" s="11">
        <v>39</v>
      </c>
      <c r="K13" s="13">
        <v>906.18</v>
      </c>
      <c r="L13" s="11">
        <v>895</v>
      </c>
      <c r="M13" s="14">
        <v>1.01</v>
      </c>
      <c r="N13" s="11">
        <v>34</v>
      </c>
      <c r="O13" s="13">
        <v>865.63</v>
      </c>
      <c r="P13" s="11">
        <v>819</v>
      </c>
      <c r="Q13" s="14">
        <v>1.06</v>
      </c>
      <c r="R13" s="12">
        <v>0.1471</v>
      </c>
      <c r="S13" s="12">
        <v>0.0468</v>
      </c>
      <c r="T13" s="12">
        <v>0.0928</v>
      </c>
      <c r="U13" s="12">
        <v>-0.0472</v>
      </c>
      <c r="V13" s="11">
        <v>39</v>
      </c>
      <c r="W13" s="13">
        <v>906.18</v>
      </c>
      <c r="X13" s="11">
        <v>864</v>
      </c>
      <c r="Y13" s="11">
        <v>34</v>
      </c>
      <c r="Z13" s="13">
        <v>865.63</v>
      </c>
      <c r="AA13" s="11">
        <v>798</v>
      </c>
      <c r="AB13" s="12">
        <v>0.1471</v>
      </c>
      <c r="AC13" s="12">
        <v>0.0468</v>
      </c>
    </row>
    <row r="14">
      <c r="A14" s="10" t="s">
        <v>40</v>
      </c>
      <c r="B14" s="11">
        <v>70256</v>
      </c>
      <c r="C14" s="11">
        <f>=ROUNDDOWN(17.5736655160338,0)</f>
      </c>
      <c r="D14" s="11">
        <v>95316</v>
      </c>
      <c r="E14" s="12">
        <v>1</v>
      </c>
      <c r="F14" s="11"/>
      <c r="G14" s="11">
        <f>=ROUNDDOWN({0},0)</f>
      </c>
      <c r="H14" s="11"/>
      <c r="I14" s="12"/>
      <c r="J14" s="11">
        <v>229</v>
      </c>
      <c r="K14" s="13">
        <v>3946.93</v>
      </c>
      <c r="L14" s="11">
        <v>639</v>
      </c>
      <c r="M14" s="14">
        <v>6.18</v>
      </c>
      <c r="N14" s="11">
        <v>312</v>
      </c>
      <c r="O14" s="13">
        <v>4890.48</v>
      </c>
      <c r="P14" s="11">
        <v>709</v>
      </c>
      <c r="Q14" s="14">
        <v>6.9</v>
      </c>
      <c r="R14" s="12">
        <v>-0.266</v>
      </c>
      <c r="S14" s="12">
        <v>-0.1929</v>
      </c>
      <c r="T14" s="12">
        <v>-0.0987</v>
      </c>
      <c r="U14" s="12">
        <v>-0.1043</v>
      </c>
      <c r="V14" s="11">
        <v>229</v>
      </c>
      <c r="W14" s="13">
        <v>3946.93</v>
      </c>
      <c r="X14" s="11">
        <v>639</v>
      </c>
      <c r="Y14" s="11">
        <v>312</v>
      </c>
      <c r="Z14" s="13">
        <v>4890.48</v>
      </c>
      <c r="AA14" s="11">
        <v>709</v>
      </c>
      <c r="AB14" s="12">
        <v>-0.266</v>
      </c>
      <c r="AC14" s="12">
        <v>-0.1929</v>
      </c>
    </row>
    <row r="15">
      <c r="A15" s="10" t="s">
        <v>41</v>
      </c>
      <c r="B15" s="11">
        <v>21378</v>
      </c>
      <c r="C15" s="11">
        <f>=ROUNDDOWN(24.9597197898424,0)</f>
      </c>
      <c r="D15" s="11">
        <v>22084</v>
      </c>
      <c r="E15" s="12">
        <v>1</v>
      </c>
      <c r="F15" s="11"/>
      <c r="G15" s="11">
        <f>=ROUNDDOWN({0},0)</f>
      </c>
      <c r="H15" s="11"/>
      <c r="I15" s="12"/>
      <c r="J15" s="11">
        <v>34</v>
      </c>
      <c r="K15" s="13">
        <v>1375.92</v>
      </c>
      <c r="L15" s="11">
        <v>548</v>
      </c>
      <c r="M15" s="14">
        <v>2.51</v>
      </c>
      <c r="N15" s="11">
        <v>69</v>
      </c>
      <c r="O15" s="13">
        <v>2421.64</v>
      </c>
      <c r="P15" s="11">
        <v>523</v>
      </c>
      <c r="Q15" s="14">
        <v>4.63</v>
      </c>
      <c r="R15" s="12">
        <v>-0.5072</v>
      </c>
      <c r="S15" s="12">
        <v>-0.4318</v>
      </c>
      <c r="T15" s="12">
        <v>0.0478</v>
      </c>
      <c r="U15" s="12">
        <v>-0.4579</v>
      </c>
      <c r="V15" s="11">
        <v>34</v>
      </c>
      <c r="W15" s="13">
        <v>1375.92</v>
      </c>
      <c r="X15" s="11">
        <v>506</v>
      </c>
      <c r="Y15" s="11">
        <v>69</v>
      </c>
      <c r="Z15" s="13">
        <v>2421.64</v>
      </c>
      <c r="AA15" s="11">
        <v>485</v>
      </c>
      <c r="AB15" s="12">
        <v>-0.5072</v>
      </c>
      <c r="AC15" s="12">
        <v>-0.4318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961</v>
      </c>
      <c r="K16" s="17">
        <v>56721.07</v>
      </c>
      <c r="L16" s="15">
        <v>6275</v>
      </c>
      <c r="M16" s="18">
        <v>9.04</v>
      </c>
      <c r="N16" s="15">
        <v>1167</v>
      </c>
      <c r="O16" s="17">
        <v>85193.34</v>
      </c>
      <c r="P16" s="15">
        <v>6223</v>
      </c>
      <c r="Q16" s="18">
        <v>13.69</v>
      </c>
      <c r="R16" s="16">
        <v>-0.1765</v>
      </c>
      <c r="S16" s="16">
        <v>-0.3342</v>
      </c>
      <c r="T16" s="16">
        <v>0.0084</v>
      </c>
      <c r="U16" s="16">
        <v>-0.3397</v>
      </c>
      <c r="V16" s="15">
        <v>961</v>
      </c>
      <c r="W16" s="17">
        <v>56721.07</v>
      </c>
      <c r="X16" s="15">
        <v>5855</v>
      </c>
      <c r="Y16" s="15">
        <v>1167</v>
      </c>
      <c r="Z16" s="17">
        <v>85193.34</v>
      </c>
      <c r="AA16" s="15">
        <v>5866</v>
      </c>
      <c r="AB16" s="16">
        <v>-0.1765</v>
      </c>
      <c r="AC16" s="16">
        <v>-0.3342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