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<sst xmlns="http://schemas.openxmlformats.org/spreadsheetml/2006/main" count="37" uniqueCount="37">
  <si>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</si>
  <si>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</si>
  <si>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</si>
  <si>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03/18/2024</t>
  </si>
  <si>
    <t>End Date:</t>
  </si>
  <si>
    <t>03/24/2024</t>
  </si>
  <si>
    <t>Report Run Date:</t>
  </si>
  <si>
    <t>03/25/2024</t>
  </si>
  <si>
    <t>Division</t>
  </si>
  <si>
    <t>Current And Future Inventory</t>
  </si>
  <si>
    <t>Current And History Sales Comparison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</si>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</sst>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1820</v>
      </c>
      <c r="C5" s="11">
        <f>=ROUNDDOWN(91,0)</f>
      </c>
      <c r="D5" s="11"/>
      <c r="E5" s="12"/>
      <c r="F5" s="11"/>
      <c r="G5" s="11">
        <f>=ROUNDDOWN({0},0)</f>
      </c>
      <c r="H5" s="11"/>
      <c r="I5" s="12"/>
      <c r="J5" s="11"/>
      <c r="K5" s="13"/>
      <c r="L5" s="11">
        <v>547</v>
      </c>
      <c r="M5" s="14"/>
      <c r="N5" s="11">
        <v>2</v>
      </c>
      <c r="O5" s="13">
        <v>105.95</v>
      </c>
      <c r="P5" s="11">
        <v>579</v>
      </c>
      <c r="Q5" s="14">
        <v>0.18</v>
      </c>
      <c r="R5" s="12"/>
      <c r="S5" s="12"/>
      <c r="T5" s="12">
        <v>-0.0553</v>
      </c>
      <c r="U5" s="12"/>
      <c r="V5" s="11"/>
      <c r="W5" s="13"/>
      <c r="X5" s="11">
        <v>115</v>
      </c>
      <c r="Y5" s="11">
        <v>2</v>
      </c>
      <c r="Z5" s="13">
        <v>105.95</v>
      </c>
      <c r="AA5" s="11">
        <v>115</v>
      </c>
      <c r="AB5" s="12"/>
      <c r="AC5" s="12"/>
    </row>
    <row r="6">
      <c r="A6" s="10" t="s">
        <v>33</v>
      </c>
      <c r="B6" s="11">
        <v>3026</v>
      </c>
      <c r="C6" s="11">
        <f>=ROUNDDOWN(16.8298109010011,0)</f>
      </c>
      <c r="D6" s="11">
        <v>3140</v>
      </c>
      <c r="E6" s="12">
        <v>1</v>
      </c>
      <c r="F6" s="11"/>
      <c r="G6" s="11">
        <f>=ROUNDDOWN({0},0)</f>
      </c>
      <c r="H6" s="11"/>
      <c r="I6" s="12"/>
      <c r="J6" s="11">
        <v>6</v>
      </c>
      <c r="K6" s="13">
        <v>323.09</v>
      </c>
      <c r="L6" s="11">
        <v>146</v>
      </c>
      <c r="M6" s="14">
        <v>2.21</v>
      </c>
      <c r="N6" s="11">
        <v>16</v>
      </c>
      <c r="O6" s="13">
        <v>994.43</v>
      </c>
      <c r="P6" s="11">
        <v>101</v>
      </c>
      <c r="Q6" s="14">
        <v>9.85</v>
      </c>
      <c r="R6" s="12">
        <v>-0.625</v>
      </c>
      <c r="S6" s="12">
        <v>-0.6751</v>
      </c>
      <c r="T6" s="12">
        <v>0.4455</v>
      </c>
      <c r="U6" s="12">
        <v>-0.7756</v>
      </c>
      <c r="V6" s="11">
        <v>6</v>
      </c>
      <c r="W6" s="13">
        <v>323.09</v>
      </c>
      <c r="X6" s="11">
        <v>112</v>
      </c>
      <c r="Y6" s="11">
        <v>16</v>
      </c>
      <c r="Z6" s="13">
        <v>994.43</v>
      </c>
      <c r="AA6" s="11">
        <v>88</v>
      </c>
      <c r="AB6" s="12">
        <v>-0.625</v>
      </c>
      <c r="AC6" s="12">
        <v>-0.6751</v>
      </c>
    </row>
    <row r="7">
      <c r="A7" s="10" t="s">
        <v>34</v>
      </c>
      <c r="B7" s="11">
        <v>10411</v>
      </c>
      <c r="C7" s="11">
        <f>=ROUNDDOWN(15.8149779735683,0)</f>
      </c>
      <c r="D7" s="11">
        <v>15181</v>
      </c>
      <c r="E7" s="12">
        <v>1</v>
      </c>
      <c r="F7" s="11"/>
      <c r="G7" s="11">
        <f>=ROUNDDOWN({0},0)</f>
      </c>
      <c r="H7" s="11">
        <v>509</v>
      </c>
      <c r="I7" s="12"/>
      <c r="J7" s="11">
        <v>124</v>
      </c>
      <c r="K7" s="13">
        <v>22566.29</v>
      </c>
      <c r="L7" s="11">
        <v>492</v>
      </c>
      <c r="M7" s="14">
        <v>45.87</v>
      </c>
      <c r="N7" s="11">
        <v>41</v>
      </c>
      <c r="O7" s="13">
        <v>7754.18</v>
      </c>
      <c r="P7" s="11">
        <v>557</v>
      </c>
      <c r="Q7" s="14">
        <v>13.92</v>
      </c>
      <c r="R7" s="12">
        <v>2.0244</v>
      </c>
      <c r="S7" s="12">
        <v>1.9102</v>
      </c>
      <c r="T7" s="12">
        <v>-0.1167</v>
      </c>
      <c r="U7" s="12">
        <v>2.2953</v>
      </c>
      <c r="V7" s="11">
        <v>124</v>
      </c>
      <c r="W7" s="13">
        <v>22566.29</v>
      </c>
      <c r="X7" s="11">
        <v>345</v>
      </c>
      <c r="Y7" s="11">
        <v>41</v>
      </c>
      <c r="Z7" s="13">
        <v>7754.18</v>
      </c>
      <c r="AA7" s="11">
        <v>356</v>
      </c>
      <c r="AB7" s="12">
        <v>2.0244</v>
      </c>
      <c r="AC7" s="12">
        <v>1.9102</v>
      </c>
    </row>
    <row r="8">
      <c r="A8" s="10" t="s">
        <v>35</v>
      </c>
      <c r="B8" s="11">
        <v>1655</v>
      </c>
      <c r="C8" s="11">
        <f>=ROUNDDOWN(26.2698412698413,0)</f>
      </c>
      <c r="D8" s="11">
        <v>700</v>
      </c>
      <c r="E8" s="12">
        <v>1</v>
      </c>
      <c r="F8" s="11"/>
      <c r="G8" s="11">
        <f>=ROUNDDOWN({0},0)</f>
      </c>
      <c r="H8" s="11"/>
      <c r="I8" s="12"/>
      <c r="J8" s="11">
        <v>10</v>
      </c>
      <c r="K8" s="13">
        <v>1375.1</v>
      </c>
      <c r="L8" s="11">
        <v>35</v>
      </c>
      <c r="M8" s="14">
        <v>39.29</v>
      </c>
      <c r="N8" s="11">
        <v>18</v>
      </c>
      <c r="O8" s="13">
        <v>2601.14</v>
      </c>
      <c r="P8" s="11">
        <v>34</v>
      </c>
      <c r="Q8" s="14">
        <v>76.5</v>
      </c>
      <c r="R8" s="12">
        <v>-0.4444</v>
      </c>
      <c r="S8" s="12">
        <v>-0.4713</v>
      </c>
      <c r="T8" s="12">
        <v>0.0294</v>
      </c>
      <c r="U8" s="12">
        <v>-0.4864</v>
      </c>
      <c r="V8" s="11">
        <v>10</v>
      </c>
      <c r="W8" s="13">
        <v>1375.1</v>
      </c>
      <c r="X8" s="11">
        <v>22</v>
      </c>
      <c r="Y8" s="11">
        <v>18</v>
      </c>
      <c r="Z8" s="13">
        <v>2601.14</v>
      </c>
      <c r="AA8" s="11">
        <v>14</v>
      </c>
      <c r="AB8" s="12">
        <v>-0.4444</v>
      </c>
      <c r="AC8" s="12">
        <v>-0.4713</v>
      </c>
    </row>
    <row r="9">
      <c r="A9" s="19" t="s">
        <v>36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140</v>
      </c>
      <c r="K9" s="17">
        <v>24264.48</v>
      </c>
      <c r="L9" s="15">
        <v>1220</v>
      </c>
      <c r="M9" s="18">
        <v>19.89</v>
      </c>
      <c r="N9" s="15">
        <v>77</v>
      </c>
      <c r="O9" s="17">
        <v>11455.7</v>
      </c>
      <c r="P9" s="15">
        <v>1271</v>
      </c>
      <c r="Q9" s="18">
        <v>9.01</v>
      </c>
      <c r="R9" s="16">
        <v>0.8182</v>
      </c>
      <c r="S9" s="16">
        <v>1.1181</v>
      </c>
      <c r="T9" s="16">
        <v>-0.0401</v>
      </c>
      <c r="U9" s="16">
        <v>1.2075</v>
      </c>
      <c r="V9" s="15">
        <v>140</v>
      </c>
      <c r="W9" s="17">
        <v>24264.48</v>
      </c>
      <c r="X9" s="15">
        <v>594</v>
      </c>
      <c r="Y9" s="15">
        <v>77</v>
      </c>
      <c r="Z9" s="17">
        <v>11455.7</v>
      </c>
      <c r="AA9" s="15">
        <v>573</v>
      </c>
      <c r="AB9" s="16">
        <v>0.8182</v>
      </c>
      <c r="AC9" s="16">
        <v>1.1181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