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<sst xmlns="http://schemas.openxmlformats.org/spreadsheetml/2006/main" count="417" uniqueCount="417">
  <si>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</si>
  <si>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</si>
  <si>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</si>
  <si>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</si>
  <si>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</si>
  <si>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</si>
  <si>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</si>
  <si>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</si>
  <si>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</si>
  <si>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</si>
  <si>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</si>
  <si>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</si>
  <si>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</si>
  <si>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</si>
  <si>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</si>
  <si>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</si>
  <si>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</si>
  <si>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</si>
  <si>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OLLIIX</t>
  </si>
  <si>
    <t>JCPENNEY01</t>
  </si>
  <si>
    <t>AMAZON</t>
  </si>
  <si>
    <t>MACY02</t>
  </si>
  <si>
    <t>CSNSTORES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</si>
  <si>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</si>
  <si>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</si>
  <si>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</si>
  <si>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</si>
  <si>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</si>
  <si>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</si>
  <si>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</si>
  <si>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</si>
  <si>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</si>
  <si>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</si>
  <si>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</si>
  <si>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</si>
  <si>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</si>
  <si>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</si>
  <si>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</si>
  <si>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</si>
  <si>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</si>
  <si>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</si>
  <si>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</si>
  <si>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</si>
  <si>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</si>
  <si>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</si>
  <si>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</si>
  <si>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</si>
  <si>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</si>
  <si>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</si>
  <si>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</si>
  <si>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</si>
  <si>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</si>
  <si>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</si>
  <si>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</si>
  <si>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</si>
  <si>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</si>
  <si>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</si>
  <si>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</si>
  <si>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</si>
  <si>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</si>
  <si>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</si>
  <si>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</si>
  <si>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</si>
  <si>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</si>
  <si>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</si>
  <si>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</si>
  <si>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</si>
  <si>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</si>
  <si>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</si>
  <si>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</si>
  <si>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</si>
  <si>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</si>
  <si>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</si>
  <si>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</si>
  <si>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</si>
  <si>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</si>
  <si>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</si>
  <si>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</si>
  <si>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</si>
  <si>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</si>
  <si>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</si>
  <si>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</si>
  <si>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</si>
  <si>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</si>
  <si>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</si>
  <si>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</si>
  <si>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</si>
  <si>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</si>
  <si>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</si>
  <si>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</si>
  <si>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</si>
  <si>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</si>
  <si>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</si>
  <si>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</si>
  <si>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</si>
  <si>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</si>
  <si>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</si>
  <si>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</si>
  <si>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</si>
  <si>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</si>
  <si>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</si>
  <si>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</si>
  <si>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</si>
  <si>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</si>
  <si>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</si>
  <si>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</si>
  <si>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</si>
  <si>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</si>
  <si>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</si>
  <si>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</si>
  <si>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</si>
  <si>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</si>
  <si>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</si>
  <si>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</si>
  <si>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</si>
  <si>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</si>
  <si>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04/04/2024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</si>
  <si>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</si>
  <si>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</si>
  <si>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</si>
  <si>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</si>
  <si>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</si>
  <si>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</si>
  <si>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</si>
  <si>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</si>
  <si>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</si>
  <si>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</si>
  <si>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</si>
  <si>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</si>
  <si>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</si>
  <si>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</si>
  <si>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</si>
  <si>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</si>
  <si>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</si>
  <si>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</si>
  <si>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</si>
  <si>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</si>
  <si>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</si>
  <si>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</si>
  <si>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</si>
  <si>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</si>
  <si>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</si>
  <si>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</si>
  <si>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</si>
  <si>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</si>
  <si>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</si>
  <si>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7/25/2023</t>
  </si>
  <si>
    <t>8/21/2023</t>
  </si>
  <si>
    <t>9/4/2023</t>
  </si>
  <si>
    <t>1/5/2024</t>
  </si>
  <si>
    <t>11/8/2023</t>
  </si>
  <si>
    <t>7/27/2023</t>
  </si>
  <si>
    <t>8/8/2023</t>
  </si>
  <si>
    <t>Open</t>
  </si>
  <si>
    <t>10/11/2023</t>
  </si>
  <si>
    <t>12/19/2023</t>
  </si>
  <si>
    <t>Offered</t>
  </si>
  <si>
    <t>CCL10-0063</t>
  </si>
  <si>
    <t>King</t>
  </si>
  <si>
    <t>9/7/2023</t>
  </si>
  <si>
    <t>10/9/2023</t>
  </si>
  <si>
    <t>8/23/2023</t>
  </si>
  <si>
    <t>8/4/2023</t>
  </si>
  <si>
    <t>9/5/2023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</si>
  <si>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</si>
  <si>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</si>
  <si>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</si>
  <si>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</si>
  <si>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</si>
  <si>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</si>
  <si>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</si>
  <si>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</si>
  <si>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</si>
  <si>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</si>
  <si>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9/6/2023</t>
  </si>
  <si>
    <t>11/30/2022</t>
  </si>
  <si>
    <t>11/11/2022</t>
  </si>
  <si>
    <t>6/15/2023</t>
  </si>
  <si>
    <t>8/28/2023</t>
  </si>
  <si>
    <t>8/2/2023</t>
  </si>
  <si>
    <t>11/21/2023</t>
  </si>
  <si>
    <t>3/30/2023</t>
  </si>
  <si>
    <t>4/17/2023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</si>
  <si>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</si>
  <si>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</si>
  <si>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</si>
  <si>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</si>
  <si>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</si>
  <si>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</si>
  <si>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</si>
  <si>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DLCROSCILL,OLLIIX,OVERSTOCK01</t>
  </si>
  <si>
    <t>11/7/2022</t>
  </si>
  <si>
    <t>11/6/2022</t>
  </si>
  <si>
    <t>8/11/2023</t>
  </si>
  <si>
    <t>11/9/2023</t>
  </si>
  <si>
    <t>4/19/2023</t>
  </si>
  <si>
    <t>CCL10-0003</t>
  </si>
  <si>
    <t>11/1/2022</t>
  </si>
  <si>
    <t>10/26/2022</t>
  </si>
  <si>
    <t>6/23/2023</t>
  </si>
  <si>
    <t>4/5/2023</t>
  </si>
  <si>
    <t>4/27/2023</t>
  </si>
  <si>
    <t>CCL10-0007</t>
  </si>
  <si>
    <t>Loretta</t>
  </si>
  <si>
    <t>Beige</t>
  </si>
  <si>
    <t>10/24/2022</t>
  </si>
  <si>
    <t>7/12/2024</t>
  </si>
  <si>
    <t>10/15/2023</t>
  </si>
  <si>
    <t>11/8/2022</t>
  </si>
  <si>
    <t>9/21/2023</t>
  </si>
  <si>
    <t>11/10/2023</t>
  </si>
  <si>
    <t>4/6/2023</t>
  </si>
  <si>
    <t>7/31/2023</t>
  </si>
  <si>
    <t>CCL10-0008</t>
  </si>
  <si>
    <t>NRTPORT,OVERSTOCK01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</si>
  <si>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</si>
  <si>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</si>
  <si>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</si>
  <si>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</si>
  <si>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</si>
  <si>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</si>
  <si>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</si>
  <si>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</si>
  <si>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</si>
  <si>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</si>
  <si>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</si>
  <si>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</si>
  <si>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</si>
  <si>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</si>
  <si>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</si>
  <si>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</si>
  <si>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</si>
  <si>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</si>
  <si>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AMAZONDS,OVERSTOCK01</t>
  </si>
  <si>
    <t>8/17/2023</t>
  </si>
  <si>
    <t>11/17/2022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</si>
  <si>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</si>
  <si>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</si>
  <si>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</si>
  <si>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</si>
  <si>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</si>
  <si>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</si>
  <si>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</si>
  <si>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</si>
  <si>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</si>
  <si>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</si>
  <si>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</si>
  <si>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</si>
  <si>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</si>
  <si>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</si>
  <si>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</si>
  <si>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4/4/2024</t>
  </si>
  <si>
    <t>9/12/2023</t>
  </si>
  <si>
    <t>11/26/2022</t>
  </si>
  <si>
    <t>7/10/2023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</si>
  <si>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</si>
  <si>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</si>
  <si>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</si>
  <si>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</si>
  <si>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</si>
  <si>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</si>
  <si>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</si>
  <si>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</si>
  <si>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</si>
  <si>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</si>
  <si>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DLCROSCILL,OLLIIX</t>
  </si>
  <si>
    <t>11/21/2022</t>
  </si>
  <si>
    <t>12/1/2022</t>
  </si>
  <si>
    <t>6/29/2023</t>
  </si>
  <si>
    <t>CCL10-0011</t>
  </si>
  <si>
    <t>11/16/2022</t>
  </si>
  <si>
    <t>7/17/2023</t>
  </si>
  <si>
    <t>11/13/2023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</si>
  <si>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</si>
  <si>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</si>
  <si>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</si>
  <si>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</si>
  <si>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</si>
  <si>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</si>
  <si>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</si>
  <si>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</si>
  <si>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</si>
  <si>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</si>
  <si>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</si>
  <si>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</si>
  <si>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CCL11-0024</t>
  </si>
  <si>
    <t>BED SKIRT&amp;SHAM</t>
  </si>
  <si>
    <t>Bed Skirt&amp;Sham</t>
  </si>
  <si>
    <t>Clermont</t>
  </si>
  <si>
    <t>European Pillow Sham</t>
  </si>
  <si>
    <t>26x26"</t>
  </si>
  <si>
    <t>B-</t>
  </si>
  <si>
    <t>1</t>
  </si>
  <si>
    <t>Geometric</t>
  </si>
  <si>
    <t>8/3/2023</t>
  </si>
  <si>
    <t>11/27/2023</t>
  </si>
  <si>
    <t>12/12/2023</t>
  </si>
  <si>
    <t>5/15/2023</t>
  </si>
  <si>
    <t>3/20/2024</t>
  </si>
  <si>
    <t>1/10/2023</t>
  </si>
  <si>
    <t>CCL11-0023</t>
  </si>
  <si>
    <t>Gold</t>
  </si>
  <si>
    <t>11/6/2023</t>
  </si>
  <si>
    <t>6/9/2023</t>
  </si>
  <si>
    <t>5/29/2023</t>
  </si>
  <si>
    <t>CCL11-0022</t>
  </si>
  <si>
    <t>7/10/2024</t>
  </si>
  <si>
    <t>1/19/2023</t>
  </si>
  <si>
    <t>7/3/2023</t>
  </si>
  <si>
    <t>11/28/2023</t>
  </si>
  <si>
    <t>5/30/2023</t>
  </si>
  <si>
    <t>CCL11-0025</t>
  </si>
  <si>
    <t>CCL11-0020</t>
  </si>
  <si>
    <t>Montague</t>
  </si>
  <si>
    <t>DLCROSCILL,JCPENNEY01,OLLIIX</t>
  </si>
  <si>
    <t>3/11/2024</t>
  </si>
  <si>
    <t>CCL11-0021</t>
  </si>
  <si>
    <t>Silver</t>
  </si>
  <si>
    <t>11/28/2022</t>
  </si>
  <si>
    <t>9/22/2023</t>
  </si>
  <si>
    <t>CCL30-0036</t>
  </si>
  <si>
    <t>NORMAL PILLOW</t>
  </si>
  <si>
    <t>Normal Pillow</t>
  </si>
  <si>
    <t>Winchester</t>
  </si>
  <si>
    <t>Square Decor Pillow</t>
  </si>
  <si>
    <t>20x20"</t>
  </si>
  <si>
    <t>Solid</t>
  </si>
  <si>
    <t>DLCROSCILL,OVERSTOCK01</t>
  </si>
  <si>
    <t>10/17/2023</t>
  </si>
  <si>
    <t>6/21/2023</t>
  </si>
  <si>
    <t>CCL30-0037</t>
  </si>
  <si>
    <t>3/21/2023</t>
  </si>
  <si>
    <t>8/9/2023</t>
  </si>
  <si>
    <t>6/19/2023</t>
  </si>
  <si>
    <t>CCL30-0034</t>
  </si>
  <si>
    <t>10/2/2023</t>
  </si>
  <si>
    <t>1/4/2024</t>
  </si>
  <si>
    <t>4/26/2023</t>
  </si>
  <si>
    <t>CCL30-0038</t>
  </si>
  <si>
    <t>JCPENNEY01,OLLIIX</t>
  </si>
  <si>
    <t>10/16/2023</t>
  </si>
  <si>
    <t>2/13/2023</t>
  </si>
  <si>
    <t>11/1/2023</t>
  </si>
  <si>
    <t>CCL30-0035</t>
  </si>
  <si>
    <t>11/22/2023</t>
  </si>
  <si>
    <t>7/14/2023</t>
  </si>
  <si>
    <t>CCL30-0061</t>
  </si>
  <si>
    <t>Aumont</t>
  </si>
  <si>
    <t>Oblong Decor Pillow</t>
  </si>
  <si>
    <t>22x15"</t>
  </si>
  <si>
    <t>CSNSTORES,MACY02,OLLIIX</t>
  </si>
  <si>
    <t>1/24/2023</t>
  </si>
  <si>
    <t>2/27/2024</t>
  </si>
  <si>
    <t>6/13/2023</t>
  </si>
  <si>
    <t>CCL30-0026</t>
  </si>
  <si>
    <t>8/29/2023</t>
  </si>
  <si>
    <t>12/12/2022</t>
  </si>
  <si>
    <t>10/31/2022</t>
  </si>
  <si>
    <t>CCL30-0029</t>
  </si>
  <si>
    <t>11/24/2023</t>
  </si>
  <si>
    <t>CCL30-0028</t>
  </si>
  <si>
    <t>5/12/2023</t>
  </si>
  <si>
    <t>CCL30-0027</t>
  </si>
  <si>
    <t>10/1/2023</t>
  </si>
  <si>
    <t>1/15/2024</t>
  </si>
  <si>
    <t>5/5/2023</t>
  </si>
  <si>
    <t>CCL30-0033</t>
  </si>
  <si>
    <t>Biron</t>
  </si>
  <si>
    <t>18x18"</t>
  </si>
  <si>
    <t>7/18/2023</t>
  </si>
  <si>
    <t>CCL30-0030</t>
  </si>
  <si>
    <t>9/27/2023</t>
  </si>
  <si>
    <t>12/29/2023</t>
  </si>
  <si>
    <t>CCL30-0032</t>
  </si>
  <si>
    <t>1/3/2024</t>
  </si>
  <si>
    <t>5/4/2023</t>
  </si>
  <si>
    <t>CCL30-0031</t>
  </si>
  <si>
    <t>7/11/2023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</si>
  <si>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</si>
  <si>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</si>
  <si>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</si>
  <si>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</si>
  <si>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</si>
  <si>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</si>
  <si>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</si>
  <si>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</si>
  <si>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</si>
  <si>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1/25/2023</t>
  </si>
  <si>
    <t>5/25/2023</t>
  </si>
  <si>
    <t>CCL13-0017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</si>
  <si>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</si>
  <si>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</si>
  <si>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</si>
  <si>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</si>
  <si>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</si>
  <si>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</si>
  <si>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</si>
  <si>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7/7/2023</t>
  </si>
  <si>
    <t>1/12/2024</t>
  </si>
  <si>
    <t>4/25/2023</t>
  </si>
  <si>
    <t>10/3/2023</t>
  </si>
  <si>
    <t>CCL13-0019</t>
  </si>
  <si>
    <t>3/23/2023</t>
  </si>
  <si>
    <t>1/8/2024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</si>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</sst>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5</v>
      </c>
      <c r="AW6" s="8">
        <v>1158.25</v>
      </c>
      <c r="AX6" s="4" t="s">
        <v>136</v>
      </c>
      <c r="AY6" s="8" t="s">
        <v>136</v>
      </c>
      <c r="AZ6" s="7" t="s">
        <v>136</v>
      </c>
      <c r="BA6" s="7" t="s">
        <v>136</v>
      </c>
      <c r="BB6" s="7"/>
      <c r="BC6" s="4">
        <v>9</v>
      </c>
      <c r="BD6" s="8">
        <v>2084.85</v>
      </c>
      <c r="BE6" s="4">
        <v>4</v>
      </c>
      <c r="BF6" s="8">
        <v>730.26</v>
      </c>
      <c r="BG6" s="7">
        <v>1.25</v>
      </c>
      <c r="BH6" s="7">
        <v>1.8549</v>
      </c>
      <c r="BI6" s="7">
        <v>0.5556</v>
      </c>
      <c r="BJ6" s="4"/>
      <c r="BK6" s="8"/>
      <c r="BL6" s="2" t="s">
        <v>136</v>
      </c>
      <c r="BM6" s="7"/>
      <c r="BN6" s="7"/>
      <c r="BO6" s="4"/>
      <c r="BP6" s="8"/>
      <c r="BQ6" s="4"/>
      <c r="BR6" s="8"/>
      <c r="BS6" s="7"/>
      <c r="BT6" s="7"/>
      <c r="BU6" s="2" t="s">
        <v>142</v>
      </c>
      <c r="BV6" s="2" t="s">
        <v>133</v>
      </c>
      <c r="BW6" s="2" t="s">
        <v>143</v>
      </c>
      <c r="BX6" s="2" t="s">
        <v>144</v>
      </c>
      <c r="BY6" s="2" t="s">
        <v>145</v>
      </c>
      <c r="BZ6" s="2" t="s">
        <v>136</v>
      </c>
      <c r="CA6" s="4"/>
      <c r="CB6" s="8"/>
      <c r="CC6" s="4"/>
      <c r="CD6" s="8"/>
      <c r="CE6" s="7"/>
      <c r="CF6" s="7"/>
      <c r="CG6" s="2" t="s">
        <v>142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142</v>
      </c>
      <c r="CT6" s="2" t="s">
        <v>133</v>
      </c>
      <c r="CU6" s="2" t="s">
        <v>146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142</v>
      </c>
      <c r="DF6" s="2" t="s">
        <v>133</v>
      </c>
      <c r="DG6" s="2" t="s">
        <v>146</v>
      </c>
      <c r="DH6" s="2" t="s">
        <v>148</v>
      </c>
      <c r="DI6" s="2" t="s">
        <v>145</v>
      </c>
      <c r="DJ6" s="2" t="s">
        <v>136</v>
      </c>
      <c r="DK6" s="4"/>
      <c r="DL6" s="8"/>
      <c r="DM6" s="4"/>
      <c r="DN6" s="8"/>
      <c r="DO6" s="7"/>
      <c r="DP6" s="7"/>
      <c r="DQ6" s="2" t="s">
        <v>142</v>
      </c>
      <c r="DR6" s="2" t="s">
        <v>133</v>
      </c>
      <c r="DS6" s="2" t="s">
        <v>136</v>
      </c>
      <c r="DT6" s="2" t="s">
        <v>149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142</v>
      </c>
      <c r="ED6" s="2" t="s">
        <v>133</v>
      </c>
      <c r="EE6" s="2" t="s">
        <v>150</v>
      </c>
      <c r="EF6" s="2" t="s">
        <v>136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142</v>
      </c>
      <c r="EP6" s="2" t="s">
        <v>133</v>
      </c>
      <c r="EQ6" s="2" t="s">
        <v>151</v>
      </c>
      <c r="ER6" s="2" t="s">
        <v>152</v>
      </c>
      <c r="ES6" s="2" t="s">
        <v>145</v>
      </c>
      <c r="ET6" s="2" t="s">
        <v>136</v>
      </c>
      <c r="EU6" s="4"/>
      <c r="EV6" s="8"/>
      <c r="EW6" s="4"/>
      <c r="EX6" s="8"/>
      <c r="EY6" s="7"/>
      <c r="EZ6" s="7"/>
      <c r="FA6" s="2" t="s">
        <v>153</v>
      </c>
      <c r="FB6" s="2" t="s">
        <v>133</v>
      </c>
      <c r="FC6" s="2" t="s">
        <v>136</v>
      </c>
      <c r="FD6" s="2" t="s">
        <v>136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142</v>
      </c>
      <c r="FN6" s="2" t="s">
        <v>133</v>
      </c>
      <c r="FO6" s="2" t="s">
        <v>146</v>
      </c>
      <c r="FP6" s="2" t="s">
        <v>154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142</v>
      </c>
      <c r="FZ6" s="2" t="s">
        <v>133</v>
      </c>
      <c r="GA6" s="2" t="s">
        <v>146</v>
      </c>
      <c r="GB6" s="2" t="s">
        <v>155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136</v>
      </c>
      <c r="GL6" s="2" t="s">
        <v>136</v>
      </c>
      <c r="GM6" s="2" t="s">
        <v>136</v>
      </c>
      <c r="GN6" s="2" t="s">
        <v>136</v>
      </c>
      <c r="GO6" s="2" t="s">
        <v>136</v>
      </c>
      <c r="GP6" s="2" t="s">
        <v>136</v>
      </c>
      <c r="GQ6" s="4"/>
      <c r="GR6" s="8"/>
      <c r="GS6" s="4"/>
      <c r="GT6" s="8"/>
      <c r="GU6" s="7"/>
      <c r="GV6" s="7"/>
      <c r="GW6" s="2" t="s">
        <v>156</v>
      </c>
      <c r="GX6" s="2" t="s">
        <v>133</v>
      </c>
      <c r="GY6" s="2" t="s">
        <v>136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>
        <v>185</v>
      </c>
      <c r="IK6" s="4"/>
      <c r="IL6" s="4"/>
    </row>
    <row r="7">
      <c r="A7" s="2" t="s">
        <v>157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158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58</v>
      </c>
      <c r="AA7" s="4">
        <f>=ROUNDDOWN(6.44444444444444,0)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5</v>
      </c>
      <c r="AQ7" s="8">
        <v>1158.25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1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5</v>
      </c>
      <c r="BK7" s="8">
        <v>1158.25</v>
      </c>
      <c r="BL7" s="2" t="s">
        <v>16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142</v>
      </c>
      <c r="BV7" s="2" t="s">
        <v>133</v>
      </c>
      <c r="BW7" s="2" t="s">
        <v>143</v>
      </c>
      <c r="BX7" s="2" t="s">
        <v>159</v>
      </c>
      <c r="BY7" s="2" t="s">
        <v>145</v>
      </c>
      <c r="BZ7" s="2" t="s">
        <v>136</v>
      </c>
      <c r="CA7" s="4"/>
      <c r="CB7" s="8"/>
      <c r="CC7" s="4"/>
      <c r="CD7" s="8"/>
      <c r="CE7" s="7"/>
      <c r="CF7" s="7"/>
      <c r="CG7" s="2" t="s">
        <v>142</v>
      </c>
      <c r="CH7" s="2" t="s">
        <v>133</v>
      </c>
      <c r="CI7" s="2" t="s">
        <v>146</v>
      </c>
      <c r="CJ7" s="2" t="s">
        <v>160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142</v>
      </c>
      <c r="CT7" s="2" t="s">
        <v>133</v>
      </c>
      <c r="CU7" s="2" t="s">
        <v>146</v>
      </c>
      <c r="CV7" s="2" t="s">
        <v>161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142</v>
      </c>
      <c r="DF7" s="2" t="s">
        <v>133</v>
      </c>
      <c r="DG7" s="2" t="s">
        <v>146</v>
      </c>
      <c r="DH7" s="2" t="s">
        <v>162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142</v>
      </c>
      <c r="DR7" s="2" t="s">
        <v>133</v>
      </c>
      <c r="DS7" s="2" t="s">
        <v>136</v>
      </c>
      <c r="DT7" s="2" t="s">
        <v>149</v>
      </c>
      <c r="DU7" s="2" t="s">
        <v>145</v>
      </c>
      <c r="DV7" s="2" t="s">
        <v>136</v>
      </c>
      <c r="DW7" s="4"/>
      <c r="DX7" s="8"/>
      <c r="DY7" s="4"/>
      <c r="DZ7" s="8"/>
      <c r="EA7" s="7"/>
      <c r="EB7" s="7"/>
      <c r="EC7" s="2" t="s">
        <v>142</v>
      </c>
      <c r="ED7" s="2" t="s">
        <v>133</v>
      </c>
      <c r="EE7" s="2" t="s">
        <v>150</v>
      </c>
      <c r="EF7" s="2" t="s">
        <v>136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142</v>
      </c>
      <c r="EP7" s="2" t="s">
        <v>133</v>
      </c>
      <c r="EQ7" s="2" t="s">
        <v>151</v>
      </c>
      <c r="ER7" s="2" t="s">
        <v>148</v>
      </c>
      <c r="ES7" s="2" t="s">
        <v>145</v>
      </c>
      <c r="ET7" s="2" t="s">
        <v>136</v>
      </c>
      <c r="EU7" s="4"/>
      <c r="EV7" s="8"/>
      <c r="EW7" s="4"/>
      <c r="EX7" s="8"/>
      <c r="EY7" s="7"/>
      <c r="EZ7" s="7"/>
      <c r="FA7" s="2" t="s">
        <v>153</v>
      </c>
      <c r="FB7" s="2" t="s">
        <v>133</v>
      </c>
      <c r="FC7" s="2" t="s">
        <v>136</v>
      </c>
      <c r="FD7" s="2" t="s">
        <v>136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142</v>
      </c>
      <c r="FN7" s="2" t="s">
        <v>133</v>
      </c>
      <c r="FO7" s="2" t="s">
        <v>146</v>
      </c>
      <c r="FP7" s="2" t="s">
        <v>163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142</v>
      </c>
      <c r="FZ7" s="2" t="s">
        <v>133</v>
      </c>
      <c r="GA7" s="2" t="s">
        <v>146</v>
      </c>
      <c r="GB7" s="2" t="s">
        <v>136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136</v>
      </c>
      <c r="GL7" s="2" t="s">
        <v>136</v>
      </c>
      <c r="GM7" s="2" t="s">
        <v>136</v>
      </c>
      <c r="GN7" s="2" t="s">
        <v>136</v>
      </c>
      <c r="GO7" s="2" t="s">
        <v>136</v>
      </c>
      <c r="GP7" s="2" t="s">
        <v>136</v>
      </c>
      <c r="GQ7" s="4"/>
      <c r="GR7" s="8"/>
      <c r="GS7" s="4"/>
      <c r="GT7" s="8"/>
      <c r="GU7" s="7"/>
      <c r="GV7" s="7"/>
      <c r="GW7" s="2" t="s">
        <v>156</v>
      </c>
      <c r="GX7" s="2" t="s">
        <v>133</v>
      </c>
      <c r="GY7" s="2" t="s">
        <v>136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>
        <v>58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>
        <v>215</v>
      </c>
      <c r="IK7" s="4"/>
      <c r="IL7" s="4"/>
    </row>
    <row r="8">
      <c r="A8" s="2" t="s">
        <v>164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165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5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/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142</v>
      </c>
      <c r="BV8" s="2" t="s">
        <v>133</v>
      </c>
      <c r="BW8" s="2" t="s">
        <v>143</v>
      </c>
      <c r="BX8" s="2" t="s">
        <v>163</v>
      </c>
      <c r="BY8" s="2" t="s">
        <v>145</v>
      </c>
      <c r="BZ8" s="2" t="s">
        <v>136</v>
      </c>
      <c r="CA8" s="4"/>
      <c r="CB8" s="8"/>
      <c r="CC8" s="4"/>
      <c r="CD8" s="8"/>
      <c r="CE8" s="7"/>
      <c r="CF8" s="7"/>
      <c r="CG8" s="2" t="s">
        <v>142</v>
      </c>
      <c r="CH8" s="2" t="s">
        <v>133</v>
      </c>
      <c r="CI8" s="2" t="s">
        <v>146</v>
      </c>
      <c r="CJ8" s="2" t="s">
        <v>160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142</v>
      </c>
      <c r="CT8" s="2" t="s">
        <v>133</v>
      </c>
      <c r="CU8" s="2" t="s">
        <v>146</v>
      </c>
      <c r="CV8" s="2" t="s">
        <v>166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142</v>
      </c>
      <c r="DF8" s="2" t="s">
        <v>133</v>
      </c>
      <c r="DG8" s="2" t="s">
        <v>146</v>
      </c>
      <c r="DH8" s="2" t="s">
        <v>167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142</v>
      </c>
      <c r="DR8" s="2" t="s">
        <v>133</v>
      </c>
      <c r="DS8" s="2" t="s">
        <v>136</v>
      </c>
      <c r="DT8" s="2" t="s">
        <v>149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142</v>
      </c>
      <c r="ED8" s="2" t="s">
        <v>133</v>
      </c>
      <c r="EE8" s="2" t="s">
        <v>150</v>
      </c>
      <c r="EF8" s="2" t="s">
        <v>136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142</v>
      </c>
      <c r="EP8" s="2" t="s">
        <v>133</v>
      </c>
      <c r="EQ8" s="2" t="s">
        <v>151</v>
      </c>
      <c r="ER8" s="2" t="s">
        <v>168</v>
      </c>
      <c r="ES8" s="2" t="s">
        <v>145</v>
      </c>
      <c r="ET8" s="2" t="s">
        <v>136</v>
      </c>
      <c r="EU8" s="4"/>
      <c r="EV8" s="8"/>
      <c r="EW8" s="4"/>
      <c r="EX8" s="8"/>
      <c r="EY8" s="7"/>
      <c r="EZ8" s="7"/>
      <c r="FA8" s="2" t="s">
        <v>153</v>
      </c>
      <c r="FB8" s="2" t="s">
        <v>133</v>
      </c>
      <c r="FC8" s="2" t="s">
        <v>136</v>
      </c>
      <c r="FD8" s="2" t="s">
        <v>136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142</v>
      </c>
      <c r="FN8" s="2" t="s">
        <v>133</v>
      </c>
      <c r="FO8" s="2" t="s">
        <v>146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142</v>
      </c>
      <c r="FZ8" s="2" t="s">
        <v>133</v>
      </c>
      <c r="GA8" s="2" t="s">
        <v>146</v>
      </c>
      <c r="GB8" s="2" t="s">
        <v>169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136</v>
      </c>
      <c r="GL8" s="2" t="s">
        <v>136</v>
      </c>
      <c r="GM8" s="2" t="s">
        <v>136</v>
      </c>
      <c r="GN8" s="2" t="s">
        <v>136</v>
      </c>
      <c r="GO8" s="2" t="s">
        <v>136</v>
      </c>
      <c r="GP8" s="2" t="s">
        <v>136</v>
      </c>
      <c r="GQ8" s="4"/>
      <c r="GR8" s="8"/>
      <c r="GS8" s="4"/>
      <c r="GT8" s="8"/>
      <c r="GU8" s="7"/>
      <c r="GV8" s="7"/>
      <c r="GW8" s="2" t="s">
        <v>156</v>
      </c>
      <c r="GX8" s="2" t="s">
        <v>133</v>
      </c>
      <c r="GY8" s="2" t="s">
        <v>136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>
        <v>100</v>
      </c>
      <c r="IK8" s="4"/>
      <c r="IL8" s="4"/>
    </row>
    <row r="9">
      <c r="A9" s="2" t="s">
        <v>170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171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172</v>
      </c>
      <c r="Z9" s="4"/>
      <c r="AA9" s="4">
        <f>=ROUNDDOWN({0},0)</f>
      </c>
      <c r="AB9" s="5">
        <v>6</v>
      </c>
      <c r="AC9" s="2" t="s">
        <v>173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>
        <v>2</v>
      </c>
      <c r="AS9" s="8">
        <v>412.48</v>
      </c>
      <c r="AT9" s="7">
        <v>-1</v>
      </c>
      <c r="AU9" s="7">
        <v>-1</v>
      </c>
      <c r="AV9" s="4">
        <v>4</v>
      </c>
      <c r="AW9" s="8">
        <v>926.6</v>
      </c>
      <c r="AX9" s="4">
        <v>4</v>
      </c>
      <c r="AY9" s="8">
        <v>730.26</v>
      </c>
      <c r="AZ9" s="7" t="s">
        <v>136</v>
      </c>
      <c r="BA9" s="7">
        <v>0.2689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0.4444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142</v>
      </c>
      <c r="BV9" s="2" t="s">
        <v>133</v>
      </c>
      <c r="BW9" s="2" t="s">
        <v>143</v>
      </c>
      <c r="BX9" s="2" t="s">
        <v>174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142</v>
      </c>
      <c r="CH9" s="2" t="s">
        <v>133</v>
      </c>
      <c r="CI9" s="2" t="s">
        <v>172</v>
      </c>
      <c r="CJ9" s="2" t="s">
        <v>175</v>
      </c>
      <c r="CK9" s="2" t="s">
        <v>145</v>
      </c>
      <c r="CL9" s="2" t="s">
        <v>136</v>
      </c>
      <c r="CM9" s="4"/>
      <c r="CN9" s="8"/>
      <c r="CO9" s="4">
        <v>2</v>
      </c>
      <c r="CP9" s="8">
        <v>412.48</v>
      </c>
      <c r="CQ9" s="7">
        <v>-1</v>
      </c>
      <c r="CR9" s="7">
        <v>-1</v>
      </c>
      <c r="CS9" s="2" t="s">
        <v>142</v>
      </c>
      <c r="CT9" s="2" t="s">
        <v>133</v>
      </c>
      <c r="CU9" s="2" t="s">
        <v>172</v>
      </c>
      <c r="CV9" s="2" t="s">
        <v>176</v>
      </c>
      <c r="CW9" s="2" t="s">
        <v>145</v>
      </c>
      <c r="CX9" s="2" t="s">
        <v>136</v>
      </c>
      <c r="CY9" s="4"/>
      <c r="CZ9" s="8"/>
      <c r="DA9" s="4"/>
      <c r="DB9" s="8"/>
      <c r="DC9" s="7"/>
      <c r="DD9" s="7"/>
      <c r="DE9" s="2" t="s">
        <v>142</v>
      </c>
      <c r="DF9" s="2" t="s">
        <v>133</v>
      </c>
      <c r="DG9" s="2" t="s">
        <v>177</v>
      </c>
      <c r="DH9" s="2" t="s">
        <v>178</v>
      </c>
      <c r="DI9" s="2" t="s">
        <v>145</v>
      </c>
      <c r="DJ9" s="2" t="s">
        <v>136</v>
      </c>
      <c r="DK9" s="4"/>
      <c r="DL9" s="8"/>
      <c r="DM9" s="4"/>
      <c r="DN9" s="8"/>
      <c r="DO9" s="7"/>
      <c r="DP9" s="7"/>
      <c r="DQ9" s="2" t="s">
        <v>153</v>
      </c>
      <c r="DR9" s="2" t="s">
        <v>133</v>
      </c>
      <c r="DS9" s="2" t="s">
        <v>136</v>
      </c>
      <c r="DT9" s="2" t="s">
        <v>136</v>
      </c>
      <c r="DU9" s="2" t="s">
        <v>145</v>
      </c>
      <c r="DV9" s="2" t="s">
        <v>136</v>
      </c>
      <c r="DW9" s="4"/>
      <c r="DX9" s="8"/>
      <c r="DY9" s="4"/>
      <c r="DZ9" s="8"/>
      <c r="EA9" s="7"/>
      <c r="EB9" s="7"/>
      <c r="EC9" s="2" t="s">
        <v>142</v>
      </c>
      <c r="ED9" s="2" t="s">
        <v>133</v>
      </c>
      <c r="EE9" s="2" t="s">
        <v>179</v>
      </c>
      <c r="EF9" s="2" t="s">
        <v>180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142</v>
      </c>
      <c r="EP9" s="2" t="s">
        <v>133</v>
      </c>
      <c r="EQ9" s="2" t="s">
        <v>181</v>
      </c>
      <c r="ER9" s="2" t="s">
        <v>182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153</v>
      </c>
      <c r="FB9" s="2" t="s">
        <v>133</v>
      </c>
      <c r="FC9" s="2" t="s">
        <v>136</v>
      </c>
      <c r="FD9" s="2" t="s">
        <v>136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142</v>
      </c>
      <c r="FN9" s="2" t="s">
        <v>133</v>
      </c>
      <c r="FO9" s="2" t="s">
        <v>183</v>
      </c>
      <c r="FP9" s="2" t="s">
        <v>184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142</v>
      </c>
      <c r="FZ9" s="2" t="s">
        <v>133</v>
      </c>
      <c r="GA9" s="2" t="s">
        <v>185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142</v>
      </c>
      <c r="GL9" s="2" t="s">
        <v>133</v>
      </c>
      <c r="GM9" s="2" t="s">
        <v>186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156</v>
      </c>
      <c r="GX9" s="2" t="s">
        <v>133</v>
      </c>
      <c r="GY9" s="2" t="s">
        <v>136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142</v>
      </c>
      <c r="HJ9" s="2" t="s">
        <v>187</v>
      </c>
      <c r="HK9" s="2" t="s">
        <v>188</v>
      </c>
      <c r="HL9" s="2" t="s">
        <v>136</v>
      </c>
      <c r="HM9" s="2" t="s">
        <v>145</v>
      </c>
      <c r="HN9" s="2" t="s">
        <v>136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  <c r="IL9" s="4"/>
    </row>
    <row r="10">
      <c r="A10" s="2" t="s">
        <v>189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158</v>
      </c>
      <c r="K10" s="2" t="s">
        <v>171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172</v>
      </c>
      <c r="Z10" s="4">
        <v>50</v>
      </c>
      <c r="AA10" s="4">
        <f>=ROUNDDOWN(6.25,0)</f>
      </c>
      <c r="AB10" s="5">
        <v>8</v>
      </c>
      <c r="AC10" s="2" t="s">
        <v>173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4</v>
      </c>
      <c r="AQ10" s="8">
        <v>926.6</v>
      </c>
      <c r="AR10" s="4">
        <v>2</v>
      </c>
      <c r="AS10" s="8">
        <v>317.78</v>
      </c>
      <c r="AT10" s="7">
        <v>1</v>
      </c>
      <c r="AU10" s="7">
        <v>1.9159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4</v>
      </c>
      <c r="BK10" s="8">
        <v>926.6</v>
      </c>
      <c r="BL10" s="2" t="s">
        <v>190</v>
      </c>
      <c r="BM10" s="7">
        <v>1</v>
      </c>
      <c r="BN10" s="7">
        <v>1</v>
      </c>
      <c r="BO10" s="4">
        <v>4</v>
      </c>
      <c r="BP10" s="8">
        <v>926.6</v>
      </c>
      <c r="BQ10" s="4"/>
      <c r="BR10" s="8"/>
      <c r="BS10" s="7"/>
      <c r="BT10" s="7"/>
      <c r="BU10" s="2" t="s">
        <v>142</v>
      </c>
      <c r="BV10" s="2" t="s">
        <v>133</v>
      </c>
      <c r="BW10" s="2" t="s">
        <v>143</v>
      </c>
      <c r="BX10" s="2" t="s">
        <v>144</v>
      </c>
      <c r="BY10" s="2" t="s">
        <v>145</v>
      </c>
      <c r="BZ10" s="2" t="s">
        <v>136</v>
      </c>
      <c r="CA10" s="4"/>
      <c r="CB10" s="8"/>
      <c r="CC10" s="4">
        <v>1</v>
      </c>
      <c r="CD10" s="8">
        <v>70.29</v>
      </c>
      <c r="CE10" s="7">
        <v>-1</v>
      </c>
      <c r="CF10" s="7">
        <v>-1</v>
      </c>
      <c r="CG10" s="2" t="s">
        <v>142</v>
      </c>
      <c r="CH10" s="2" t="s">
        <v>133</v>
      </c>
      <c r="CI10" s="2" t="s">
        <v>172</v>
      </c>
      <c r="CJ10" s="2" t="s">
        <v>191</v>
      </c>
      <c r="CK10" s="2" t="s">
        <v>145</v>
      </c>
      <c r="CL10" s="2" t="s">
        <v>136</v>
      </c>
      <c r="CM10" s="4"/>
      <c r="CN10" s="8"/>
      <c r="CO10" s="4">
        <v>1</v>
      </c>
      <c r="CP10" s="8">
        <v>247.49</v>
      </c>
      <c r="CQ10" s="7">
        <v>-1</v>
      </c>
      <c r="CR10" s="7">
        <v>-1</v>
      </c>
      <c r="CS10" s="2" t="s">
        <v>142</v>
      </c>
      <c r="CT10" s="2" t="s">
        <v>133</v>
      </c>
      <c r="CU10" s="2" t="s">
        <v>172</v>
      </c>
      <c r="CV10" s="2" t="s">
        <v>192</v>
      </c>
      <c r="CW10" s="2" t="s">
        <v>145</v>
      </c>
      <c r="CX10" s="2" t="s">
        <v>136</v>
      </c>
      <c r="CY10" s="4"/>
      <c r="CZ10" s="8"/>
      <c r="DA10" s="4"/>
      <c r="DB10" s="8"/>
      <c r="DC10" s="7"/>
      <c r="DD10" s="7"/>
      <c r="DE10" s="2" t="s">
        <v>142</v>
      </c>
      <c r="DF10" s="2" t="s">
        <v>133</v>
      </c>
      <c r="DG10" s="2" t="s">
        <v>177</v>
      </c>
      <c r="DH10" s="2" t="s">
        <v>193</v>
      </c>
      <c r="DI10" s="2" t="s">
        <v>145</v>
      </c>
      <c r="DJ10" s="2" t="s">
        <v>136</v>
      </c>
      <c r="DK10" s="4"/>
      <c r="DL10" s="8"/>
      <c r="DM10" s="4"/>
      <c r="DN10" s="8"/>
      <c r="DO10" s="7"/>
      <c r="DP10" s="7"/>
      <c r="DQ10" s="2" t="s">
        <v>153</v>
      </c>
      <c r="DR10" s="2" t="s">
        <v>133</v>
      </c>
      <c r="DS10" s="2" t="s">
        <v>136</v>
      </c>
      <c r="DT10" s="2" t="s">
        <v>136</v>
      </c>
      <c r="DU10" s="2" t="s">
        <v>145</v>
      </c>
      <c r="DV10" s="2" t="s">
        <v>136</v>
      </c>
      <c r="DW10" s="4"/>
      <c r="DX10" s="8"/>
      <c r="DY10" s="4"/>
      <c r="DZ10" s="8"/>
      <c r="EA10" s="7"/>
      <c r="EB10" s="7"/>
      <c r="EC10" s="2" t="s">
        <v>142</v>
      </c>
      <c r="ED10" s="2" t="s">
        <v>133</v>
      </c>
      <c r="EE10" s="2" t="s">
        <v>179</v>
      </c>
      <c r="EF10" s="2" t="s">
        <v>194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142</v>
      </c>
      <c r="EP10" s="2" t="s">
        <v>133</v>
      </c>
      <c r="EQ10" s="2" t="s">
        <v>181</v>
      </c>
      <c r="ER10" s="2" t="s">
        <v>195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153</v>
      </c>
      <c r="FB10" s="2" t="s">
        <v>133</v>
      </c>
      <c r="FC10" s="2" t="s">
        <v>136</v>
      </c>
      <c r="FD10" s="2" t="s">
        <v>136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142</v>
      </c>
      <c r="FN10" s="2" t="s">
        <v>133</v>
      </c>
      <c r="FO10" s="2" t="s">
        <v>183</v>
      </c>
      <c r="FP10" s="2" t="s">
        <v>194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142</v>
      </c>
      <c r="FZ10" s="2" t="s">
        <v>133</v>
      </c>
      <c r="GA10" s="2" t="s">
        <v>185</v>
      </c>
      <c r="GB10" s="2" t="s">
        <v>136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142</v>
      </c>
      <c r="GL10" s="2" t="s">
        <v>133</v>
      </c>
      <c r="GM10" s="2" t="s">
        <v>186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156</v>
      </c>
      <c r="GX10" s="2" t="s">
        <v>133</v>
      </c>
      <c r="GY10" s="2" t="s">
        <v>136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142</v>
      </c>
      <c r="HJ10" s="2" t="s">
        <v>187</v>
      </c>
      <c r="HK10" s="2" t="s">
        <v>188</v>
      </c>
      <c r="HL10" s="2" t="s">
        <v>136</v>
      </c>
      <c r="HM10" s="2" t="s">
        <v>145</v>
      </c>
      <c r="HN10" s="2" t="s">
        <v>136</v>
      </c>
      <c r="HO10" s="4">
        <v>50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  <c r="IL10" s="4"/>
    </row>
    <row r="11">
      <c r="A11" s="2" t="s">
        <v>196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165</v>
      </c>
      <c r="K11" s="2" t="s">
        <v>171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172</v>
      </c>
      <c r="Z11" s="4"/>
      <c r="AA11" s="4">
        <f>=ROUNDDOWN({0},0)</f>
      </c>
      <c r="AB11" s="5">
        <v>3</v>
      </c>
      <c r="AC11" s="2" t="s">
        <v>173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133</v>
      </c>
      <c r="BW11" s="2" t="s">
        <v>136</v>
      </c>
      <c r="BX11" s="2" t="s">
        <v>136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142</v>
      </c>
      <c r="CH11" s="2" t="s">
        <v>133</v>
      </c>
      <c r="CI11" s="2" t="s">
        <v>172</v>
      </c>
      <c r="CJ11" s="2" t="s">
        <v>197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142</v>
      </c>
      <c r="CT11" s="2" t="s">
        <v>133</v>
      </c>
      <c r="CU11" s="2" t="s">
        <v>172</v>
      </c>
      <c r="CV11" s="2" t="s">
        <v>198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142</v>
      </c>
      <c r="DF11" s="2" t="s">
        <v>133</v>
      </c>
      <c r="DG11" s="2" t="s">
        <v>177</v>
      </c>
      <c r="DH11" s="2" t="s">
        <v>199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153</v>
      </c>
      <c r="DR11" s="2" t="s">
        <v>133</v>
      </c>
      <c r="DS11" s="2" t="s">
        <v>136</v>
      </c>
      <c r="DT11" s="2" t="s">
        <v>136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142</v>
      </c>
      <c r="ED11" s="2" t="s">
        <v>133</v>
      </c>
      <c r="EE11" s="2" t="s">
        <v>136</v>
      </c>
      <c r="EF11" s="2" t="s">
        <v>136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142</v>
      </c>
      <c r="EP11" s="2" t="s">
        <v>133</v>
      </c>
      <c r="EQ11" s="2" t="s">
        <v>181</v>
      </c>
      <c r="ER11" s="2" t="s">
        <v>200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153</v>
      </c>
      <c r="FB11" s="2" t="s">
        <v>133</v>
      </c>
      <c r="FC11" s="2" t="s">
        <v>136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142</v>
      </c>
      <c r="FN11" s="2" t="s">
        <v>133</v>
      </c>
      <c r="FO11" s="2" t="s">
        <v>183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142</v>
      </c>
      <c r="FZ11" s="2" t="s">
        <v>133</v>
      </c>
      <c r="GA11" s="2" t="s">
        <v>201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142</v>
      </c>
      <c r="GL11" s="2" t="s">
        <v>133</v>
      </c>
      <c r="GM11" s="2" t="s">
        <v>186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156</v>
      </c>
      <c r="GX11" s="2" t="s">
        <v>133</v>
      </c>
      <c r="GY11" s="2" t="s">
        <v>136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153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  <c r="IL11" s="4"/>
    </row>
    <row r="12">
      <c r="A12" s="2" t="s">
        <v>202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203</v>
      </c>
      <c r="G12" s="2" t="s">
        <v>203</v>
      </c>
      <c r="H12" s="2" t="s">
        <v>203</v>
      </c>
      <c r="I12" s="2" t="s">
        <v>130</v>
      </c>
      <c r="J12" s="2" t="s">
        <v>131</v>
      </c>
      <c r="K12" s="2" t="s">
        <v>204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205</v>
      </c>
      <c r="Z12" s="4">
        <v>13</v>
      </c>
      <c r="AA12" s="4">
        <f>=ROUNDDOWN(3.25,0)</f>
      </c>
      <c r="AB12" s="5">
        <v>4</v>
      </c>
      <c r="AC12" s="2" t="s">
        <v>206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5</v>
      </c>
      <c r="AW12" s="8">
        <v>1436.59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5</v>
      </c>
      <c r="BD12" s="8">
        <v>1436.59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1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133</v>
      </c>
      <c r="BW12" s="2" t="s">
        <v>161</v>
      </c>
      <c r="BX12" s="2" t="s">
        <v>207</v>
      </c>
      <c r="BY12" s="2" t="s">
        <v>145</v>
      </c>
      <c r="BZ12" s="2" t="s">
        <v>136</v>
      </c>
      <c r="CA12" s="4"/>
      <c r="CB12" s="8"/>
      <c r="CC12" s="4"/>
      <c r="CD12" s="8"/>
      <c r="CE12" s="7"/>
      <c r="CF12" s="7"/>
      <c r="CG12" s="2" t="s">
        <v>142</v>
      </c>
      <c r="CH12" s="2" t="s">
        <v>133</v>
      </c>
      <c r="CI12" s="2" t="s">
        <v>205</v>
      </c>
      <c r="CJ12" s="2" t="s">
        <v>208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142</v>
      </c>
      <c r="CT12" s="2" t="s">
        <v>133</v>
      </c>
      <c r="CU12" s="2" t="s">
        <v>205</v>
      </c>
      <c r="CV12" s="2" t="s">
        <v>198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142</v>
      </c>
      <c r="DF12" s="2" t="s">
        <v>133</v>
      </c>
      <c r="DG12" s="2" t="s">
        <v>177</v>
      </c>
      <c r="DH12" s="2" t="s">
        <v>209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142</v>
      </c>
      <c r="DR12" s="2" t="s">
        <v>133</v>
      </c>
      <c r="DS12" s="2" t="s">
        <v>136</v>
      </c>
      <c r="DT12" s="2" t="s">
        <v>149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142</v>
      </c>
      <c r="ED12" s="2" t="s">
        <v>133</v>
      </c>
      <c r="EE12" s="2" t="s">
        <v>179</v>
      </c>
      <c r="EF12" s="2" t="s">
        <v>210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142</v>
      </c>
      <c r="EP12" s="2" t="s">
        <v>133</v>
      </c>
      <c r="EQ12" s="2" t="s">
        <v>181</v>
      </c>
      <c r="ER12" s="2" t="s">
        <v>211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153</v>
      </c>
      <c r="FB12" s="2" t="s">
        <v>133</v>
      </c>
      <c r="FC12" s="2" t="s">
        <v>136</v>
      </c>
      <c r="FD12" s="2" t="s">
        <v>136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142</v>
      </c>
      <c r="FN12" s="2" t="s">
        <v>133</v>
      </c>
      <c r="FO12" s="2" t="s">
        <v>183</v>
      </c>
      <c r="FP12" s="2" t="s">
        <v>212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142</v>
      </c>
      <c r="FZ12" s="2" t="s">
        <v>133</v>
      </c>
      <c r="GA12" s="2" t="s">
        <v>185</v>
      </c>
      <c r="GB12" s="2" t="s">
        <v>136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142</v>
      </c>
      <c r="GL12" s="2" t="s">
        <v>133</v>
      </c>
      <c r="GM12" s="2" t="s">
        <v>186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156</v>
      </c>
      <c r="GX12" s="2" t="s">
        <v>133</v>
      </c>
      <c r="GY12" s="2" t="s">
        <v>136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142</v>
      </c>
      <c r="HJ12" s="2" t="s">
        <v>187</v>
      </c>
      <c r="HK12" s="2" t="s">
        <v>188</v>
      </c>
      <c r="HL12" s="2" t="s">
        <v>136</v>
      </c>
      <c r="HM12" s="2" t="s">
        <v>145</v>
      </c>
      <c r="HN12" s="2" t="s">
        <v>136</v>
      </c>
      <c r="HO12" s="4">
        <v>13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>
        <v>180</v>
      </c>
    </row>
    <row r="13">
      <c r="A13" s="2" t="s">
        <v>213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203</v>
      </c>
      <c r="G13" s="2" t="s">
        <v>203</v>
      </c>
      <c r="H13" s="2" t="s">
        <v>203</v>
      </c>
      <c r="I13" s="2" t="s">
        <v>130</v>
      </c>
      <c r="J13" s="2" t="s">
        <v>158</v>
      </c>
      <c r="K13" s="2" t="s">
        <v>204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205</v>
      </c>
      <c r="Z13" s="4">
        <v>156</v>
      </c>
      <c r="AA13" s="4">
        <f>=ROUNDDOWN(26,0)</f>
      </c>
      <c r="AB13" s="5">
        <v>6</v>
      </c>
      <c r="AC13" s="2" t="s">
        <v>206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4</v>
      </c>
      <c r="AQ13" s="8">
        <v>926.6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0.645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5</v>
      </c>
      <c r="BK13" s="8">
        <v>1526.59</v>
      </c>
      <c r="BL13" s="2" t="s">
        <v>214</v>
      </c>
      <c r="BM13" s="7">
        <v>0.8</v>
      </c>
      <c r="BN13" s="7">
        <v>0.607</v>
      </c>
      <c r="BO13" s="4">
        <v>4</v>
      </c>
      <c r="BP13" s="8">
        <v>926.6</v>
      </c>
      <c r="BQ13" s="4"/>
      <c r="BR13" s="8"/>
      <c r="BS13" s="7"/>
      <c r="BT13" s="7"/>
      <c r="BU13" s="2" t="s">
        <v>142</v>
      </c>
      <c r="BV13" s="2" t="s">
        <v>133</v>
      </c>
      <c r="BW13" s="2" t="s">
        <v>161</v>
      </c>
      <c r="BX13" s="2" t="s">
        <v>215</v>
      </c>
      <c r="BY13" s="2" t="s">
        <v>145</v>
      </c>
      <c r="BZ13" s="2" t="s">
        <v>136</v>
      </c>
      <c r="CA13" s="4"/>
      <c r="CB13" s="8"/>
      <c r="CC13" s="4"/>
      <c r="CD13" s="8"/>
      <c r="CE13" s="7"/>
      <c r="CF13" s="7"/>
      <c r="CG13" s="2" t="s">
        <v>142</v>
      </c>
      <c r="CH13" s="2" t="s">
        <v>133</v>
      </c>
      <c r="CI13" s="2" t="s">
        <v>205</v>
      </c>
      <c r="CJ13" s="2" t="s">
        <v>191</v>
      </c>
      <c r="CK13" s="2" t="s">
        <v>145</v>
      </c>
      <c r="CL13" s="2" t="s">
        <v>136</v>
      </c>
      <c r="CM13" s="4"/>
      <c r="CN13" s="8"/>
      <c r="CO13" s="4"/>
      <c r="CP13" s="8"/>
      <c r="CQ13" s="7"/>
      <c r="CR13" s="7"/>
      <c r="CS13" s="2" t="s">
        <v>142</v>
      </c>
      <c r="CT13" s="2" t="s">
        <v>133</v>
      </c>
      <c r="CU13" s="2" t="s">
        <v>205</v>
      </c>
      <c r="CV13" s="2" t="s">
        <v>216</v>
      </c>
      <c r="CW13" s="2" t="s">
        <v>145</v>
      </c>
      <c r="CX13" s="2" t="s">
        <v>136</v>
      </c>
      <c r="CY13" s="4"/>
      <c r="CZ13" s="8"/>
      <c r="DA13" s="4"/>
      <c r="DB13" s="8"/>
      <c r="DC13" s="7"/>
      <c r="DD13" s="7"/>
      <c r="DE13" s="2" t="s">
        <v>142</v>
      </c>
      <c r="DF13" s="2" t="s">
        <v>133</v>
      </c>
      <c r="DG13" s="2" t="s">
        <v>177</v>
      </c>
      <c r="DH13" s="2" t="s">
        <v>178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142</v>
      </c>
      <c r="DR13" s="2" t="s">
        <v>133</v>
      </c>
      <c r="DS13" s="2" t="s">
        <v>136</v>
      </c>
      <c r="DT13" s="2" t="s">
        <v>149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142</v>
      </c>
      <c r="ED13" s="2" t="s">
        <v>133</v>
      </c>
      <c r="EE13" s="2" t="s">
        <v>179</v>
      </c>
      <c r="EF13" s="2" t="s">
        <v>217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142</v>
      </c>
      <c r="EP13" s="2" t="s">
        <v>133</v>
      </c>
      <c r="EQ13" s="2" t="s">
        <v>181</v>
      </c>
      <c r="ER13" s="2" t="s">
        <v>218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153</v>
      </c>
      <c r="FB13" s="2" t="s">
        <v>133</v>
      </c>
      <c r="FC13" s="2" t="s">
        <v>136</v>
      </c>
      <c r="FD13" s="2" t="s">
        <v>136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142</v>
      </c>
      <c r="FN13" s="2" t="s">
        <v>133</v>
      </c>
      <c r="FO13" s="2" t="s">
        <v>183</v>
      </c>
      <c r="FP13" s="2" t="s">
        <v>219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142</v>
      </c>
      <c r="FZ13" s="2" t="s">
        <v>133</v>
      </c>
      <c r="GA13" s="2" t="s">
        <v>185</v>
      </c>
      <c r="GB13" s="2" t="s">
        <v>136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142</v>
      </c>
      <c r="GL13" s="2" t="s">
        <v>133</v>
      </c>
      <c r="GM13" s="2" t="s">
        <v>186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156</v>
      </c>
      <c r="GX13" s="2" t="s">
        <v>133</v>
      </c>
      <c r="GY13" s="2" t="s">
        <v>136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142</v>
      </c>
      <c r="HJ13" s="2" t="s">
        <v>187</v>
      </c>
      <c r="HK13" s="2" t="s">
        <v>188</v>
      </c>
      <c r="HL13" s="2" t="s">
        <v>136</v>
      </c>
      <c r="HM13" s="2" t="s">
        <v>145</v>
      </c>
      <c r="HN13" s="2" t="s">
        <v>136</v>
      </c>
      <c r="HO13" s="4">
        <v>156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>
        <v>250</v>
      </c>
    </row>
    <row r="14">
      <c r="A14" s="2" t="s">
        <v>220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203</v>
      </c>
      <c r="G14" s="2" t="s">
        <v>203</v>
      </c>
      <c r="H14" s="2" t="s">
        <v>203</v>
      </c>
      <c r="I14" s="2" t="s">
        <v>130</v>
      </c>
      <c r="J14" s="2" t="s">
        <v>165</v>
      </c>
      <c r="K14" s="2" t="s">
        <v>204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205</v>
      </c>
      <c r="Z14" s="4"/>
      <c r="AA14" s="4">
        <f>=ROUNDDOWN({0},0)</f>
      </c>
      <c r="AB14" s="5">
        <v>3</v>
      </c>
      <c r="AC14" s="2" t="s">
        <v>206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>
        <v>1</v>
      </c>
      <c r="AQ14" s="8">
        <v>509.99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0.355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1</v>
      </c>
      <c r="BK14" s="8">
        <v>509.99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142</v>
      </c>
      <c r="BV14" s="2" t="s">
        <v>133</v>
      </c>
      <c r="BW14" s="2" t="s">
        <v>161</v>
      </c>
      <c r="BX14" s="2" t="s">
        <v>221</v>
      </c>
      <c r="BY14" s="2" t="s">
        <v>145</v>
      </c>
      <c r="BZ14" s="2" t="s">
        <v>136</v>
      </c>
      <c r="CA14" s="4">
        <v>1</v>
      </c>
      <c r="CB14" s="8">
        <v>509.99</v>
      </c>
      <c r="CC14" s="4"/>
      <c r="CD14" s="8"/>
      <c r="CE14" s="7"/>
      <c r="CF14" s="7"/>
      <c r="CG14" s="2" t="s">
        <v>142</v>
      </c>
      <c r="CH14" s="2" t="s">
        <v>133</v>
      </c>
      <c r="CI14" s="2" t="s">
        <v>205</v>
      </c>
      <c r="CJ14" s="2" t="s">
        <v>222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142</v>
      </c>
      <c r="CT14" s="2" t="s">
        <v>133</v>
      </c>
      <c r="CU14" s="2" t="s">
        <v>205</v>
      </c>
      <c r="CV14" s="2" t="s">
        <v>223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142</v>
      </c>
      <c r="DF14" s="2" t="s">
        <v>133</v>
      </c>
      <c r="DG14" s="2" t="s">
        <v>177</v>
      </c>
      <c r="DH14" s="2" t="s">
        <v>154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153</v>
      </c>
      <c r="DR14" s="2" t="s">
        <v>133</v>
      </c>
      <c r="DS14" s="2" t="s">
        <v>136</v>
      </c>
      <c r="DT14" s="2" t="s">
        <v>136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142</v>
      </c>
      <c r="ED14" s="2" t="s">
        <v>133</v>
      </c>
      <c r="EE14" s="2" t="s">
        <v>179</v>
      </c>
      <c r="EF14" s="2" t="s">
        <v>136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142</v>
      </c>
      <c r="EP14" s="2" t="s">
        <v>133</v>
      </c>
      <c r="EQ14" s="2" t="s">
        <v>181</v>
      </c>
      <c r="ER14" s="2" t="s">
        <v>224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153</v>
      </c>
      <c r="FB14" s="2" t="s">
        <v>133</v>
      </c>
      <c r="FC14" s="2" t="s">
        <v>136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142</v>
      </c>
      <c r="FN14" s="2" t="s">
        <v>133</v>
      </c>
      <c r="FO14" s="2" t="s">
        <v>183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142</v>
      </c>
      <c r="FZ14" s="2" t="s">
        <v>133</v>
      </c>
      <c r="GA14" s="2" t="s">
        <v>201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142</v>
      </c>
      <c r="GL14" s="2" t="s">
        <v>133</v>
      </c>
      <c r="GM14" s="2" t="s">
        <v>186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156</v>
      </c>
      <c r="GX14" s="2" t="s">
        <v>133</v>
      </c>
      <c r="GY14" s="2" t="s">
        <v>136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153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>
        <v>70</v>
      </c>
    </row>
    <row r="15">
      <c r="A15" s="2" t="s">
        <v>225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226</v>
      </c>
      <c r="G15" s="2" t="s">
        <v>226</v>
      </c>
      <c r="H15" s="2" t="s">
        <v>226</v>
      </c>
      <c r="I15" s="2" t="s">
        <v>130</v>
      </c>
      <c r="J15" s="2" t="s">
        <v>131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191</v>
      </c>
      <c r="Z15" s="4">
        <v>33</v>
      </c>
      <c r="AA15" s="4">
        <f>=ROUNDDOWN(11,0)</f>
      </c>
      <c r="AB15" s="5">
        <v>3</v>
      </c>
      <c r="AC15" s="2" t="s">
        <v>228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4</v>
      </c>
      <c r="AW15" s="8">
        <v>929.87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>
        <v>4</v>
      </c>
      <c r="BD15" s="8">
        <v>929.87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1</v>
      </c>
      <c r="BJ15" s="4"/>
      <c r="BK15" s="8"/>
      <c r="BL15" s="2" t="s">
        <v>136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133</v>
      </c>
      <c r="BW15" s="2" t="s">
        <v>168</v>
      </c>
      <c r="BX15" s="2" t="s">
        <v>229</v>
      </c>
      <c r="BY15" s="2" t="s">
        <v>145</v>
      </c>
      <c r="BZ15" s="2" t="s">
        <v>136</v>
      </c>
      <c r="CA15" s="4"/>
      <c r="CB15" s="8"/>
      <c r="CC15" s="4"/>
      <c r="CD15" s="8"/>
      <c r="CE15" s="7"/>
      <c r="CF15" s="7"/>
      <c r="CG15" s="2" t="s">
        <v>142</v>
      </c>
      <c r="CH15" s="2" t="s">
        <v>133</v>
      </c>
      <c r="CI15" s="2" t="s">
        <v>191</v>
      </c>
      <c r="CJ15" s="2" t="s">
        <v>230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142</v>
      </c>
      <c r="CT15" s="2" t="s">
        <v>133</v>
      </c>
      <c r="CU15" s="2" t="s">
        <v>191</v>
      </c>
      <c r="CV15" s="2" t="s">
        <v>208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142</v>
      </c>
      <c r="DF15" s="2" t="s">
        <v>133</v>
      </c>
      <c r="DG15" s="2" t="s">
        <v>177</v>
      </c>
      <c r="DH15" s="2" t="s">
        <v>163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142</v>
      </c>
      <c r="DR15" s="2" t="s">
        <v>133</v>
      </c>
      <c r="DS15" s="2" t="s">
        <v>136</v>
      </c>
      <c r="DT15" s="2" t="s">
        <v>149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142</v>
      </c>
      <c r="ED15" s="2" t="s">
        <v>133</v>
      </c>
      <c r="EE15" s="2" t="s">
        <v>179</v>
      </c>
      <c r="EF15" s="2" t="s">
        <v>180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142</v>
      </c>
      <c r="EP15" s="2" t="s">
        <v>133</v>
      </c>
      <c r="EQ15" s="2" t="s">
        <v>181</v>
      </c>
      <c r="ER15" s="2" t="s">
        <v>231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153</v>
      </c>
      <c r="FB15" s="2" t="s">
        <v>133</v>
      </c>
      <c r="FC15" s="2" t="s">
        <v>136</v>
      </c>
      <c r="FD15" s="2" t="s">
        <v>136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142</v>
      </c>
      <c r="FN15" s="2" t="s">
        <v>133</v>
      </c>
      <c r="FO15" s="2" t="s">
        <v>183</v>
      </c>
      <c r="FP15" s="2" t="s">
        <v>222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142</v>
      </c>
      <c r="FZ15" s="2" t="s">
        <v>133</v>
      </c>
      <c r="GA15" s="2" t="s">
        <v>185</v>
      </c>
      <c r="GB15" s="2" t="s">
        <v>161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142</v>
      </c>
      <c r="GL15" s="2" t="s">
        <v>133</v>
      </c>
      <c r="GM15" s="2" t="s">
        <v>186</v>
      </c>
      <c r="GN15" s="2" t="s">
        <v>136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156</v>
      </c>
      <c r="GX15" s="2" t="s">
        <v>133</v>
      </c>
      <c r="GY15" s="2" t="s">
        <v>136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142</v>
      </c>
      <c r="HJ15" s="2" t="s">
        <v>187</v>
      </c>
      <c r="HK15" s="2" t="s">
        <v>188</v>
      </c>
      <c r="HL15" s="2" t="s">
        <v>136</v>
      </c>
      <c r="HM15" s="2" t="s">
        <v>145</v>
      </c>
      <c r="HN15" s="2" t="s">
        <v>136</v>
      </c>
      <c r="HO15" s="4">
        <v>33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  <c r="IL15" s="4"/>
    </row>
    <row r="16">
      <c r="A16" s="2" t="s">
        <v>232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226</v>
      </c>
      <c r="G16" s="2" t="s">
        <v>226</v>
      </c>
      <c r="H16" s="2" t="s">
        <v>226</v>
      </c>
      <c r="I16" s="2" t="s">
        <v>130</v>
      </c>
      <c r="J16" s="2" t="s">
        <v>158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191</v>
      </c>
      <c r="Z16" s="4">
        <v>133</v>
      </c>
      <c r="AA16" s="4">
        <f>=ROUNDDOWN(22.1666666666667,0)</f>
      </c>
      <c r="AB16" s="5">
        <v>6</v>
      </c>
      <c r="AC16" s="2" t="s">
        <v>228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4</v>
      </c>
      <c r="AQ16" s="8">
        <v>929.87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929.87</v>
      </c>
      <c r="BL16" s="2" t="s">
        <v>233</v>
      </c>
      <c r="BM16" s="7">
        <v>1</v>
      </c>
      <c r="BN16" s="7">
        <v>1</v>
      </c>
      <c r="BO16" s="4">
        <v>3</v>
      </c>
      <c r="BP16" s="8">
        <v>694.95</v>
      </c>
      <c r="BQ16" s="4"/>
      <c r="BR16" s="8"/>
      <c r="BS16" s="7"/>
      <c r="BT16" s="7"/>
      <c r="BU16" s="2" t="s">
        <v>142</v>
      </c>
      <c r="BV16" s="2" t="s">
        <v>133</v>
      </c>
      <c r="BW16" s="2" t="s">
        <v>168</v>
      </c>
      <c r="BX16" s="2" t="s">
        <v>234</v>
      </c>
      <c r="BY16" s="2" t="s">
        <v>145</v>
      </c>
      <c r="BZ16" s="2" t="s">
        <v>136</v>
      </c>
      <c r="CA16" s="4"/>
      <c r="CB16" s="8"/>
      <c r="CC16" s="4"/>
      <c r="CD16" s="8"/>
      <c r="CE16" s="7"/>
      <c r="CF16" s="7"/>
      <c r="CG16" s="2" t="s">
        <v>142</v>
      </c>
      <c r="CH16" s="2" t="s">
        <v>133</v>
      </c>
      <c r="CI16" s="2" t="s">
        <v>191</v>
      </c>
      <c r="CJ16" s="2" t="s">
        <v>235</v>
      </c>
      <c r="CK16" s="2" t="s">
        <v>145</v>
      </c>
      <c r="CL16" s="2" t="s">
        <v>136</v>
      </c>
      <c r="CM16" s="4"/>
      <c r="CN16" s="8"/>
      <c r="CO16" s="4"/>
      <c r="CP16" s="8"/>
      <c r="CQ16" s="7"/>
      <c r="CR16" s="7"/>
      <c r="CS16" s="2" t="s">
        <v>142</v>
      </c>
      <c r="CT16" s="2" t="s">
        <v>133</v>
      </c>
      <c r="CU16" s="2" t="s">
        <v>191</v>
      </c>
      <c r="CV16" s="2" t="s">
        <v>236</v>
      </c>
      <c r="CW16" s="2" t="s">
        <v>145</v>
      </c>
      <c r="CX16" s="2" t="s">
        <v>136</v>
      </c>
      <c r="CY16" s="4"/>
      <c r="CZ16" s="8"/>
      <c r="DA16" s="4"/>
      <c r="DB16" s="8"/>
      <c r="DC16" s="7"/>
      <c r="DD16" s="7"/>
      <c r="DE16" s="2" t="s">
        <v>142</v>
      </c>
      <c r="DF16" s="2" t="s">
        <v>133</v>
      </c>
      <c r="DG16" s="2" t="s">
        <v>177</v>
      </c>
      <c r="DH16" s="2" t="s">
        <v>237</v>
      </c>
      <c r="DI16" s="2" t="s">
        <v>145</v>
      </c>
      <c r="DJ16" s="2" t="s">
        <v>136</v>
      </c>
      <c r="DK16" s="4">
        <v>1</v>
      </c>
      <c r="DL16" s="8">
        <v>234.92</v>
      </c>
      <c r="DM16" s="4"/>
      <c r="DN16" s="8"/>
      <c r="DO16" s="7"/>
      <c r="DP16" s="7"/>
      <c r="DQ16" s="2" t="s">
        <v>142</v>
      </c>
      <c r="DR16" s="2" t="s">
        <v>133</v>
      </c>
      <c r="DS16" s="2" t="s">
        <v>136</v>
      </c>
      <c r="DT16" s="2" t="s">
        <v>149</v>
      </c>
      <c r="DU16" s="2" t="s">
        <v>145</v>
      </c>
      <c r="DV16" s="2" t="s">
        <v>136</v>
      </c>
      <c r="DW16" s="4"/>
      <c r="DX16" s="8"/>
      <c r="DY16" s="4"/>
      <c r="DZ16" s="8"/>
      <c r="EA16" s="7"/>
      <c r="EB16" s="7"/>
      <c r="EC16" s="2" t="s">
        <v>142</v>
      </c>
      <c r="ED16" s="2" t="s">
        <v>133</v>
      </c>
      <c r="EE16" s="2" t="s">
        <v>179</v>
      </c>
      <c r="EF16" s="2" t="s">
        <v>180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142</v>
      </c>
      <c r="EP16" s="2" t="s">
        <v>133</v>
      </c>
      <c r="EQ16" s="2" t="s">
        <v>181</v>
      </c>
      <c r="ER16" s="2" t="s">
        <v>238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153</v>
      </c>
      <c r="FB16" s="2" t="s">
        <v>133</v>
      </c>
      <c r="FC16" s="2" t="s">
        <v>136</v>
      </c>
      <c r="FD16" s="2" t="s">
        <v>136</v>
      </c>
      <c r="FE16" s="2" t="s">
        <v>145</v>
      </c>
      <c r="FF16" s="2" t="s">
        <v>136</v>
      </c>
      <c r="FG16" s="4"/>
      <c r="FH16" s="8"/>
      <c r="FI16" s="4"/>
      <c r="FJ16" s="8"/>
      <c r="FK16" s="7"/>
      <c r="FL16" s="7"/>
      <c r="FM16" s="2" t="s">
        <v>142</v>
      </c>
      <c r="FN16" s="2" t="s">
        <v>133</v>
      </c>
      <c r="FO16" s="2" t="s">
        <v>183</v>
      </c>
      <c r="FP16" s="2" t="s">
        <v>239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142</v>
      </c>
      <c r="FZ16" s="2" t="s">
        <v>133</v>
      </c>
      <c r="GA16" s="2" t="s">
        <v>185</v>
      </c>
      <c r="GB16" s="2" t="s">
        <v>136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142</v>
      </c>
      <c r="GL16" s="2" t="s">
        <v>133</v>
      </c>
      <c r="GM16" s="2" t="s">
        <v>186</v>
      </c>
      <c r="GN16" s="2" t="s">
        <v>240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156</v>
      </c>
      <c r="GX16" s="2" t="s">
        <v>133</v>
      </c>
      <c r="GY16" s="2" t="s">
        <v>136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142</v>
      </c>
      <c r="HJ16" s="2" t="s">
        <v>187</v>
      </c>
      <c r="HK16" s="2" t="s">
        <v>188</v>
      </c>
      <c r="HL16" s="2" t="s">
        <v>241</v>
      </c>
      <c r="HM16" s="2" t="s">
        <v>145</v>
      </c>
      <c r="HN16" s="2" t="s">
        <v>136</v>
      </c>
      <c r="HO16" s="4">
        <v>133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  <c r="IL16" s="4"/>
    </row>
    <row r="17">
      <c r="A17" s="2" t="s">
        <v>242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226</v>
      </c>
      <c r="G17" s="2" t="s">
        <v>226</v>
      </c>
      <c r="H17" s="2" t="s">
        <v>226</v>
      </c>
      <c r="I17" s="2" t="s">
        <v>130</v>
      </c>
      <c r="J17" s="2" t="s">
        <v>165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191</v>
      </c>
      <c r="Z17" s="4">
        <v>1</v>
      </c>
      <c r="AA17" s="4">
        <f>=ROUNDDOWN(0.5,0)</f>
      </c>
      <c r="AB17" s="5">
        <v>2</v>
      </c>
      <c r="AC17" s="2" t="s">
        <v>228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133</v>
      </c>
      <c r="BW17" s="2" t="s">
        <v>168</v>
      </c>
      <c r="BX17" s="2" t="s">
        <v>147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142</v>
      </c>
      <c r="CH17" s="2" t="s">
        <v>133</v>
      </c>
      <c r="CI17" s="2" t="s">
        <v>191</v>
      </c>
      <c r="CJ17" s="2" t="s">
        <v>223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142</v>
      </c>
      <c r="CT17" s="2" t="s">
        <v>133</v>
      </c>
      <c r="CU17" s="2" t="s">
        <v>191</v>
      </c>
      <c r="CV17" s="2" t="s">
        <v>243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142</v>
      </c>
      <c r="DF17" s="2" t="s">
        <v>133</v>
      </c>
      <c r="DG17" s="2" t="s">
        <v>177</v>
      </c>
      <c r="DH17" s="2" t="s">
        <v>199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153</v>
      </c>
      <c r="DR17" s="2" t="s">
        <v>133</v>
      </c>
      <c r="DS17" s="2" t="s">
        <v>136</v>
      </c>
      <c r="DT17" s="2" t="s">
        <v>136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142</v>
      </c>
      <c r="ED17" s="2" t="s">
        <v>133</v>
      </c>
      <c r="EE17" s="2" t="s">
        <v>179</v>
      </c>
      <c r="EF17" s="2" t="s">
        <v>136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142</v>
      </c>
      <c r="EP17" s="2" t="s">
        <v>133</v>
      </c>
      <c r="EQ17" s="2" t="s">
        <v>181</v>
      </c>
      <c r="ER17" s="2" t="s">
        <v>244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153</v>
      </c>
      <c r="FB17" s="2" t="s">
        <v>133</v>
      </c>
      <c r="FC17" s="2" t="s">
        <v>136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142</v>
      </c>
      <c r="FN17" s="2" t="s">
        <v>133</v>
      </c>
      <c r="FO17" s="2" t="s">
        <v>183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142</v>
      </c>
      <c r="FZ17" s="2" t="s">
        <v>133</v>
      </c>
      <c r="GA17" s="2" t="s">
        <v>201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142</v>
      </c>
      <c r="GL17" s="2" t="s">
        <v>133</v>
      </c>
      <c r="GM17" s="2" t="s">
        <v>186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156</v>
      </c>
      <c r="GX17" s="2" t="s">
        <v>133</v>
      </c>
      <c r="GY17" s="2" t="s">
        <v>136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153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  <c r="IL17" s="4"/>
    </row>
    <row r="18">
      <c r="A18" s="2" t="s">
        <v>245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131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249</v>
      </c>
      <c r="W18" s="2" t="s">
        <v>139</v>
      </c>
      <c r="X18" s="2" t="s">
        <v>136</v>
      </c>
      <c r="Y18" s="2" t="s">
        <v>250</v>
      </c>
      <c r="Z18" s="4"/>
      <c r="AA18" s="4">
        <f>=ROUNDDOWN({0},0)</f>
      </c>
      <c r="AB18" s="5">
        <v>7</v>
      </c>
      <c r="AC18" s="2" t="s">
        <v>251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>
        <v>1</v>
      </c>
      <c r="AS18" s="8">
        <v>206.24</v>
      </c>
      <c r="AT18" s="7">
        <v>-1</v>
      </c>
      <c r="AU18" s="7">
        <v>-1</v>
      </c>
      <c r="AV18" s="4" t="s">
        <v>136</v>
      </c>
      <c r="AW18" s="8" t="s">
        <v>136</v>
      </c>
      <c r="AX18" s="4">
        <v>2</v>
      </c>
      <c r="AY18" s="8">
        <v>453.73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>
        <v>4</v>
      </c>
      <c r="BF18" s="8">
        <v>709.64</v>
      </c>
      <c r="BG18" s="7" t="s">
        <v>136</v>
      </c>
      <c r="BH18" s="7" t="s">
        <v>136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133</v>
      </c>
      <c r="BW18" s="2" t="s">
        <v>143</v>
      </c>
      <c r="BX18" s="2" t="s">
        <v>252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142</v>
      </c>
      <c r="CH18" s="2" t="s">
        <v>133</v>
      </c>
      <c r="CI18" s="2" t="s">
        <v>198</v>
      </c>
      <c r="CJ18" s="2" t="s">
        <v>191</v>
      </c>
      <c r="CK18" s="2" t="s">
        <v>145</v>
      </c>
      <c r="CL18" s="2" t="s">
        <v>136</v>
      </c>
      <c r="CM18" s="4"/>
      <c r="CN18" s="8"/>
      <c r="CO18" s="4">
        <v>1</v>
      </c>
      <c r="CP18" s="8">
        <v>206.24</v>
      </c>
      <c r="CQ18" s="7">
        <v>-1</v>
      </c>
      <c r="CR18" s="7">
        <v>-1</v>
      </c>
      <c r="CS18" s="2" t="s">
        <v>142</v>
      </c>
      <c r="CT18" s="2" t="s">
        <v>133</v>
      </c>
      <c r="CU18" s="2" t="s">
        <v>198</v>
      </c>
      <c r="CV18" s="2" t="s">
        <v>253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142</v>
      </c>
      <c r="DF18" s="2" t="s">
        <v>133</v>
      </c>
      <c r="DG18" s="2" t="s">
        <v>177</v>
      </c>
      <c r="DH18" s="2" t="s">
        <v>254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156</v>
      </c>
      <c r="DR18" s="2" t="s">
        <v>133</v>
      </c>
      <c r="DS18" s="2" t="s">
        <v>136</v>
      </c>
      <c r="DT18" s="2" t="s">
        <v>136</v>
      </c>
      <c r="DU18" s="2" t="s">
        <v>145</v>
      </c>
      <c r="DV18" s="2" t="s">
        <v>136</v>
      </c>
      <c r="DW18" s="4"/>
      <c r="DX18" s="8"/>
      <c r="DY18" s="4"/>
      <c r="DZ18" s="8"/>
      <c r="EA18" s="7"/>
      <c r="EB18" s="7"/>
      <c r="EC18" s="2" t="s">
        <v>142</v>
      </c>
      <c r="ED18" s="2" t="s">
        <v>133</v>
      </c>
      <c r="EE18" s="2" t="s">
        <v>179</v>
      </c>
      <c r="EF18" s="2" t="s">
        <v>136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142</v>
      </c>
      <c r="EP18" s="2" t="s">
        <v>133</v>
      </c>
      <c r="EQ18" s="2" t="s">
        <v>181</v>
      </c>
      <c r="ER18" s="2" t="s">
        <v>211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153</v>
      </c>
      <c r="FB18" s="2" t="s">
        <v>133</v>
      </c>
      <c r="FC18" s="2" t="s">
        <v>136</v>
      </c>
      <c r="FD18" s="2" t="s">
        <v>136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142</v>
      </c>
      <c r="FN18" s="2" t="s">
        <v>133</v>
      </c>
      <c r="FO18" s="2" t="s">
        <v>183</v>
      </c>
      <c r="FP18" s="2" t="s">
        <v>136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142</v>
      </c>
      <c r="FZ18" s="2" t="s">
        <v>133</v>
      </c>
      <c r="GA18" s="2" t="s">
        <v>185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142</v>
      </c>
      <c r="GL18" s="2" t="s">
        <v>133</v>
      </c>
      <c r="GM18" s="2" t="s">
        <v>186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156</v>
      </c>
      <c r="GX18" s="2" t="s">
        <v>133</v>
      </c>
      <c r="GY18" s="2" t="s">
        <v>136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142</v>
      </c>
      <c r="HJ18" s="2" t="s">
        <v>187</v>
      </c>
      <c r="HK18" s="2" t="s">
        <v>188</v>
      </c>
      <c r="HL18" s="2" t="s">
        <v>136</v>
      </c>
      <c r="HM18" s="2" t="s">
        <v>145</v>
      </c>
      <c r="HN18" s="2" t="s">
        <v>136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>
        <v>140</v>
      </c>
      <c r="IK18" s="4"/>
      <c r="IL18" s="4"/>
    </row>
    <row r="19">
      <c r="A19" s="2" t="s">
        <v>255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158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249</v>
      </c>
      <c r="W19" s="2" t="s">
        <v>139</v>
      </c>
      <c r="X19" s="2" t="s">
        <v>136</v>
      </c>
      <c r="Y19" s="2" t="s">
        <v>250</v>
      </c>
      <c r="Z19" s="4"/>
      <c r="AA19" s="4">
        <f>=ROUNDDOWN({0},0)</f>
      </c>
      <c r="AB19" s="5">
        <v>9</v>
      </c>
      <c r="AC19" s="2" t="s">
        <v>251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/>
      <c r="AQ19" s="8"/>
      <c r="AR19" s="4">
        <v>1</v>
      </c>
      <c r="AS19" s="8">
        <v>247.49</v>
      </c>
      <c r="AT19" s="7">
        <v>-1</v>
      </c>
      <c r="AU19" s="7">
        <v>-1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133</v>
      </c>
      <c r="BW19" s="2" t="s">
        <v>143</v>
      </c>
      <c r="BX19" s="2" t="s">
        <v>148</v>
      </c>
      <c r="BY19" s="2" t="s">
        <v>145</v>
      </c>
      <c r="BZ19" s="2" t="s">
        <v>136</v>
      </c>
      <c r="CA19" s="4"/>
      <c r="CB19" s="8"/>
      <c r="CC19" s="4"/>
      <c r="CD19" s="8"/>
      <c r="CE19" s="7"/>
      <c r="CF19" s="7"/>
      <c r="CG19" s="2" t="s">
        <v>142</v>
      </c>
      <c r="CH19" s="2" t="s">
        <v>133</v>
      </c>
      <c r="CI19" s="2" t="s">
        <v>198</v>
      </c>
      <c r="CJ19" s="2" t="s">
        <v>256</v>
      </c>
      <c r="CK19" s="2" t="s">
        <v>145</v>
      </c>
      <c r="CL19" s="2" t="s">
        <v>136</v>
      </c>
      <c r="CM19" s="4"/>
      <c r="CN19" s="8"/>
      <c r="CO19" s="4">
        <v>1</v>
      </c>
      <c r="CP19" s="8">
        <v>247.49</v>
      </c>
      <c r="CQ19" s="7">
        <v>-1</v>
      </c>
      <c r="CR19" s="7">
        <v>-1</v>
      </c>
      <c r="CS19" s="2" t="s">
        <v>142</v>
      </c>
      <c r="CT19" s="2" t="s">
        <v>133</v>
      </c>
      <c r="CU19" s="2" t="s">
        <v>198</v>
      </c>
      <c r="CV19" s="2" t="s">
        <v>197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142</v>
      </c>
      <c r="DF19" s="2" t="s">
        <v>133</v>
      </c>
      <c r="DG19" s="2" t="s">
        <v>177</v>
      </c>
      <c r="DH19" s="2" t="s">
        <v>257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156</v>
      </c>
      <c r="DR19" s="2" t="s">
        <v>133</v>
      </c>
      <c r="DS19" s="2" t="s">
        <v>136</v>
      </c>
      <c r="DT19" s="2" t="s">
        <v>136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142</v>
      </c>
      <c r="ED19" s="2" t="s">
        <v>133</v>
      </c>
      <c r="EE19" s="2" t="s">
        <v>179</v>
      </c>
      <c r="EF19" s="2" t="s">
        <v>210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142</v>
      </c>
      <c r="EP19" s="2" t="s">
        <v>133</v>
      </c>
      <c r="EQ19" s="2" t="s">
        <v>181</v>
      </c>
      <c r="ER19" s="2" t="s">
        <v>258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153</v>
      </c>
      <c r="FB19" s="2" t="s">
        <v>133</v>
      </c>
      <c r="FC19" s="2" t="s">
        <v>136</v>
      </c>
      <c r="FD19" s="2" t="s">
        <v>136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142</v>
      </c>
      <c r="FN19" s="2" t="s">
        <v>133</v>
      </c>
      <c r="FO19" s="2" t="s">
        <v>183</v>
      </c>
      <c r="FP19" s="2" t="s">
        <v>259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142</v>
      </c>
      <c r="FZ19" s="2" t="s">
        <v>133</v>
      </c>
      <c r="GA19" s="2" t="s">
        <v>185</v>
      </c>
      <c r="GB19" s="2" t="s">
        <v>136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142</v>
      </c>
      <c r="GL19" s="2" t="s">
        <v>133</v>
      </c>
      <c r="GM19" s="2" t="s">
        <v>186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156</v>
      </c>
      <c r="GX19" s="2" t="s">
        <v>133</v>
      </c>
      <c r="GY19" s="2" t="s">
        <v>136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142</v>
      </c>
      <c r="HJ19" s="2" t="s">
        <v>187</v>
      </c>
      <c r="HK19" s="2" t="s">
        <v>188</v>
      </c>
      <c r="HL19" s="2" t="s">
        <v>136</v>
      </c>
      <c r="HM19" s="2" t="s">
        <v>145</v>
      </c>
      <c r="HN19" s="2" t="s">
        <v>136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>
        <v>190</v>
      </c>
      <c r="IK19" s="4"/>
      <c r="IL19" s="4"/>
    </row>
    <row r="20">
      <c r="A20" s="2" t="s">
        <v>260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165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249</v>
      </c>
      <c r="W20" s="2" t="s">
        <v>139</v>
      </c>
      <c r="X20" s="2" t="s">
        <v>136</v>
      </c>
      <c r="Y20" s="2" t="s">
        <v>250</v>
      </c>
      <c r="Z20" s="4"/>
      <c r="AA20" s="4">
        <f>=ROUNDDOWN({0},0)</f>
      </c>
      <c r="AB20" s="5">
        <v>4</v>
      </c>
      <c r="AC20" s="2" t="s">
        <v>251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142</v>
      </c>
      <c r="CH20" s="2" t="s">
        <v>133</v>
      </c>
      <c r="CI20" s="2" t="s">
        <v>198</v>
      </c>
      <c r="CJ20" s="2" t="s">
        <v>261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142</v>
      </c>
      <c r="CT20" s="2" t="s">
        <v>133</v>
      </c>
      <c r="CU20" s="2" t="s">
        <v>198</v>
      </c>
      <c r="CV20" s="2" t="s">
        <v>235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142</v>
      </c>
      <c r="DF20" s="2" t="s">
        <v>133</v>
      </c>
      <c r="DG20" s="2" t="s">
        <v>136</v>
      </c>
      <c r="DH20" s="2" t="s">
        <v>136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156</v>
      </c>
      <c r="DR20" s="2" t="s">
        <v>133</v>
      </c>
      <c r="DS20" s="2" t="s">
        <v>136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142</v>
      </c>
      <c r="ED20" s="2" t="s">
        <v>133</v>
      </c>
      <c r="EE20" s="2" t="s">
        <v>136</v>
      </c>
      <c r="EF20" s="2" t="s">
        <v>136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142</v>
      </c>
      <c r="EP20" s="2" t="s">
        <v>133</v>
      </c>
      <c r="EQ20" s="2" t="s">
        <v>181</v>
      </c>
      <c r="ER20" s="2" t="s">
        <v>136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153</v>
      </c>
      <c r="FB20" s="2" t="s">
        <v>133</v>
      </c>
      <c r="FC20" s="2" t="s">
        <v>136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142</v>
      </c>
      <c r="FN20" s="2" t="s">
        <v>133</v>
      </c>
      <c r="FO20" s="2" t="s">
        <v>183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142</v>
      </c>
      <c r="FZ20" s="2" t="s">
        <v>133</v>
      </c>
      <c r="GA20" s="2" t="s">
        <v>201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142</v>
      </c>
      <c r="GL20" s="2" t="s">
        <v>133</v>
      </c>
      <c r="GM20" s="2" t="s">
        <v>186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156</v>
      </c>
      <c r="GX20" s="2" t="s">
        <v>133</v>
      </c>
      <c r="GY20" s="2" t="s">
        <v>136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153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>
        <v>70</v>
      </c>
      <c r="IK20" s="4"/>
      <c r="IL20" s="4"/>
    </row>
    <row r="21">
      <c r="A21" s="2" t="s">
        <v>262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246</v>
      </c>
      <c r="G21" s="2" t="s">
        <v>246</v>
      </c>
      <c r="H21" s="2" t="s">
        <v>246</v>
      </c>
      <c r="I21" s="2" t="s">
        <v>263</v>
      </c>
      <c r="J21" s="2" t="s">
        <v>131</v>
      </c>
      <c r="K21" s="2" t="s">
        <v>264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249</v>
      </c>
      <c r="W21" s="2" t="s">
        <v>139</v>
      </c>
      <c r="X21" s="2" t="s">
        <v>136</v>
      </c>
      <c r="Y21" s="2" t="s">
        <v>172</v>
      </c>
      <c r="Z21" s="4"/>
      <c r="AA21" s="4">
        <f>=ROUNDDOWN({0},0)</f>
      </c>
      <c r="AB21" s="5">
        <v>9</v>
      </c>
      <c r="AC21" s="2" t="s">
        <v>251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2</v>
      </c>
      <c r="AS21" s="8">
        <v>255.91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2</v>
      </c>
      <c r="AY21" s="8">
        <v>255.91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/>
      <c r="BJ21" s="4"/>
      <c r="BK21" s="8"/>
      <c r="BL21" s="2" t="s">
        <v>265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133</v>
      </c>
      <c r="BW21" s="2" t="s">
        <v>143</v>
      </c>
      <c r="BX21" s="2" t="s">
        <v>148</v>
      </c>
      <c r="BY21" s="2" t="s">
        <v>145</v>
      </c>
      <c r="BZ21" s="2" t="s">
        <v>136</v>
      </c>
      <c r="CA21" s="4"/>
      <c r="CB21" s="8"/>
      <c r="CC21" s="4">
        <v>1</v>
      </c>
      <c r="CD21" s="8">
        <v>49.67</v>
      </c>
      <c r="CE21" s="7">
        <v>-1</v>
      </c>
      <c r="CF21" s="7">
        <v>-1</v>
      </c>
      <c r="CG21" s="2" t="s">
        <v>142</v>
      </c>
      <c r="CH21" s="2" t="s">
        <v>133</v>
      </c>
      <c r="CI21" s="2" t="s">
        <v>172</v>
      </c>
      <c r="CJ21" s="2" t="s">
        <v>266</v>
      </c>
      <c r="CK21" s="2" t="s">
        <v>145</v>
      </c>
      <c r="CL21" s="2" t="s">
        <v>136</v>
      </c>
      <c r="CM21" s="4"/>
      <c r="CN21" s="8"/>
      <c r="CO21" s="4">
        <v>1</v>
      </c>
      <c r="CP21" s="8">
        <v>206.24</v>
      </c>
      <c r="CQ21" s="7">
        <v>-1</v>
      </c>
      <c r="CR21" s="7">
        <v>-1</v>
      </c>
      <c r="CS21" s="2" t="s">
        <v>142</v>
      </c>
      <c r="CT21" s="2" t="s">
        <v>133</v>
      </c>
      <c r="CU21" s="2" t="s">
        <v>172</v>
      </c>
      <c r="CV21" s="2" t="s">
        <v>267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142</v>
      </c>
      <c r="DF21" s="2" t="s">
        <v>133</v>
      </c>
      <c r="DG21" s="2" t="s">
        <v>177</v>
      </c>
      <c r="DH21" s="2" t="s">
        <v>268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156</v>
      </c>
      <c r="DR21" s="2" t="s">
        <v>133</v>
      </c>
      <c r="DS21" s="2" t="s">
        <v>136</v>
      </c>
      <c r="DT21" s="2" t="s">
        <v>136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142</v>
      </c>
      <c r="ED21" s="2" t="s">
        <v>133</v>
      </c>
      <c r="EE21" s="2" t="s">
        <v>179</v>
      </c>
      <c r="EF21" s="2" t="s">
        <v>136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142</v>
      </c>
      <c r="EP21" s="2" t="s">
        <v>133</v>
      </c>
      <c r="EQ21" s="2" t="s">
        <v>181</v>
      </c>
      <c r="ER21" s="2" t="s">
        <v>195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153</v>
      </c>
      <c r="FB21" s="2" t="s">
        <v>133</v>
      </c>
      <c r="FC21" s="2" t="s">
        <v>136</v>
      </c>
      <c r="FD21" s="2" t="s">
        <v>136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142</v>
      </c>
      <c r="FN21" s="2" t="s">
        <v>133</v>
      </c>
      <c r="FO21" s="2" t="s">
        <v>183</v>
      </c>
      <c r="FP21" s="2" t="s">
        <v>222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142</v>
      </c>
      <c r="FZ21" s="2" t="s">
        <v>133</v>
      </c>
      <c r="GA21" s="2" t="s">
        <v>185</v>
      </c>
      <c r="GB21" s="2" t="s">
        <v>136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142</v>
      </c>
      <c r="GL21" s="2" t="s">
        <v>133</v>
      </c>
      <c r="GM21" s="2" t="s">
        <v>186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156</v>
      </c>
      <c r="GX21" s="2" t="s">
        <v>133</v>
      </c>
      <c r="GY21" s="2" t="s">
        <v>136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142</v>
      </c>
      <c r="HJ21" s="2" t="s">
        <v>187</v>
      </c>
      <c r="HK21" s="2" t="s">
        <v>188</v>
      </c>
      <c r="HL21" s="2" t="s">
        <v>136</v>
      </c>
      <c r="HM21" s="2" t="s">
        <v>145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  <c r="IL21" s="4"/>
    </row>
    <row r="22">
      <c r="A22" s="2" t="s">
        <v>269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246</v>
      </c>
      <c r="G22" s="2" t="s">
        <v>246</v>
      </c>
      <c r="H22" s="2" t="s">
        <v>246</v>
      </c>
      <c r="I22" s="2" t="s">
        <v>263</v>
      </c>
      <c r="J22" s="2" t="s">
        <v>158</v>
      </c>
      <c r="K22" s="2" t="s">
        <v>264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249</v>
      </c>
      <c r="W22" s="2" t="s">
        <v>139</v>
      </c>
      <c r="X22" s="2" t="s">
        <v>136</v>
      </c>
      <c r="Y22" s="2" t="s">
        <v>205</v>
      </c>
      <c r="Z22" s="4"/>
      <c r="AA22" s="4">
        <f>=ROUNDDOWN({0},0)</f>
      </c>
      <c r="AB22" s="5">
        <v>10</v>
      </c>
      <c r="AC22" s="2" t="s">
        <v>251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136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133</v>
      </c>
      <c r="BW22" s="2" t="s">
        <v>143</v>
      </c>
      <c r="BX22" s="2" t="s">
        <v>148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142</v>
      </c>
      <c r="CH22" s="2" t="s">
        <v>133</v>
      </c>
      <c r="CI22" s="2" t="s">
        <v>205</v>
      </c>
      <c r="CJ22" s="2" t="s">
        <v>270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142</v>
      </c>
      <c r="CT22" s="2" t="s">
        <v>133</v>
      </c>
      <c r="CU22" s="2" t="s">
        <v>205</v>
      </c>
      <c r="CV22" s="2" t="s">
        <v>198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142</v>
      </c>
      <c r="DF22" s="2" t="s">
        <v>133</v>
      </c>
      <c r="DG22" s="2" t="s">
        <v>177</v>
      </c>
      <c r="DH22" s="2" t="s">
        <v>271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156</v>
      </c>
      <c r="DR22" s="2" t="s">
        <v>133</v>
      </c>
      <c r="DS22" s="2" t="s">
        <v>136</v>
      </c>
      <c r="DT22" s="2" t="s">
        <v>136</v>
      </c>
      <c r="DU22" s="2" t="s">
        <v>145</v>
      </c>
      <c r="DV22" s="2" t="s">
        <v>136</v>
      </c>
      <c r="DW22" s="4"/>
      <c r="DX22" s="8"/>
      <c r="DY22" s="4"/>
      <c r="DZ22" s="8"/>
      <c r="EA22" s="7"/>
      <c r="EB22" s="7"/>
      <c r="EC22" s="2" t="s">
        <v>142</v>
      </c>
      <c r="ED22" s="2" t="s">
        <v>133</v>
      </c>
      <c r="EE22" s="2" t="s">
        <v>179</v>
      </c>
      <c r="EF22" s="2" t="s">
        <v>272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142</v>
      </c>
      <c r="EP22" s="2" t="s">
        <v>133</v>
      </c>
      <c r="EQ22" s="2" t="s">
        <v>181</v>
      </c>
      <c r="ER22" s="2" t="s">
        <v>273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153</v>
      </c>
      <c r="FB22" s="2" t="s">
        <v>133</v>
      </c>
      <c r="FC22" s="2" t="s">
        <v>136</v>
      </c>
      <c r="FD22" s="2" t="s">
        <v>136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142</v>
      </c>
      <c r="FN22" s="2" t="s">
        <v>133</v>
      </c>
      <c r="FO22" s="2" t="s">
        <v>183</v>
      </c>
      <c r="FP22" s="2" t="s">
        <v>274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142</v>
      </c>
      <c r="FZ22" s="2" t="s">
        <v>133</v>
      </c>
      <c r="GA22" s="2" t="s">
        <v>185</v>
      </c>
      <c r="GB22" s="2" t="s">
        <v>136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142</v>
      </c>
      <c r="GL22" s="2" t="s">
        <v>133</v>
      </c>
      <c r="GM22" s="2" t="s">
        <v>186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156</v>
      </c>
      <c r="GX22" s="2" t="s">
        <v>133</v>
      </c>
      <c r="GY22" s="2" t="s">
        <v>136</v>
      </c>
      <c r="GZ22" s="2" t="s">
        <v>136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142</v>
      </c>
      <c r="HJ22" s="2" t="s">
        <v>187</v>
      </c>
      <c r="HK22" s="2" t="s">
        <v>188</v>
      </c>
      <c r="HL22" s="2" t="s">
        <v>136</v>
      </c>
      <c r="HM22" s="2" t="s">
        <v>145</v>
      </c>
      <c r="HN22" s="2" t="s">
        <v>136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  <c r="IL22" s="4"/>
    </row>
    <row r="23">
      <c r="A23" s="2" t="s">
        <v>275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246</v>
      </c>
      <c r="G23" s="2" t="s">
        <v>246</v>
      </c>
      <c r="H23" s="2" t="s">
        <v>246</v>
      </c>
      <c r="I23" s="2" t="s">
        <v>263</v>
      </c>
      <c r="J23" s="2" t="s">
        <v>165</v>
      </c>
      <c r="K23" s="2" t="s">
        <v>264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249</v>
      </c>
      <c r="W23" s="2" t="s">
        <v>139</v>
      </c>
      <c r="X23" s="2" t="s">
        <v>136</v>
      </c>
      <c r="Y23" s="2" t="s">
        <v>205</v>
      </c>
      <c r="Z23" s="4"/>
      <c r="AA23" s="4">
        <f>=ROUNDDOWN({0},0)</f>
      </c>
      <c r="AB23" s="5">
        <v>4</v>
      </c>
      <c r="AC23" s="2" t="s">
        <v>251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142</v>
      </c>
      <c r="CH23" s="2" t="s">
        <v>133</v>
      </c>
      <c r="CI23" s="2" t="s">
        <v>205</v>
      </c>
      <c r="CJ23" s="2" t="s">
        <v>197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142</v>
      </c>
      <c r="CT23" s="2" t="s">
        <v>133</v>
      </c>
      <c r="CU23" s="2" t="s">
        <v>205</v>
      </c>
      <c r="CV23" s="2" t="s">
        <v>276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142</v>
      </c>
      <c r="DF23" s="2" t="s">
        <v>133</v>
      </c>
      <c r="DG23" s="2" t="s">
        <v>136</v>
      </c>
      <c r="DH23" s="2" t="s">
        <v>136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156</v>
      </c>
      <c r="DR23" s="2" t="s">
        <v>133</v>
      </c>
      <c r="DS23" s="2" t="s">
        <v>136</v>
      </c>
      <c r="DT23" s="2" t="s">
        <v>136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142</v>
      </c>
      <c r="ED23" s="2" t="s">
        <v>133</v>
      </c>
      <c r="EE23" s="2" t="s">
        <v>136</v>
      </c>
      <c r="EF23" s="2" t="s">
        <v>136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142</v>
      </c>
      <c r="EP23" s="2" t="s">
        <v>133</v>
      </c>
      <c r="EQ23" s="2" t="s">
        <v>181</v>
      </c>
      <c r="ER23" s="2" t="s">
        <v>200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153</v>
      </c>
      <c r="FB23" s="2" t="s">
        <v>133</v>
      </c>
      <c r="FC23" s="2" t="s">
        <v>136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142</v>
      </c>
      <c r="FN23" s="2" t="s">
        <v>133</v>
      </c>
      <c r="FO23" s="2" t="s">
        <v>183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142</v>
      </c>
      <c r="FZ23" s="2" t="s">
        <v>133</v>
      </c>
      <c r="GA23" s="2" t="s">
        <v>201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142</v>
      </c>
      <c r="GL23" s="2" t="s">
        <v>133</v>
      </c>
      <c r="GM23" s="2" t="s">
        <v>186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156</v>
      </c>
      <c r="GX23" s="2" t="s">
        <v>133</v>
      </c>
      <c r="GY23" s="2" t="s">
        <v>136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153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  <c r="IL23" s="4"/>
    </row>
    <row r="24">
      <c r="A24" s="2" t="s">
        <v>277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131</v>
      </c>
      <c r="K24" s="2" t="s">
        <v>280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281</v>
      </c>
      <c r="Q24" s="2" t="s">
        <v>135</v>
      </c>
      <c r="R24" s="2" t="s">
        <v>18</v>
      </c>
      <c r="S24" s="2" t="s">
        <v>136</v>
      </c>
      <c r="T24" s="2" t="s">
        <v>136</v>
      </c>
      <c r="U24" s="2" t="s">
        <v>137</v>
      </c>
      <c r="V24" s="2" t="s">
        <v>282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142</v>
      </c>
      <c r="CT24" s="2" t="s">
        <v>133</v>
      </c>
      <c r="CU24" s="2" t="s">
        <v>136</v>
      </c>
      <c r="CV24" s="2" t="s">
        <v>136</v>
      </c>
      <c r="CW24" s="2" t="s">
        <v>145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>
      <c r="A25" s="2" t="s">
        <v>283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158</v>
      </c>
      <c r="K25" s="2" t="s">
        <v>280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281</v>
      </c>
      <c r="Q25" s="2" t="s">
        <v>135</v>
      </c>
      <c r="R25" s="2" t="s">
        <v>18</v>
      </c>
      <c r="S25" s="2" t="s">
        <v>136</v>
      </c>
      <c r="T25" s="2" t="s">
        <v>136</v>
      </c>
      <c r="U25" s="2" t="s">
        <v>136</v>
      </c>
      <c r="V25" s="2" t="s">
        <v>282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142</v>
      </c>
      <c r="CT25" s="2" t="s">
        <v>133</v>
      </c>
      <c r="CU25" s="2" t="s">
        <v>136</v>
      </c>
      <c r="CV25" s="2" t="s">
        <v>136</v>
      </c>
      <c r="CW25" s="2" t="s">
        <v>145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284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165</v>
      </c>
      <c r="K26" s="2" t="s">
        <v>280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281</v>
      </c>
      <c r="Q26" s="2" t="s">
        <v>135</v>
      </c>
      <c r="R26" s="2" t="s">
        <v>18</v>
      </c>
      <c r="S26" s="2" t="s">
        <v>136</v>
      </c>
      <c r="T26" s="2" t="s">
        <v>136</v>
      </c>
      <c r="U26" s="2" t="s">
        <v>136</v>
      </c>
      <c r="V26" s="2" t="s">
        <v>282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142</v>
      </c>
      <c r="CT26" s="2" t="s">
        <v>133</v>
      </c>
      <c r="CU26" s="2" t="s">
        <v>136</v>
      </c>
      <c r="CV26" s="2" t="s">
        <v>136</v>
      </c>
      <c r="CW26" s="2" t="s">
        <v>145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285</v>
      </c>
      <c r="B27" s="2" t="s">
        <v>125</v>
      </c>
      <c r="C27" s="2" t="s">
        <v>126</v>
      </c>
      <c r="D27" s="2" t="s">
        <v>286</v>
      </c>
      <c r="E27" s="2" t="s">
        <v>287</v>
      </c>
      <c r="F27" s="2" t="s">
        <v>288</v>
      </c>
      <c r="G27" s="2" t="s">
        <v>288</v>
      </c>
      <c r="H27" s="2" t="s">
        <v>288</v>
      </c>
      <c r="I27" s="2" t="s">
        <v>289</v>
      </c>
      <c r="J27" s="2" t="s">
        <v>290</v>
      </c>
      <c r="K27" s="2" t="s">
        <v>248</v>
      </c>
      <c r="L27" s="3">
        <v>24.76</v>
      </c>
      <c r="M27" s="3">
        <v>26</v>
      </c>
      <c r="N27" s="3">
        <v>79.99</v>
      </c>
      <c r="O27" s="2" t="s">
        <v>133</v>
      </c>
      <c r="P27" s="2" t="s">
        <v>291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292</v>
      </c>
      <c r="V27" s="2" t="s">
        <v>293</v>
      </c>
      <c r="W27" s="2" t="s">
        <v>139</v>
      </c>
      <c r="X27" s="2" t="s">
        <v>136</v>
      </c>
      <c r="Y27" s="2" t="s">
        <v>205</v>
      </c>
      <c r="Z27" s="4">
        <v>197</v>
      </c>
      <c r="AA27" s="4">
        <f>=ROUNDDOWN(197,0)</f>
      </c>
      <c r="AB27" s="5">
        <v>1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6</v>
      </c>
      <c r="AQ27" s="8">
        <v>180</v>
      </c>
      <c r="AR27" s="4"/>
      <c r="AS27" s="8"/>
      <c r="AT27" s="7"/>
      <c r="AU27" s="7"/>
      <c r="AV27" s="4">
        <v>6</v>
      </c>
      <c r="AW27" s="8">
        <v>180</v>
      </c>
      <c r="AX27" s="4"/>
      <c r="AY27" s="8"/>
      <c r="AZ27" s="7"/>
      <c r="BA27" s="7"/>
      <c r="BB27" s="7">
        <v>1</v>
      </c>
      <c r="BC27" s="4">
        <v>16</v>
      </c>
      <c r="BD27" s="8">
        <v>469.2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0.3836</v>
      </c>
      <c r="BJ27" s="4">
        <v>6</v>
      </c>
      <c r="BK27" s="8">
        <v>180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133</v>
      </c>
      <c r="BW27" s="2" t="s">
        <v>294</v>
      </c>
      <c r="BX27" s="2" t="s">
        <v>295</v>
      </c>
      <c r="BY27" s="2" t="s">
        <v>145</v>
      </c>
      <c r="BZ27" s="2" t="s">
        <v>136</v>
      </c>
      <c r="CA27" s="4"/>
      <c r="CB27" s="8"/>
      <c r="CC27" s="4"/>
      <c r="CD27" s="8"/>
      <c r="CE27" s="7"/>
      <c r="CF27" s="7"/>
      <c r="CG27" s="2" t="s">
        <v>142</v>
      </c>
      <c r="CH27" s="2" t="s">
        <v>133</v>
      </c>
      <c r="CI27" s="2" t="s">
        <v>205</v>
      </c>
      <c r="CJ27" s="2" t="s">
        <v>191</v>
      </c>
      <c r="CK27" s="2" t="s">
        <v>145</v>
      </c>
      <c r="CL27" s="2" t="s">
        <v>136</v>
      </c>
      <c r="CM27" s="4">
        <v>6</v>
      </c>
      <c r="CN27" s="8">
        <v>180</v>
      </c>
      <c r="CO27" s="4"/>
      <c r="CP27" s="8"/>
      <c r="CQ27" s="7"/>
      <c r="CR27" s="7"/>
      <c r="CS27" s="2" t="s">
        <v>142</v>
      </c>
      <c r="CT27" s="2" t="s">
        <v>133</v>
      </c>
      <c r="CU27" s="2" t="s">
        <v>205</v>
      </c>
      <c r="CV27" s="2" t="s">
        <v>235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142</v>
      </c>
      <c r="DF27" s="2" t="s">
        <v>133</v>
      </c>
      <c r="DG27" s="2" t="s">
        <v>177</v>
      </c>
      <c r="DH27" s="2" t="s">
        <v>240</v>
      </c>
      <c r="DI27" s="2" t="s">
        <v>145</v>
      </c>
      <c r="DJ27" s="2" t="s">
        <v>136</v>
      </c>
      <c r="DK27" s="4"/>
      <c r="DL27" s="8"/>
      <c r="DM27" s="4"/>
      <c r="DN27" s="8"/>
      <c r="DO27" s="7"/>
      <c r="DP27" s="7"/>
      <c r="DQ27" s="2" t="s">
        <v>153</v>
      </c>
      <c r="DR27" s="2" t="s">
        <v>133</v>
      </c>
      <c r="DS27" s="2" t="s">
        <v>136</v>
      </c>
      <c r="DT27" s="2" t="s">
        <v>136</v>
      </c>
      <c r="DU27" s="2" t="s">
        <v>145</v>
      </c>
      <c r="DV27" s="2" t="s">
        <v>136</v>
      </c>
      <c r="DW27" s="4"/>
      <c r="DX27" s="8"/>
      <c r="DY27" s="4"/>
      <c r="DZ27" s="8"/>
      <c r="EA27" s="7"/>
      <c r="EB27" s="7"/>
      <c r="EC27" s="2" t="s">
        <v>142</v>
      </c>
      <c r="ED27" s="2" t="s">
        <v>133</v>
      </c>
      <c r="EE27" s="2" t="s">
        <v>179</v>
      </c>
      <c r="EF27" s="2" t="s">
        <v>296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142</v>
      </c>
      <c r="EP27" s="2" t="s">
        <v>133</v>
      </c>
      <c r="EQ27" s="2" t="s">
        <v>181</v>
      </c>
      <c r="ER27" s="2" t="s">
        <v>297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153</v>
      </c>
      <c r="FB27" s="2" t="s">
        <v>133</v>
      </c>
      <c r="FC27" s="2" t="s">
        <v>136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142</v>
      </c>
      <c r="FN27" s="2" t="s">
        <v>133</v>
      </c>
      <c r="FO27" s="2" t="s">
        <v>298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142</v>
      </c>
      <c r="FZ27" s="2" t="s">
        <v>133</v>
      </c>
      <c r="GA27" s="2" t="s">
        <v>201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142</v>
      </c>
      <c r="GL27" s="2" t="s">
        <v>133</v>
      </c>
      <c r="GM27" s="2" t="s">
        <v>299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156</v>
      </c>
      <c r="GX27" s="2" t="s">
        <v>133</v>
      </c>
      <c r="GY27" s="2" t="s">
        <v>136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142</v>
      </c>
      <c r="HJ27" s="2" t="s">
        <v>187</v>
      </c>
      <c r="HK27" s="2" t="s">
        <v>188</v>
      </c>
      <c r="HL27" s="2" t="s">
        <v>136</v>
      </c>
      <c r="HM27" s="2" t="s">
        <v>145</v>
      </c>
      <c r="HN27" s="2" t="s">
        <v>136</v>
      </c>
      <c r="HO27" s="4">
        <v>197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>
      <c r="A28" s="2" t="s">
        <v>300</v>
      </c>
      <c r="B28" s="2" t="s">
        <v>125</v>
      </c>
      <c r="C28" s="2" t="s">
        <v>126</v>
      </c>
      <c r="D28" s="2" t="s">
        <v>286</v>
      </c>
      <c r="E28" s="2" t="s">
        <v>287</v>
      </c>
      <c r="F28" s="2" t="s">
        <v>288</v>
      </c>
      <c r="G28" s="2" t="s">
        <v>288</v>
      </c>
      <c r="H28" s="2" t="s">
        <v>288</v>
      </c>
      <c r="I28" s="2" t="s">
        <v>289</v>
      </c>
      <c r="J28" s="2" t="s">
        <v>290</v>
      </c>
      <c r="K28" s="2" t="s">
        <v>301</v>
      </c>
      <c r="L28" s="3">
        <v>24.76</v>
      </c>
      <c r="M28" s="3">
        <v>26</v>
      </c>
      <c r="N28" s="3">
        <v>79.99</v>
      </c>
      <c r="O28" s="2" t="s">
        <v>133</v>
      </c>
      <c r="P28" s="2" t="s">
        <v>291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292</v>
      </c>
      <c r="V28" s="2" t="s">
        <v>293</v>
      </c>
      <c r="W28" s="2" t="s">
        <v>139</v>
      </c>
      <c r="X28" s="2" t="s">
        <v>136</v>
      </c>
      <c r="Y28" s="2" t="s">
        <v>205</v>
      </c>
      <c r="Z28" s="4">
        <v>175</v>
      </c>
      <c r="AA28" s="4">
        <f>=ROUNDDOWN(175,0)</f>
      </c>
      <c r="AB28" s="5">
        <v>1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6</v>
      </c>
      <c r="AQ28" s="8">
        <v>180</v>
      </c>
      <c r="AR28" s="4"/>
      <c r="AS28" s="8"/>
      <c r="AT28" s="7"/>
      <c r="AU28" s="7"/>
      <c r="AV28" s="4">
        <v>6</v>
      </c>
      <c r="AW28" s="8">
        <v>180</v>
      </c>
      <c r="AX28" s="4"/>
      <c r="AY28" s="8"/>
      <c r="AZ28" s="7"/>
      <c r="BA28" s="7"/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0.3836</v>
      </c>
      <c r="BJ28" s="4">
        <v>6</v>
      </c>
      <c r="BK28" s="8">
        <v>180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133</v>
      </c>
      <c r="BW28" s="2" t="s">
        <v>294</v>
      </c>
      <c r="BX28" s="2" t="s">
        <v>302</v>
      </c>
      <c r="BY28" s="2" t="s">
        <v>145</v>
      </c>
      <c r="BZ28" s="2" t="s">
        <v>136</v>
      </c>
      <c r="CA28" s="4"/>
      <c r="CB28" s="8"/>
      <c r="CC28" s="4"/>
      <c r="CD28" s="8"/>
      <c r="CE28" s="7"/>
      <c r="CF28" s="7"/>
      <c r="CG28" s="2" t="s">
        <v>142</v>
      </c>
      <c r="CH28" s="2" t="s">
        <v>133</v>
      </c>
      <c r="CI28" s="2" t="s">
        <v>250</v>
      </c>
      <c r="CJ28" s="2" t="s">
        <v>175</v>
      </c>
      <c r="CK28" s="2" t="s">
        <v>145</v>
      </c>
      <c r="CL28" s="2" t="s">
        <v>136</v>
      </c>
      <c r="CM28" s="4">
        <v>6</v>
      </c>
      <c r="CN28" s="8">
        <v>180</v>
      </c>
      <c r="CO28" s="4"/>
      <c r="CP28" s="8"/>
      <c r="CQ28" s="7"/>
      <c r="CR28" s="7"/>
      <c r="CS28" s="2" t="s">
        <v>142</v>
      </c>
      <c r="CT28" s="2" t="s">
        <v>133</v>
      </c>
      <c r="CU28" s="2" t="s">
        <v>205</v>
      </c>
      <c r="CV28" s="2" t="s">
        <v>303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142</v>
      </c>
      <c r="DF28" s="2" t="s">
        <v>133</v>
      </c>
      <c r="DG28" s="2" t="s">
        <v>177</v>
      </c>
      <c r="DH28" s="2" t="s">
        <v>252</v>
      </c>
      <c r="DI28" s="2" t="s">
        <v>145</v>
      </c>
      <c r="DJ28" s="2" t="s">
        <v>136</v>
      </c>
      <c r="DK28" s="4"/>
      <c r="DL28" s="8"/>
      <c r="DM28" s="4"/>
      <c r="DN28" s="8"/>
      <c r="DO28" s="7"/>
      <c r="DP28" s="7"/>
      <c r="DQ28" s="2" t="s">
        <v>153</v>
      </c>
      <c r="DR28" s="2" t="s">
        <v>133</v>
      </c>
      <c r="DS28" s="2" t="s">
        <v>136</v>
      </c>
      <c r="DT28" s="2" t="s">
        <v>136</v>
      </c>
      <c r="DU28" s="2" t="s">
        <v>145</v>
      </c>
      <c r="DV28" s="2" t="s">
        <v>136</v>
      </c>
      <c r="DW28" s="4"/>
      <c r="DX28" s="8"/>
      <c r="DY28" s="4"/>
      <c r="DZ28" s="8"/>
      <c r="EA28" s="7"/>
      <c r="EB28" s="7"/>
      <c r="EC28" s="2" t="s">
        <v>142</v>
      </c>
      <c r="ED28" s="2" t="s">
        <v>133</v>
      </c>
      <c r="EE28" s="2" t="s">
        <v>179</v>
      </c>
      <c r="EF28" s="2" t="s">
        <v>295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142</v>
      </c>
      <c r="EP28" s="2" t="s">
        <v>133</v>
      </c>
      <c r="EQ28" s="2" t="s">
        <v>181</v>
      </c>
      <c r="ER28" s="2" t="s">
        <v>304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153</v>
      </c>
      <c r="FB28" s="2" t="s">
        <v>133</v>
      </c>
      <c r="FC28" s="2" t="s">
        <v>136</v>
      </c>
      <c r="FD28" s="2" t="s">
        <v>136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142</v>
      </c>
      <c r="FN28" s="2" t="s">
        <v>133</v>
      </c>
      <c r="FO28" s="2" t="s">
        <v>298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142</v>
      </c>
      <c r="FZ28" s="2" t="s">
        <v>133</v>
      </c>
      <c r="GA28" s="2" t="s">
        <v>201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142</v>
      </c>
      <c r="GL28" s="2" t="s">
        <v>133</v>
      </c>
      <c r="GM28" s="2" t="s">
        <v>299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156</v>
      </c>
      <c r="GX28" s="2" t="s">
        <v>133</v>
      </c>
      <c r="GY28" s="2" t="s">
        <v>136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142</v>
      </c>
      <c r="HJ28" s="2" t="s">
        <v>187</v>
      </c>
      <c r="HK28" s="2" t="s">
        <v>188</v>
      </c>
      <c r="HL28" s="2" t="s">
        <v>136</v>
      </c>
      <c r="HM28" s="2" t="s">
        <v>145</v>
      </c>
      <c r="HN28" s="2" t="s">
        <v>136</v>
      </c>
      <c r="HO28" s="4">
        <v>175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>
      <c r="A29" s="2" t="s">
        <v>305</v>
      </c>
      <c r="B29" s="2" t="s">
        <v>125</v>
      </c>
      <c r="C29" s="2" t="s">
        <v>126</v>
      </c>
      <c r="D29" s="2" t="s">
        <v>286</v>
      </c>
      <c r="E29" s="2" t="s">
        <v>287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290</v>
      </c>
      <c r="K29" s="2" t="s">
        <v>227</v>
      </c>
      <c r="L29" s="3">
        <v>24.76</v>
      </c>
      <c r="M29" s="3">
        <v>26</v>
      </c>
      <c r="N29" s="3">
        <v>79.99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292</v>
      </c>
      <c r="V29" s="2" t="s">
        <v>293</v>
      </c>
      <c r="W29" s="2" t="s">
        <v>139</v>
      </c>
      <c r="X29" s="2" t="s">
        <v>136</v>
      </c>
      <c r="Y29" s="2" t="s">
        <v>205</v>
      </c>
      <c r="Z29" s="4">
        <v>7</v>
      </c>
      <c r="AA29" s="4">
        <f>=ROUNDDOWN(2.33333333333333,0)</f>
      </c>
      <c r="AB29" s="5">
        <v>3</v>
      </c>
      <c r="AC29" s="2" t="s">
        <v>306</v>
      </c>
      <c r="AD29" s="4">
        <v>280</v>
      </c>
      <c r="AE29" s="4">
        <v>280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4</v>
      </c>
      <c r="AQ29" s="8">
        <v>109.2</v>
      </c>
      <c r="AR29" s="4"/>
      <c r="AS29" s="8"/>
      <c r="AT29" s="7"/>
      <c r="AU29" s="7"/>
      <c r="AV29" s="4">
        <v>4</v>
      </c>
      <c r="AW29" s="8">
        <v>109.2</v>
      </c>
      <c r="AX29" s="4"/>
      <c r="AY29" s="8"/>
      <c r="AZ29" s="7"/>
      <c r="BA29" s="7"/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0.2327</v>
      </c>
      <c r="BJ29" s="4">
        <v>4</v>
      </c>
      <c r="BK29" s="8">
        <v>109.2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133</v>
      </c>
      <c r="BW29" s="2" t="s">
        <v>294</v>
      </c>
      <c r="BX29" s="2" t="s">
        <v>229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142</v>
      </c>
      <c r="CH29" s="2" t="s">
        <v>133</v>
      </c>
      <c r="CI29" s="2" t="s">
        <v>250</v>
      </c>
      <c r="CJ29" s="2" t="s">
        <v>223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142</v>
      </c>
      <c r="CT29" s="2" t="s">
        <v>133</v>
      </c>
      <c r="CU29" s="2" t="s">
        <v>205</v>
      </c>
      <c r="CV29" s="2" t="s">
        <v>307</v>
      </c>
      <c r="CW29" s="2" t="s">
        <v>145</v>
      </c>
      <c r="CX29" s="2" t="s">
        <v>136</v>
      </c>
      <c r="CY29" s="4">
        <v>4</v>
      </c>
      <c r="CZ29" s="8">
        <v>109.2</v>
      </c>
      <c r="DA29" s="4"/>
      <c r="DB29" s="8"/>
      <c r="DC29" s="7"/>
      <c r="DD29" s="7"/>
      <c r="DE29" s="2" t="s">
        <v>142</v>
      </c>
      <c r="DF29" s="2" t="s">
        <v>133</v>
      </c>
      <c r="DG29" s="2" t="s">
        <v>177</v>
      </c>
      <c r="DH29" s="2" t="s">
        <v>308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153</v>
      </c>
      <c r="DR29" s="2" t="s">
        <v>133</v>
      </c>
      <c r="DS29" s="2" t="s">
        <v>136</v>
      </c>
      <c r="DT29" s="2" t="s">
        <v>136</v>
      </c>
      <c r="DU29" s="2" t="s">
        <v>145</v>
      </c>
      <c r="DV29" s="2" t="s">
        <v>136</v>
      </c>
      <c r="DW29" s="4"/>
      <c r="DX29" s="8"/>
      <c r="DY29" s="4"/>
      <c r="DZ29" s="8"/>
      <c r="EA29" s="7"/>
      <c r="EB29" s="7"/>
      <c r="EC29" s="2" t="s">
        <v>142</v>
      </c>
      <c r="ED29" s="2" t="s">
        <v>133</v>
      </c>
      <c r="EE29" s="2" t="s">
        <v>179</v>
      </c>
      <c r="EF29" s="2" t="s">
        <v>309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142</v>
      </c>
      <c r="EP29" s="2" t="s">
        <v>133</v>
      </c>
      <c r="EQ29" s="2" t="s">
        <v>181</v>
      </c>
      <c r="ER29" s="2" t="s">
        <v>310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153</v>
      </c>
      <c r="FB29" s="2" t="s">
        <v>133</v>
      </c>
      <c r="FC29" s="2" t="s">
        <v>136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142</v>
      </c>
      <c r="FN29" s="2" t="s">
        <v>133</v>
      </c>
      <c r="FO29" s="2" t="s">
        <v>298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142</v>
      </c>
      <c r="FZ29" s="2" t="s">
        <v>133</v>
      </c>
      <c r="GA29" s="2" t="s">
        <v>201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142</v>
      </c>
      <c r="GL29" s="2" t="s">
        <v>133</v>
      </c>
      <c r="GM29" s="2" t="s">
        <v>299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156</v>
      </c>
      <c r="GX29" s="2" t="s">
        <v>133</v>
      </c>
      <c r="GY29" s="2" t="s">
        <v>136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142</v>
      </c>
      <c r="HJ29" s="2" t="s">
        <v>187</v>
      </c>
      <c r="HK29" s="2" t="s">
        <v>188</v>
      </c>
      <c r="HL29" s="2" t="s">
        <v>136</v>
      </c>
      <c r="HM29" s="2" t="s">
        <v>145</v>
      </c>
      <c r="HN29" s="2" t="s">
        <v>136</v>
      </c>
      <c r="HO29" s="4">
        <v>7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>
        <v>280</v>
      </c>
      <c r="IL29" s="4"/>
    </row>
    <row r="30">
      <c r="A30" s="2" t="s">
        <v>311</v>
      </c>
      <c r="B30" s="2" t="s">
        <v>125</v>
      </c>
      <c r="C30" s="2" t="s">
        <v>126</v>
      </c>
      <c r="D30" s="2" t="s">
        <v>286</v>
      </c>
      <c r="E30" s="2" t="s">
        <v>287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290</v>
      </c>
      <c r="K30" s="2" t="s">
        <v>171</v>
      </c>
      <c r="L30" s="3">
        <v>24.76</v>
      </c>
      <c r="M30" s="3">
        <v>26</v>
      </c>
      <c r="N30" s="3">
        <v>79.99</v>
      </c>
      <c r="O30" s="2" t="s">
        <v>133</v>
      </c>
      <c r="P30" s="2" t="s">
        <v>291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292</v>
      </c>
      <c r="V30" s="2" t="s">
        <v>293</v>
      </c>
      <c r="W30" s="2" t="s">
        <v>139</v>
      </c>
      <c r="X30" s="2" t="s">
        <v>136</v>
      </c>
      <c r="Y30" s="2" t="s">
        <v>205</v>
      </c>
      <c r="Z30" s="4">
        <v>96</v>
      </c>
      <c r="AA30" s="4">
        <f>=ROUNDDOWN(96,0)</f>
      </c>
      <c r="AB30" s="5">
        <v>1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/>
      <c r="BJ30" s="4"/>
      <c r="BK30" s="8"/>
      <c r="BL30" s="2" t="s">
        <v>136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133</v>
      </c>
      <c r="BW30" s="2" t="s">
        <v>294</v>
      </c>
      <c r="BX30" s="2" t="s">
        <v>136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142</v>
      </c>
      <c r="CH30" s="2" t="s">
        <v>133</v>
      </c>
      <c r="CI30" s="2" t="s">
        <v>250</v>
      </c>
      <c r="CJ30" s="2" t="s">
        <v>270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142</v>
      </c>
      <c r="CT30" s="2" t="s">
        <v>133</v>
      </c>
      <c r="CU30" s="2" t="s">
        <v>205</v>
      </c>
      <c r="CV30" s="2" t="s">
        <v>198</v>
      </c>
      <c r="CW30" s="2" t="s">
        <v>145</v>
      </c>
      <c r="CX30" s="2" t="s">
        <v>136</v>
      </c>
      <c r="CY30" s="4"/>
      <c r="CZ30" s="8"/>
      <c r="DA30" s="4"/>
      <c r="DB30" s="8"/>
      <c r="DC30" s="7"/>
      <c r="DD30" s="7"/>
      <c r="DE30" s="2" t="s">
        <v>142</v>
      </c>
      <c r="DF30" s="2" t="s">
        <v>133</v>
      </c>
      <c r="DG30" s="2" t="s">
        <v>177</v>
      </c>
      <c r="DH30" s="2" t="s">
        <v>308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153</v>
      </c>
      <c r="DR30" s="2" t="s">
        <v>133</v>
      </c>
      <c r="DS30" s="2" t="s">
        <v>136</v>
      </c>
      <c r="DT30" s="2" t="s">
        <v>136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142</v>
      </c>
      <c r="ED30" s="2" t="s">
        <v>133</v>
      </c>
      <c r="EE30" s="2" t="s">
        <v>179</v>
      </c>
      <c r="EF30" s="2" t="s">
        <v>295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142</v>
      </c>
      <c r="EP30" s="2" t="s">
        <v>133</v>
      </c>
      <c r="EQ30" s="2" t="s">
        <v>181</v>
      </c>
      <c r="ER30" s="2" t="s">
        <v>308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153</v>
      </c>
      <c r="FB30" s="2" t="s">
        <v>133</v>
      </c>
      <c r="FC30" s="2" t="s">
        <v>136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142</v>
      </c>
      <c r="FN30" s="2" t="s">
        <v>133</v>
      </c>
      <c r="FO30" s="2" t="s">
        <v>298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142</v>
      </c>
      <c r="FZ30" s="2" t="s">
        <v>133</v>
      </c>
      <c r="GA30" s="2" t="s">
        <v>201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142</v>
      </c>
      <c r="GL30" s="2" t="s">
        <v>133</v>
      </c>
      <c r="GM30" s="2" t="s">
        <v>299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156</v>
      </c>
      <c r="GX30" s="2" t="s">
        <v>133</v>
      </c>
      <c r="GY30" s="2" t="s">
        <v>136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142</v>
      </c>
      <c r="HJ30" s="2" t="s">
        <v>187</v>
      </c>
      <c r="HK30" s="2" t="s">
        <v>188</v>
      </c>
      <c r="HL30" s="2" t="s">
        <v>136</v>
      </c>
      <c r="HM30" s="2" t="s">
        <v>145</v>
      </c>
      <c r="HN30" s="2" t="s">
        <v>136</v>
      </c>
      <c r="HO30" s="4">
        <v>96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312</v>
      </c>
      <c r="B31" s="2" t="s">
        <v>125</v>
      </c>
      <c r="C31" s="2" t="s">
        <v>126</v>
      </c>
      <c r="D31" s="2" t="s">
        <v>286</v>
      </c>
      <c r="E31" s="2" t="s">
        <v>287</v>
      </c>
      <c r="F31" s="2" t="s">
        <v>313</v>
      </c>
      <c r="G31" s="2" t="s">
        <v>313</v>
      </c>
      <c r="H31" s="2" t="s">
        <v>313</v>
      </c>
      <c r="I31" s="2" t="s">
        <v>289</v>
      </c>
      <c r="J31" s="2" t="s">
        <v>290</v>
      </c>
      <c r="K31" s="2" t="s">
        <v>280</v>
      </c>
      <c r="L31" s="3">
        <v>24.76</v>
      </c>
      <c r="M31" s="3">
        <v>26</v>
      </c>
      <c r="N31" s="3">
        <v>79.99</v>
      </c>
      <c r="O31" s="2" t="s">
        <v>133</v>
      </c>
      <c r="P31" s="2" t="s">
        <v>291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292</v>
      </c>
      <c r="V31" s="2" t="s">
        <v>138</v>
      </c>
      <c r="W31" s="2" t="s">
        <v>139</v>
      </c>
      <c r="X31" s="2" t="s">
        <v>136</v>
      </c>
      <c r="Y31" s="2" t="s">
        <v>205</v>
      </c>
      <c r="Z31" s="4">
        <v>144</v>
      </c>
      <c r="AA31" s="4">
        <f>=ROUNDDOWN(48,0)</f>
      </c>
      <c r="AB31" s="5">
        <v>3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6</v>
      </c>
      <c r="AQ31" s="8">
        <v>247.88</v>
      </c>
      <c r="AR31" s="4"/>
      <c r="AS31" s="8"/>
      <c r="AT31" s="7"/>
      <c r="AU31" s="7"/>
      <c r="AV31" s="4">
        <v>6</v>
      </c>
      <c r="AW31" s="8">
        <v>247.88</v>
      </c>
      <c r="AX31" s="4"/>
      <c r="AY31" s="8"/>
      <c r="AZ31" s="7"/>
      <c r="BA31" s="7"/>
      <c r="BB31" s="7">
        <v>1</v>
      </c>
      <c r="BC31" s="4">
        <v>6</v>
      </c>
      <c r="BD31" s="8">
        <v>247.88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1</v>
      </c>
      <c r="BJ31" s="4">
        <v>6</v>
      </c>
      <c r="BK31" s="8">
        <v>247.88</v>
      </c>
      <c r="BL31" s="2" t="s">
        <v>314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133</v>
      </c>
      <c r="BW31" s="2" t="s">
        <v>294</v>
      </c>
      <c r="BX31" s="2" t="s">
        <v>136</v>
      </c>
      <c r="BY31" s="2" t="s">
        <v>145</v>
      </c>
      <c r="BZ31" s="2" t="s">
        <v>136</v>
      </c>
      <c r="CA31" s="4">
        <v>2</v>
      </c>
      <c r="CB31" s="8">
        <v>135.98</v>
      </c>
      <c r="CC31" s="4"/>
      <c r="CD31" s="8"/>
      <c r="CE31" s="7"/>
      <c r="CF31" s="7"/>
      <c r="CG31" s="2" t="s">
        <v>142</v>
      </c>
      <c r="CH31" s="2" t="s">
        <v>133</v>
      </c>
      <c r="CI31" s="2" t="s">
        <v>205</v>
      </c>
      <c r="CJ31" s="2" t="s">
        <v>208</v>
      </c>
      <c r="CK31" s="2" t="s">
        <v>145</v>
      </c>
      <c r="CL31" s="2" t="s">
        <v>136</v>
      </c>
      <c r="CM31" s="4">
        <v>1</v>
      </c>
      <c r="CN31" s="8">
        <v>30</v>
      </c>
      <c r="CO31" s="4"/>
      <c r="CP31" s="8"/>
      <c r="CQ31" s="7"/>
      <c r="CR31" s="7"/>
      <c r="CS31" s="2" t="s">
        <v>142</v>
      </c>
      <c r="CT31" s="2" t="s">
        <v>133</v>
      </c>
      <c r="CU31" s="2" t="s">
        <v>205</v>
      </c>
      <c r="CV31" s="2" t="s">
        <v>198</v>
      </c>
      <c r="CW31" s="2" t="s">
        <v>145</v>
      </c>
      <c r="CX31" s="2" t="s">
        <v>136</v>
      </c>
      <c r="CY31" s="4">
        <v>3</v>
      </c>
      <c r="CZ31" s="8">
        <v>81.9</v>
      </c>
      <c r="DA31" s="4"/>
      <c r="DB31" s="8"/>
      <c r="DC31" s="7"/>
      <c r="DD31" s="7"/>
      <c r="DE31" s="2" t="s">
        <v>142</v>
      </c>
      <c r="DF31" s="2" t="s">
        <v>133</v>
      </c>
      <c r="DG31" s="2" t="s">
        <v>177</v>
      </c>
      <c r="DH31" s="2" t="s">
        <v>154</v>
      </c>
      <c r="DI31" s="2" t="s">
        <v>145</v>
      </c>
      <c r="DJ31" s="2" t="s">
        <v>136</v>
      </c>
      <c r="DK31" s="4"/>
      <c r="DL31" s="8"/>
      <c r="DM31" s="4"/>
      <c r="DN31" s="8"/>
      <c r="DO31" s="7"/>
      <c r="DP31" s="7"/>
      <c r="DQ31" s="2" t="s">
        <v>153</v>
      </c>
      <c r="DR31" s="2" t="s">
        <v>133</v>
      </c>
      <c r="DS31" s="2" t="s">
        <v>136</v>
      </c>
      <c r="DT31" s="2" t="s">
        <v>136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142</v>
      </c>
      <c r="ED31" s="2" t="s">
        <v>133</v>
      </c>
      <c r="EE31" s="2" t="s">
        <v>179</v>
      </c>
      <c r="EF31" s="2" t="s">
        <v>217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142</v>
      </c>
      <c r="EP31" s="2" t="s">
        <v>133</v>
      </c>
      <c r="EQ31" s="2" t="s">
        <v>181</v>
      </c>
      <c r="ER31" s="2" t="s">
        <v>231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153</v>
      </c>
      <c r="FB31" s="2" t="s">
        <v>133</v>
      </c>
      <c r="FC31" s="2" t="s">
        <v>136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142</v>
      </c>
      <c r="FN31" s="2" t="s">
        <v>133</v>
      </c>
      <c r="FO31" s="2" t="s">
        <v>298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142</v>
      </c>
      <c r="FZ31" s="2" t="s">
        <v>133</v>
      </c>
      <c r="GA31" s="2" t="s">
        <v>201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142</v>
      </c>
      <c r="GL31" s="2" t="s">
        <v>133</v>
      </c>
      <c r="GM31" s="2" t="s">
        <v>299</v>
      </c>
      <c r="GN31" s="2" t="s">
        <v>315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156</v>
      </c>
      <c r="GX31" s="2" t="s">
        <v>133</v>
      </c>
      <c r="GY31" s="2" t="s">
        <v>136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142</v>
      </c>
      <c r="HJ31" s="2" t="s">
        <v>187</v>
      </c>
      <c r="HK31" s="2" t="s">
        <v>188</v>
      </c>
      <c r="HL31" s="2" t="s">
        <v>136</v>
      </c>
      <c r="HM31" s="2" t="s">
        <v>145</v>
      </c>
      <c r="HN31" s="2" t="s">
        <v>136</v>
      </c>
      <c r="HO31" s="4">
        <v>144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>
      <c r="A32" s="2" t="s">
        <v>316</v>
      </c>
      <c r="B32" s="2" t="s">
        <v>125</v>
      </c>
      <c r="C32" s="2" t="s">
        <v>126</v>
      </c>
      <c r="D32" s="2" t="s">
        <v>286</v>
      </c>
      <c r="E32" s="2" t="s">
        <v>287</v>
      </c>
      <c r="F32" s="2" t="s">
        <v>313</v>
      </c>
      <c r="G32" s="2" t="s">
        <v>313</v>
      </c>
      <c r="H32" s="2" t="s">
        <v>313</v>
      </c>
      <c r="I32" s="2" t="s">
        <v>289</v>
      </c>
      <c r="J32" s="2" t="s">
        <v>290</v>
      </c>
      <c r="K32" s="2" t="s">
        <v>317</v>
      </c>
      <c r="L32" s="3">
        <v>24.76</v>
      </c>
      <c r="M32" s="3">
        <v>26</v>
      </c>
      <c r="N32" s="3">
        <v>79.99</v>
      </c>
      <c r="O32" s="2" t="s">
        <v>133</v>
      </c>
      <c r="P32" s="2" t="s">
        <v>291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292</v>
      </c>
      <c r="V32" s="2" t="s">
        <v>138</v>
      </c>
      <c r="W32" s="2" t="s">
        <v>139</v>
      </c>
      <c r="X32" s="2" t="s">
        <v>136</v>
      </c>
      <c r="Y32" s="2" t="s">
        <v>205</v>
      </c>
      <c r="Z32" s="4">
        <v>164</v>
      </c>
      <c r="AA32" s="4">
        <f>=ROUNDDOWN(82,0)</f>
      </c>
      <c r="AB32" s="5">
        <v>2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/>
      <c r="BJ32" s="4"/>
      <c r="BK32" s="8"/>
      <c r="BL32" s="2" t="s">
        <v>136</v>
      </c>
      <c r="BM32" s="7"/>
      <c r="BN32" s="7"/>
      <c r="BO32" s="4"/>
      <c r="BP32" s="8"/>
      <c r="BQ32" s="4"/>
      <c r="BR32" s="8"/>
      <c r="BS32" s="7"/>
      <c r="BT32" s="7"/>
      <c r="BU32" s="2" t="s">
        <v>142</v>
      </c>
      <c r="BV32" s="2" t="s">
        <v>133</v>
      </c>
      <c r="BW32" s="2" t="s">
        <v>294</v>
      </c>
      <c r="BX32" s="2" t="s">
        <v>136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142</v>
      </c>
      <c r="CH32" s="2" t="s">
        <v>133</v>
      </c>
      <c r="CI32" s="2" t="s">
        <v>205</v>
      </c>
      <c r="CJ32" s="2" t="s">
        <v>318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142</v>
      </c>
      <c r="CT32" s="2" t="s">
        <v>133</v>
      </c>
      <c r="CU32" s="2" t="s">
        <v>205</v>
      </c>
      <c r="CV32" s="2" t="s">
        <v>270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142</v>
      </c>
      <c r="DF32" s="2" t="s">
        <v>133</v>
      </c>
      <c r="DG32" s="2" t="s">
        <v>177</v>
      </c>
      <c r="DH32" s="2" t="s">
        <v>319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153</v>
      </c>
      <c r="DR32" s="2" t="s">
        <v>133</v>
      </c>
      <c r="DS32" s="2" t="s">
        <v>136</v>
      </c>
      <c r="DT32" s="2" t="s">
        <v>136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142</v>
      </c>
      <c r="ED32" s="2" t="s">
        <v>133</v>
      </c>
      <c r="EE32" s="2" t="s">
        <v>179</v>
      </c>
      <c r="EF32" s="2" t="s">
        <v>309</v>
      </c>
      <c r="EG32" s="2" t="s">
        <v>145</v>
      </c>
      <c r="EH32" s="2" t="s">
        <v>136</v>
      </c>
      <c r="EI32" s="4"/>
      <c r="EJ32" s="8"/>
      <c r="EK32" s="4"/>
      <c r="EL32" s="8"/>
      <c r="EM32" s="7"/>
      <c r="EN32" s="7"/>
      <c r="EO32" s="2" t="s">
        <v>142</v>
      </c>
      <c r="EP32" s="2" t="s">
        <v>133</v>
      </c>
      <c r="EQ32" s="2" t="s">
        <v>181</v>
      </c>
      <c r="ER32" s="2" t="s">
        <v>218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153</v>
      </c>
      <c r="FB32" s="2" t="s">
        <v>133</v>
      </c>
      <c r="FC32" s="2" t="s">
        <v>136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142</v>
      </c>
      <c r="FN32" s="2" t="s">
        <v>133</v>
      </c>
      <c r="FO32" s="2" t="s">
        <v>298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142</v>
      </c>
      <c r="FZ32" s="2" t="s">
        <v>133</v>
      </c>
      <c r="GA32" s="2" t="s">
        <v>201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142</v>
      </c>
      <c r="GL32" s="2" t="s">
        <v>133</v>
      </c>
      <c r="GM32" s="2" t="s">
        <v>299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156</v>
      </c>
      <c r="GX32" s="2" t="s">
        <v>133</v>
      </c>
      <c r="GY32" s="2" t="s">
        <v>136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142</v>
      </c>
      <c r="HJ32" s="2" t="s">
        <v>187</v>
      </c>
      <c r="HK32" s="2" t="s">
        <v>188</v>
      </c>
      <c r="HL32" s="2" t="s">
        <v>136</v>
      </c>
      <c r="HM32" s="2" t="s">
        <v>145</v>
      </c>
      <c r="HN32" s="2" t="s">
        <v>136</v>
      </c>
      <c r="HO32" s="4">
        <v>164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>
      <c r="A33" s="2" t="s">
        <v>320</v>
      </c>
      <c r="B33" s="2" t="s">
        <v>125</v>
      </c>
      <c r="C33" s="2" t="s">
        <v>126</v>
      </c>
      <c r="D33" s="2" t="s">
        <v>321</v>
      </c>
      <c r="E33" s="2" t="s">
        <v>322</v>
      </c>
      <c r="F33" s="2" t="s">
        <v>323</v>
      </c>
      <c r="G33" s="2" t="s">
        <v>323</v>
      </c>
      <c r="H33" s="2" t="s">
        <v>323</v>
      </c>
      <c r="I33" s="2" t="s">
        <v>324</v>
      </c>
      <c r="J33" s="2" t="s">
        <v>325</v>
      </c>
      <c r="K33" s="2" t="s">
        <v>301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291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292</v>
      </c>
      <c r="V33" s="2" t="s">
        <v>326</v>
      </c>
      <c r="W33" s="2" t="s">
        <v>139</v>
      </c>
      <c r="X33" s="2" t="s">
        <v>136</v>
      </c>
      <c r="Y33" s="2" t="s">
        <v>198</v>
      </c>
      <c r="Z33" s="4">
        <v>179</v>
      </c>
      <c r="AA33" s="4">
        <f>=ROUNDDOWN(59.6666666666667,0)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3</v>
      </c>
      <c r="AQ33" s="8">
        <v>170.69</v>
      </c>
      <c r="AR33" s="4"/>
      <c r="AS33" s="8"/>
      <c r="AT33" s="7"/>
      <c r="AU33" s="7"/>
      <c r="AV33" s="4">
        <v>3</v>
      </c>
      <c r="AW33" s="8">
        <v>170.69</v>
      </c>
      <c r="AX33" s="4"/>
      <c r="AY33" s="8"/>
      <c r="AZ33" s="7"/>
      <c r="BA33" s="7"/>
      <c r="BB33" s="7">
        <v>1</v>
      </c>
      <c r="BC33" s="4">
        <v>7</v>
      </c>
      <c r="BD33" s="8">
        <v>324.02</v>
      </c>
      <c r="BE33" s="4">
        <v>9</v>
      </c>
      <c r="BF33" s="8">
        <v>338.57</v>
      </c>
      <c r="BG33" s="7">
        <v>-0.2222</v>
      </c>
      <c r="BH33" s="7">
        <v>-0.043</v>
      </c>
      <c r="BI33" s="7">
        <v>0.5268</v>
      </c>
      <c r="BJ33" s="4">
        <v>3</v>
      </c>
      <c r="BK33" s="8">
        <v>170.69</v>
      </c>
      <c r="BL33" s="2" t="s">
        <v>327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142</v>
      </c>
      <c r="BV33" s="2" t="s">
        <v>133</v>
      </c>
      <c r="BW33" s="2" t="s">
        <v>294</v>
      </c>
      <c r="BX33" s="2" t="s">
        <v>328</v>
      </c>
      <c r="BY33" s="2" t="s">
        <v>145</v>
      </c>
      <c r="BZ33" s="2" t="s">
        <v>136</v>
      </c>
      <c r="CA33" s="4">
        <v>1</v>
      </c>
      <c r="CB33" s="8">
        <v>93.49</v>
      </c>
      <c r="CC33" s="4"/>
      <c r="CD33" s="8"/>
      <c r="CE33" s="7"/>
      <c r="CF33" s="7"/>
      <c r="CG33" s="2" t="s">
        <v>142</v>
      </c>
      <c r="CH33" s="2" t="s">
        <v>133</v>
      </c>
      <c r="CI33" s="2" t="s">
        <v>250</v>
      </c>
      <c r="CJ33" s="2" t="s">
        <v>318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142</v>
      </c>
      <c r="CT33" s="2" t="s">
        <v>133</v>
      </c>
      <c r="CU33" s="2" t="s">
        <v>250</v>
      </c>
      <c r="CV33" s="2" t="s">
        <v>195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142</v>
      </c>
      <c r="DF33" s="2" t="s">
        <v>133</v>
      </c>
      <c r="DG33" s="2" t="s">
        <v>329</v>
      </c>
      <c r="DH33" s="2" t="s">
        <v>178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153</v>
      </c>
      <c r="DR33" s="2" t="s">
        <v>133</v>
      </c>
      <c r="DS33" s="2" t="s">
        <v>136</v>
      </c>
      <c r="DT33" s="2" t="s">
        <v>136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142</v>
      </c>
      <c r="ED33" s="2" t="s">
        <v>133</v>
      </c>
      <c r="EE33" s="2" t="s">
        <v>179</v>
      </c>
      <c r="EF33" s="2" t="s">
        <v>180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142</v>
      </c>
      <c r="EP33" s="2" t="s">
        <v>133</v>
      </c>
      <c r="EQ33" s="2" t="s">
        <v>181</v>
      </c>
      <c r="ER33" s="2" t="s">
        <v>237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153</v>
      </c>
      <c r="FB33" s="2" t="s">
        <v>133</v>
      </c>
      <c r="FC33" s="2" t="s">
        <v>136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142</v>
      </c>
      <c r="FN33" s="2" t="s">
        <v>133</v>
      </c>
      <c r="FO33" s="2" t="s">
        <v>298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142</v>
      </c>
      <c r="FZ33" s="2" t="s">
        <v>133</v>
      </c>
      <c r="GA33" s="2" t="s">
        <v>201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142</v>
      </c>
      <c r="GL33" s="2" t="s">
        <v>133</v>
      </c>
      <c r="GM33" s="2" t="s">
        <v>299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156</v>
      </c>
      <c r="GX33" s="2" t="s">
        <v>133</v>
      </c>
      <c r="GY33" s="2" t="s">
        <v>136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142</v>
      </c>
      <c r="HJ33" s="2" t="s">
        <v>187</v>
      </c>
      <c r="HK33" s="2" t="s">
        <v>188</v>
      </c>
      <c r="HL33" s="2" t="s">
        <v>136</v>
      </c>
      <c r="HM33" s="2" t="s">
        <v>145</v>
      </c>
      <c r="HN33" s="2" t="s">
        <v>136</v>
      </c>
      <c r="HO33" s="4">
        <v>179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330</v>
      </c>
      <c r="B34" s="2" t="s">
        <v>125</v>
      </c>
      <c r="C34" s="2" t="s">
        <v>126</v>
      </c>
      <c r="D34" s="2" t="s">
        <v>321</v>
      </c>
      <c r="E34" s="2" t="s">
        <v>322</v>
      </c>
      <c r="F34" s="2" t="s">
        <v>323</v>
      </c>
      <c r="G34" s="2" t="s">
        <v>323</v>
      </c>
      <c r="H34" s="2" t="s">
        <v>323</v>
      </c>
      <c r="I34" s="2" t="s">
        <v>324</v>
      </c>
      <c r="J34" s="2" t="s">
        <v>325</v>
      </c>
      <c r="K34" s="2" t="s">
        <v>171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134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292</v>
      </c>
      <c r="V34" s="2" t="s">
        <v>326</v>
      </c>
      <c r="W34" s="2" t="s">
        <v>139</v>
      </c>
      <c r="X34" s="2" t="s">
        <v>136</v>
      </c>
      <c r="Y34" s="2" t="s">
        <v>198</v>
      </c>
      <c r="Z34" s="4">
        <v>102</v>
      </c>
      <c r="AA34" s="4">
        <f>=ROUNDDOWN(51,0)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2</v>
      </c>
      <c r="AQ34" s="8">
        <v>77.2</v>
      </c>
      <c r="AR34" s="4">
        <v>4</v>
      </c>
      <c r="AS34" s="8">
        <v>147.63</v>
      </c>
      <c r="AT34" s="7">
        <v>-0.5</v>
      </c>
      <c r="AU34" s="7">
        <v>-0.4771</v>
      </c>
      <c r="AV34" s="4">
        <v>2</v>
      </c>
      <c r="AW34" s="8">
        <v>77.2</v>
      </c>
      <c r="AX34" s="4">
        <v>4</v>
      </c>
      <c r="AY34" s="8">
        <v>147.63</v>
      </c>
      <c r="AZ34" s="7">
        <v>-0.5</v>
      </c>
      <c r="BA34" s="7">
        <v>-0.4771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0.2383</v>
      </c>
      <c r="BJ34" s="4">
        <v>2</v>
      </c>
      <c r="BK34" s="8">
        <v>77.2</v>
      </c>
      <c r="BL34" s="2" t="s">
        <v>190</v>
      </c>
      <c r="BM34" s="7">
        <v>1</v>
      </c>
      <c r="BN34" s="7">
        <v>1</v>
      </c>
      <c r="BO34" s="4">
        <v>2</v>
      </c>
      <c r="BP34" s="8">
        <v>77.2</v>
      </c>
      <c r="BQ34" s="4"/>
      <c r="BR34" s="8"/>
      <c r="BS34" s="7"/>
      <c r="BT34" s="7"/>
      <c r="BU34" s="2" t="s">
        <v>142</v>
      </c>
      <c r="BV34" s="2" t="s">
        <v>133</v>
      </c>
      <c r="BW34" s="2" t="s">
        <v>294</v>
      </c>
      <c r="BX34" s="2" t="s">
        <v>168</v>
      </c>
      <c r="BY34" s="2" t="s">
        <v>145</v>
      </c>
      <c r="BZ34" s="2" t="s">
        <v>136</v>
      </c>
      <c r="CA34" s="4"/>
      <c r="CB34" s="8"/>
      <c r="CC34" s="4">
        <v>1</v>
      </c>
      <c r="CD34" s="8">
        <v>17.7</v>
      </c>
      <c r="CE34" s="7">
        <v>-1</v>
      </c>
      <c r="CF34" s="7">
        <v>-1</v>
      </c>
      <c r="CG34" s="2" t="s">
        <v>142</v>
      </c>
      <c r="CH34" s="2" t="s">
        <v>133</v>
      </c>
      <c r="CI34" s="2" t="s">
        <v>250</v>
      </c>
      <c r="CJ34" s="2" t="s">
        <v>175</v>
      </c>
      <c r="CK34" s="2" t="s">
        <v>145</v>
      </c>
      <c r="CL34" s="2" t="s">
        <v>136</v>
      </c>
      <c r="CM34" s="4"/>
      <c r="CN34" s="8"/>
      <c r="CO34" s="4">
        <v>3</v>
      </c>
      <c r="CP34" s="8">
        <v>129.93</v>
      </c>
      <c r="CQ34" s="7">
        <v>-1</v>
      </c>
      <c r="CR34" s="7">
        <v>-1</v>
      </c>
      <c r="CS34" s="2" t="s">
        <v>142</v>
      </c>
      <c r="CT34" s="2" t="s">
        <v>133</v>
      </c>
      <c r="CU34" s="2" t="s">
        <v>250</v>
      </c>
      <c r="CV34" s="2" t="s">
        <v>331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142</v>
      </c>
      <c r="DF34" s="2" t="s">
        <v>133</v>
      </c>
      <c r="DG34" s="2" t="s">
        <v>329</v>
      </c>
      <c r="DH34" s="2" t="s">
        <v>332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153</v>
      </c>
      <c r="DR34" s="2" t="s">
        <v>133</v>
      </c>
      <c r="DS34" s="2" t="s">
        <v>136</v>
      </c>
      <c r="DT34" s="2" t="s">
        <v>136</v>
      </c>
      <c r="DU34" s="2" t="s">
        <v>145</v>
      </c>
      <c r="DV34" s="2" t="s">
        <v>136</v>
      </c>
      <c r="DW34" s="4"/>
      <c r="DX34" s="8"/>
      <c r="DY34" s="4"/>
      <c r="DZ34" s="8"/>
      <c r="EA34" s="7"/>
      <c r="EB34" s="7"/>
      <c r="EC34" s="2" t="s">
        <v>142</v>
      </c>
      <c r="ED34" s="2" t="s">
        <v>133</v>
      </c>
      <c r="EE34" s="2" t="s">
        <v>179</v>
      </c>
      <c r="EF34" s="2" t="s">
        <v>217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142</v>
      </c>
      <c r="EP34" s="2" t="s">
        <v>133</v>
      </c>
      <c r="EQ34" s="2" t="s">
        <v>181</v>
      </c>
      <c r="ER34" s="2" t="s">
        <v>333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153</v>
      </c>
      <c r="FB34" s="2" t="s">
        <v>133</v>
      </c>
      <c r="FC34" s="2" t="s">
        <v>136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142</v>
      </c>
      <c r="FN34" s="2" t="s">
        <v>133</v>
      </c>
      <c r="FO34" s="2" t="s">
        <v>298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142</v>
      </c>
      <c r="FZ34" s="2" t="s">
        <v>133</v>
      </c>
      <c r="GA34" s="2" t="s">
        <v>201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142</v>
      </c>
      <c r="GL34" s="2" t="s">
        <v>133</v>
      </c>
      <c r="GM34" s="2" t="s">
        <v>299</v>
      </c>
      <c r="GN34" s="2" t="s">
        <v>181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156</v>
      </c>
      <c r="GX34" s="2" t="s">
        <v>133</v>
      </c>
      <c r="GY34" s="2" t="s">
        <v>136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142</v>
      </c>
      <c r="HJ34" s="2" t="s">
        <v>187</v>
      </c>
      <c r="HK34" s="2" t="s">
        <v>188</v>
      </c>
      <c r="HL34" s="2" t="s">
        <v>136</v>
      </c>
      <c r="HM34" s="2" t="s">
        <v>145</v>
      </c>
      <c r="HN34" s="2" t="s">
        <v>136</v>
      </c>
      <c r="HO34" s="4">
        <v>102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334</v>
      </c>
      <c r="B35" s="2" t="s">
        <v>125</v>
      </c>
      <c r="C35" s="2" t="s">
        <v>126</v>
      </c>
      <c r="D35" s="2" t="s">
        <v>321</v>
      </c>
      <c r="E35" s="2" t="s">
        <v>322</v>
      </c>
      <c r="F35" s="2" t="s">
        <v>323</v>
      </c>
      <c r="G35" s="2" t="s">
        <v>323</v>
      </c>
      <c r="H35" s="2" t="s">
        <v>323</v>
      </c>
      <c r="I35" s="2" t="s">
        <v>324</v>
      </c>
      <c r="J35" s="2" t="s">
        <v>325</v>
      </c>
      <c r="K35" s="2" t="s">
        <v>317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291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292</v>
      </c>
      <c r="V35" s="2" t="s">
        <v>326</v>
      </c>
      <c r="W35" s="2" t="s">
        <v>139</v>
      </c>
      <c r="X35" s="2" t="s">
        <v>136</v>
      </c>
      <c r="Y35" s="2" t="s">
        <v>198</v>
      </c>
      <c r="Z35" s="4">
        <v>164</v>
      </c>
      <c r="AA35" s="4">
        <f>=ROUNDDOWN(82,0)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1</v>
      </c>
      <c r="AQ35" s="8">
        <v>38.6</v>
      </c>
      <c r="AR35" s="4"/>
      <c r="AS35" s="8"/>
      <c r="AT35" s="7"/>
      <c r="AU35" s="7"/>
      <c r="AV35" s="4">
        <v>1</v>
      </c>
      <c r="AW35" s="8">
        <v>38.6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0.1191</v>
      </c>
      <c r="BJ35" s="4">
        <v>1</v>
      </c>
      <c r="BK35" s="8">
        <v>38.6</v>
      </c>
      <c r="BL35" s="2" t="s">
        <v>16</v>
      </c>
      <c r="BM35" s="7">
        <v>1</v>
      </c>
      <c r="BN35" s="7">
        <v>1</v>
      </c>
      <c r="BO35" s="4">
        <v>1</v>
      </c>
      <c r="BP35" s="8">
        <v>38.6</v>
      </c>
      <c r="BQ35" s="4"/>
      <c r="BR35" s="8"/>
      <c r="BS35" s="7"/>
      <c r="BT35" s="7"/>
      <c r="BU35" s="2" t="s">
        <v>142</v>
      </c>
      <c r="BV35" s="2" t="s">
        <v>133</v>
      </c>
      <c r="BW35" s="2" t="s">
        <v>294</v>
      </c>
      <c r="BX35" s="2" t="s">
        <v>229</v>
      </c>
      <c r="BY35" s="2" t="s">
        <v>145</v>
      </c>
      <c r="BZ35" s="2" t="s">
        <v>136</v>
      </c>
      <c r="CA35" s="4"/>
      <c r="CB35" s="8"/>
      <c r="CC35" s="4"/>
      <c r="CD35" s="8"/>
      <c r="CE35" s="7"/>
      <c r="CF35" s="7"/>
      <c r="CG35" s="2" t="s">
        <v>142</v>
      </c>
      <c r="CH35" s="2" t="s">
        <v>133</v>
      </c>
      <c r="CI35" s="2" t="s">
        <v>198</v>
      </c>
      <c r="CJ35" s="2" t="s">
        <v>208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142</v>
      </c>
      <c r="CT35" s="2" t="s">
        <v>133</v>
      </c>
      <c r="CU35" s="2" t="s">
        <v>250</v>
      </c>
      <c r="CV35" s="2" t="s">
        <v>198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142</v>
      </c>
      <c r="DF35" s="2" t="s">
        <v>133</v>
      </c>
      <c r="DG35" s="2" t="s">
        <v>329</v>
      </c>
      <c r="DH35" s="2" t="s">
        <v>335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153</v>
      </c>
      <c r="DR35" s="2" t="s">
        <v>133</v>
      </c>
      <c r="DS35" s="2" t="s">
        <v>136</v>
      </c>
      <c r="DT35" s="2" t="s">
        <v>136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142</v>
      </c>
      <c r="ED35" s="2" t="s">
        <v>133</v>
      </c>
      <c r="EE35" s="2" t="s">
        <v>179</v>
      </c>
      <c r="EF35" s="2" t="s">
        <v>336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142</v>
      </c>
      <c r="EP35" s="2" t="s">
        <v>133</v>
      </c>
      <c r="EQ35" s="2" t="s">
        <v>181</v>
      </c>
      <c r="ER35" s="2" t="s">
        <v>337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153</v>
      </c>
      <c r="FB35" s="2" t="s">
        <v>133</v>
      </c>
      <c r="FC35" s="2" t="s">
        <v>136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142</v>
      </c>
      <c r="FN35" s="2" t="s">
        <v>133</v>
      </c>
      <c r="FO35" s="2" t="s">
        <v>298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142</v>
      </c>
      <c r="FZ35" s="2" t="s">
        <v>133</v>
      </c>
      <c r="GA35" s="2" t="s">
        <v>201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142</v>
      </c>
      <c r="GL35" s="2" t="s">
        <v>133</v>
      </c>
      <c r="GM35" s="2" t="s">
        <v>299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156</v>
      </c>
      <c r="GX35" s="2" t="s">
        <v>133</v>
      </c>
      <c r="GY35" s="2" t="s">
        <v>136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142</v>
      </c>
      <c r="HJ35" s="2" t="s">
        <v>187</v>
      </c>
      <c r="HK35" s="2" t="s">
        <v>188</v>
      </c>
      <c r="HL35" s="2" t="s">
        <v>136</v>
      </c>
      <c r="HM35" s="2" t="s">
        <v>145</v>
      </c>
      <c r="HN35" s="2" t="s">
        <v>136</v>
      </c>
      <c r="HO35" s="4">
        <v>164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338</v>
      </c>
      <c r="B36" s="2" t="s">
        <v>125</v>
      </c>
      <c r="C36" s="2" t="s">
        <v>126</v>
      </c>
      <c r="D36" s="2" t="s">
        <v>321</v>
      </c>
      <c r="E36" s="2" t="s">
        <v>322</v>
      </c>
      <c r="F36" s="2" t="s">
        <v>323</v>
      </c>
      <c r="G36" s="2" t="s">
        <v>323</v>
      </c>
      <c r="H36" s="2" t="s">
        <v>323</v>
      </c>
      <c r="I36" s="2" t="s">
        <v>324</v>
      </c>
      <c r="J36" s="2" t="s">
        <v>325</v>
      </c>
      <c r="K36" s="2" t="s">
        <v>248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291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292</v>
      </c>
      <c r="V36" s="2" t="s">
        <v>326</v>
      </c>
      <c r="W36" s="2" t="s">
        <v>139</v>
      </c>
      <c r="X36" s="2" t="s">
        <v>136</v>
      </c>
      <c r="Y36" s="2" t="s">
        <v>198</v>
      </c>
      <c r="Z36" s="4">
        <v>216</v>
      </c>
      <c r="AA36" s="4">
        <f>=ROUNDDOWN(216,0)</f>
      </c>
      <c r="AB36" s="5">
        <v>1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1</v>
      </c>
      <c r="AQ36" s="8">
        <v>37.53</v>
      </c>
      <c r="AR36" s="4">
        <v>4</v>
      </c>
      <c r="AS36" s="8">
        <v>173.24</v>
      </c>
      <c r="AT36" s="7">
        <v>-0.75</v>
      </c>
      <c r="AU36" s="7">
        <v>-0.7834</v>
      </c>
      <c r="AV36" s="4">
        <v>1</v>
      </c>
      <c r="AW36" s="8">
        <v>37.53</v>
      </c>
      <c r="AX36" s="4">
        <v>4</v>
      </c>
      <c r="AY36" s="8">
        <v>173.24</v>
      </c>
      <c r="AZ36" s="7">
        <v>-0.75</v>
      </c>
      <c r="BA36" s="7">
        <v>-0.7834</v>
      </c>
      <c r="BB36" s="7">
        <v>1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>
        <v>0.1158</v>
      </c>
      <c r="BJ36" s="4">
        <v>1</v>
      </c>
      <c r="BK36" s="8">
        <v>37.53</v>
      </c>
      <c r="BL36" s="2" t="s">
        <v>339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133</v>
      </c>
      <c r="BW36" s="2" t="s">
        <v>294</v>
      </c>
      <c r="BX36" s="2" t="s">
        <v>340</v>
      </c>
      <c r="BY36" s="2" t="s">
        <v>145</v>
      </c>
      <c r="BZ36" s="2" t="s">
        <v>136</v>
      </c>
      <c r="CA36" s="4"/>
      <c r="CB36" s="8"/>
      <c r="CC36" s="4"/>
      <c r="CD36" s="8"/>
      <c r="CE36" s="7"/>
      <c r="CF36" s="7"/>
      <c r="CG36" s="2" t="s">
        <v>142</v>
      </c>
      <c r="CH36" s="2" t="s">
        <v>133</v>
      </c>
      <c r="CI36" s="2" t="s">
        <v>198</v>
      </c>
      <c r="CJ36" s="2" t="s">
        <v>341</v>
      </c>
      <c r="CK36" s="2" t="s">
        <v>145</v>
      </c>
      <c r="CL36" s="2" t="s">
        <v>136</v>
      </c>
      <c r="CM36" s="4"/>
      <c r="CN36" s="8"/>
      <c r="CO36" s="4">
        <v>4</v>
      </c>
      <c r="CP36" s="8">
        <v>173.24</v>
      </c>
      <c r="CQ36" s="7">
        <v>-1</v>
      </c>
      <c r="CR36" s="7">
        <v>-1</v>
      </c>
      <c r="CS36" s="2" t="s">
        <v>142</v>
      </c>
      <c r="CT36" s="2" t="s">
        <v>133</v>
      </c>
      <c r="CU36" s="2" t="s">
        <v>250</v>
      </c>
      <c r="CV36" s="2" t="s">
        <v>331</v>
      </c>
      <c r="CW36" s="2" t="s">
        <v>145</v>
      </c>
      <c r="CX36" s="2" t="s">
        <v>136</v>
      </c>
      <c r="CY36" s="4">
        <v>1</v>
      </c>
      <c r="CZ36" s="8">
        <v>37.53</v>
      </c>
      <c r="DA36" s="4"/>
      <c r="DB36" s="8"/>
      <c r="DC36" s="7"/>
      <c r="DD36" s="7"/>
      <c r="DE36" s="2" t="s">
        <v>142</v>
      </c>
      <c r="DF36" s="2" t="s">
        <v>133</v>
      </c>
      <c r="DG36" s="2" t="s">
        <v>329</v>
      </c>
      <c r="DH36" s="2" t="s">
        <v>151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153</v>
      </c>
      <c r="DR36" s="2" t="s">
        <v>133</v>
      </c>
      <c r="DS36" s="2" t="s">
        <v>136</v>
      </c>
      <c r="DT36" s="2" t="s">
        <v>136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142</v>
      </c>
      <c r="ED36" s="2" t="s">
        <v>133</v>
      </c>
      <c r="EE36" s="2" t="s">
        <v>179</v>
      </c>
      <c r="EF36" s="2" t="s">
        <v>295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142</v>
      </c>
      <c r="EP36" s="2" t="s">
        <v>133</v>
      </c>
      <c r="EQ36" s="2" t="s">
        <v>181</v>
      </c>
      <c r="ER36" s="2" t="s">
        <v>308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153</v>
      </c>
      <c r="FB36" s="2" t="s">
        <v>133</v>
      </c>
      <c r="FC36" s="2" t="s">
        <v>136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142</v>
      </c>
      <c r="FN36" s="2" t="s">
        <v>133</v>
      </c>
      <c r="FO36" s="2" t="s">
        <v>298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142</v>
      </c>
      <c r="FZ36" s="2" t="s">
        <v>133</v>
      </c>
      <c r="GA36" s="2" t="s">
        <v>201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142</v>
      </c>
      <c r="GL36" s="2" t="s">
        <v>133</v>
      </c>
      <c r="GM36" s="2" t="s">
        <v>299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156</v>
      </c>
      <c r="GX36" s="2" t="s">
        <v>133</v>
      </c>
      <c r="GY36" s="2" t="s">
        <v>136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142</v>
      </c>
      <c r="HJ36" s="2" t="s">
        <v>187</v>
      </c>
      <c r="HK36" s="2" t="s">
        <v>188</v>
      </c>
      <c r="HL36" s="2" t="s">
        <v>342</v>
      </c>
      <c r="HM36" s="2" t="s">
        <v>145</v>
      </c>
      <c r="HN36" s="2" t="s">
        <v>136</v>
      </c>
      <c r="HO36" s="4">
        <v>216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>
      <c r="A37" s="2" t="s">
        <v>343</v>
      </c>
      <c r="B37" s="2" t="s">
        <v>125</v>
      </c>
      <c r="C37" s="2" t="s">
        <v>126</v>
      </c>
      <c r="D37" s="2" t="s">
        <v>321</v>
      </c>
      <c r="E37" s="2" t="s">
        <v>322</v>
      </c>
      <c r="F37" s="2" t="s">
        <v>323</v>
      </c>
      <c r="G37" s="2" t="s">
        <v>323</v>
      </c>
      <c r="H37" s="2" t="s">
        <v>323</v>
      </c>
      <c r="I37" s="2" t="s">
        <v>324</v>
      </c>
      <c r="J37" s="2" t="s">
        <v>325</v>
      </c>
      <c r="K37" s="2" t="s">
        <v>227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134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292</v>
      </c>
      <c r="V37" s="2" t="s">
        <v>326</v>
      </c>
      <c r="W37" s="2" t="s">
        <v>139</v>
      </c>
      <c r="X37" s="2" t="s">
        <v>136</v>
      </c>
      <c r="Y37" s="2" t="s">
        <v>198</v>
      </c>
      <c r="Z37" s="4">
        <v>82</v>
      </c>
      <c r="AA37" s="4">
        <f>=ROUNDDOWN(41,0)</f>
      </c>
      <c r="AB37" s="5">
        <v>2</v>
      </c>
      <c r="AC37" s="2" t="s">
        <v>306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/>
      <c r="AQ37" s="8"/>
      <c r="AR37" s="4">
        <v>1</v>
      </c>
      <c r="AS37" s="8">
        <v>17.7</v>
      </c>
      <c r="AT37" s="7">
        <v>-1</v>
      </c>
      <c r="AU37" s="7">
        <v>-1</v>
      </c>
      <c r="AV37" s="4"/>
      <c r="AW37" s="8"/>
      <c r="AX37" s="4">
        <v>1</v>
      </c>
      <c r="AY37" s="8">
        <v>17.7</v>
      </c>
      <c r="AZ37" s="7">
        <v>-1</v>
      </c>
      <c r="BA37" s="7">
        <v>-1</v>
      </c>
      <c r="BB37" s="7"/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133</v>
      </c>
      <c r="BW37" s="2" t="s">
        <v>294</v>
      </c>
      <c r="BX37" s="2" t="s">
        <v>328</v>
      </c>
      <c r="BY37" s="2" t="s">
        <v>145</v>
      </c>
      <c r="BZ37" s="2" t="s">
        <v>136</v>
      </c>
      <c r="CA37" s="4"/>
      <c r="CB37" s="8"/>
      <c r="CC37" s="4">
        <v>1</v>
      </c>
      <c r="CD37" s="8">
        <v>17.7</v>
      </c>
      <c r="CE37" s="7">
        <v>-1</v>
      </c>
      <c r="CF37" s="7">
        <v>-1</v>
      </c>
      <c r="CG37" s="2" t="s">
        <v>142</v>
      </c>
      <c r="CH37" s="2" t="s">
        <v>133</v>
      </c>
      <c r="CI37" s="2" t="s">
        <v>216</v>
      </c>
      <c r="CJ37" s="2" t="s">
        <v>267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142</v>
      </c>
      <c r="CT37" s="2" t="s">
        <v>133</v>
      </c>
      <c r="CU37" s="2" t="s">
        <v>198</v>
      </c>
      <c r="CV37" s="2" t="s">
        <v>195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142</v>
      </c>
      <c r="DF37" s="2" t="s">
        <v>133</v>
      </c>
      <c r="DG37" s="2" t="s">
        <v>329</v>
      </c>
      <c r="DH37" s="2" t="s">
        <v>237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153</v>
      </c>
      <c r="DR37" s="2" t="s">
        <v>133</v>
      </c>
      <c r="DS37" s="2" t="s">
        <v>136</v>
      </c>
      <c r="DT37" s="2" t="s">
        <v>136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142</v>
      </c>
      <c r="ED37" s="2" t="s">
        <v>133</v>
      </c>
      <c r="EE37" s="2" t="s">
        <v>179</v>
      </c>
      <c r="EF37" s="2" t="s">
        <v>344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142</v>
      </c>
      <c r="EP37" s="2" t="s">
        <v>133</v>
      </c>
      <c r="EQ37" s="2" t="s">
        <v>181</v>
      </c>
      <c r="ER37" s="2" t="s">
        <v>345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153</v>
      </c>
      <c r="FB37" s="2" t="s">
        <v>133</v>
      </c>
      <c r="FC37" s="2" t="s">
        <v>136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142</v>
      </c>
      <c r="FN37" s="2" t="s">
        <v>133</v>
      </c>
      <c r="FO37" s="2" t="s">
        <v>298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142</v>
      </c>
      <c r="FZ37" s="2" t="s">
        <v>133</v>
      </c>
      <c r="GA37" s="2" t="s">
        <v>201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142</v>
      </c>
      <c r="GL37" s="2" t="s">
        <v>133</v>
      </c>
      <c r="GM37" s="2" t="s">
        <v>299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156</v>
      </c>
      <c r="GX37" s="2" t="s">
        <v>133</v>
      </c>
      <c r="GY37" s="2" t="s">
        <v>136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142</v>
      </c>
      <c r="HJ37" s="2" t="s">
        <v>187</v>
      </c>
      <c r="HK37" s="2" t="s">
        <v>188</v>
      </c>
      <c r="HL37" s="2" t="s">
        <v>136</v>
      </c>
      <c r="HM37" s="2" t="s">
        <v>145</v>
      </c>
      <c r="HN37" s="2" t="s">
        <v>136</v>
      </c>
      <c r="HO37" s="4">
        <v>82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>
        <v>130</v>
      </c>
      <c r="IL37" s="4"/>
    </row>
    <row r="38">
      <c r="A38" s="2" t="s">
        <v>346</v>
      </c>
      <c r="B38" s="2" t="s">
        <v>125</v>
      </c>
      <c r="C38" s="2" t="s">
        <v>126</v>
      </c>
      <c r="D38" s="2" t="s">
        <v>321</v>
      </c>
      <c r="E38" s="2" t="s">
        <v>322</v>
      </c>
      <c r="F38" s="2" t="s">
        <v>347</v>
      </c>
      <c r="G38" s="2" t="s">
        <v>347</v>
      </c>
      <c r="H38" s="2" t="s">
        <v>347</v>
      </c>
      <c r="I38" s="2" t="s">
        <v>348</v>
      </c>
      <c r="J38" s="2" t="s">
        <v>349</v>
      </c>
      <c r="K38" s="2" t="s">
        <v>227</v>
      </c>
      <c r="L38" s="3">
        <v>30.95</v>
      </c>
      <c r="M38" s="3">
        <v>32.5</v>
      </c>
      <c r="N38" s="3">
        <v>99.99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292</v>
      </c>
      <c r="V38" s="2" t="s">
        <v>138</v>
      </c>
      <c r="W38" s="2" t="s">
        <v>139</v>
      </c>
      <c r="X38" s="2" t="s">
        <v>136</v>
      </c>
      <c r="Y38" s="2" t="s">
        <v>198</v>
      </c>
      <c r="Z38" s="4">
        <v>40</v>
      </c>
      <c r="AA38" s="4">
        <f>=ROUNDDOWN(13.3333333333333,0)</f>
      </c>
      <c r="AB38" s="5">
        <v>3</v>
      </c>
      <c r="AC38" s="2" t="s">
        <v>306</v>
      </c>
      <c r="AD38" s="4">
        <v>270</v>
      </c>
      <c r="AE38" s="4">
        <v>270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4</v>
      </c>
      <c r="AQ38" s="8">
        <v>137.4</v>
      </c>
      <c r="AR38" s="4"/>
      <c r="AS38" s="8"/>
      <c r="AT38" s="7"/>
      <c r="AU38" s="7"/>
      <c r="AV38" s="4">
        <v>4</v>
      </c>
      <c r="AW38" s="8">
        <v>137.4</v>
      </c>
      <c r="AX38" s="4"/>
      <c r="AY38" s="8"/>
      <c r="AZ38" s="7"/>
      <c r="BA38" s="7"/>
      <c r="BB38" s="7">
        <v>1</v>
      </c>
      <c r="BC38" s="4">
        <v>6</v>
      </c>
      <c r="BD38" s="8">
        <v>207.6</v>
      </c>
      <c r="BE38" s="4">
        <v>1</v>
      </c>
      <c r="BF38" s="8">
        <v>17.65</v>
      </c>
      <c r="BG38" s="7">
        <v>5</v>
      </c>
      <c r="BH38" s="7">
        <v>10.762</v>
      </c>
      <c r="BI38" s="7">
        <v>0.6618</v>
      </c>
      <c r="BJ38" s="4">
        <v>4</v>
      </c>
      <c r="BK38" s="8">
        <v>137.4</v>
      </c>
      <c r="BL38" s="2" t="s">
        <v>350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133</v>
      </c>
      <c r="BW38" s="2" t="s">
        <v>294</v>
      </c>
      <c r="BX38" s="2" t="s">
        <v>229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142</v>
      </c>
      <c r="CH38" s="2" t="s">
        <v>133</v>
      </c>
      <c r="CI38" s="2" t="s">
        <v>250</v>
      </c>
      <c r="CJ38" s="2" t="s">
        <v>223</v>
      </c>
      <c r="CK38" s="2" t="s">
        <v>145</v>
      </c>
      <c r="CL38" s="2" t="s">
        <v>136</v>
      </c>
      <c r="CM38" s="4">
        <v>2</v>
      </c>
      <c r="CN38" s="8">
        <v>75</v>
      </c>
      <c r="CO38" s="4"/>
      <c r="CP38" s="8"/>
      <c r="CQ38" s="7"/>
      <c r="CR38" s="7"/>
      <c r="CS38" s="2" t="s">
        <v>142</v>
      </c>
      <c r="CT38" s="2" t="s">
        <v>133</v>
      </c>
      <c r="CU38" s="2" t="s">
        <v>250</v>
      </c>
      <c r="CV38" s="2" t="s">
        <v>351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142</v>
      </c>
      <c r="DF38" s="2" t="s">
        <v>133</v>
      </c>
      <c r="DG38" s="2" t="s">
        <v>329</v>
      </c>
      <c r="DH38" s="2" t="s">
        <v>352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153</v>
      </c>
      <c r="DR38" s="2" t="s">
        <v>133</v>
      </c>
      <c r="DS38" s="2" t="s">
        <v>136</v>
      </c>
      <c r="DT38" s="2" t="s">
        <v>136</v>
      </c>
      <c r="DU38" s="2" t="s">
        <v>145</v>
      </c>
      <c r="DV38" s="2" t="s">
        <v>136</v>
      </c>
      <c r="DW38" s="4">
        <v>1</v>
      </c>
      <c r="DX38" s="8">
        <v>36.4</v>
      </c>
      <c r="DY38" s="4"/>
      <c r="DZ38" s="8"/>
      <c r="EA38" s="7"/>
      <c r="EB38" s="7"/>
      <c r="EC38" s="2" t="s">
        <v>142</v>
      </c>
      <c r="ED38" s="2" t="s">
        <v>133</v>
      </c>
      <c r="EE38" s="2" t="s">
        <v>179</v>
      </c>
      <c r="EF38" s="2" t="s">
        <v>295</v>
      </c>
      <c r="EG38" s="2" t="s">
        <v>145</v>
      </c>
      <c r="EH38" s="2" t="s">
        <v>136</v>
      </c>
      <c r="EI38" s="4">
        <v>1</v>
      </c>
      <c r="EJ38" s="8">
        <v>26</v>
      </c>
      <c r="EK38" s="4"/>
      <c r="EL38" s="8"/>
      <c r="EM38" s="7"/>
      <c r="EN38" s="7"/>
      <c r="EO38" s="2" t="s">
        <v>142</v>
      </c>
      <c r="EP38" s="2" t="s">
        <v>133</v>
      </c>
      <c r="EQ38" s="2" t="s">
        <v>186</v>
      </c>
      <c r="ER38" s="2" t="s">
        <v>353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153</v>
      </c>
      <c r="FB38" s="2" t="s">
        <v>133</v>
      </c>
      <c r="FC38" s="2" t="s">
        <v>136</v>
      </c>
      <c r="FD38" s="2" t="s">
        <v>136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142</v>
      </c>
      <c r="FN38" s="2" t="s">
        <v>133</v>
      </c>
      <c r="FO38" s="2" t="s">
        <v>298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142</v>
      </c>
      <c r="FZ38" s="2" t="s">
        <v>133</v>
      </c>
      <c r="GA38" s="2" t="s">
        <v>201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142</v>
      </c>
      <c r="GL38" s="2" t="s">
        <v>133</v>
      </c>
      <c r="GM38" s="2" t="s">
        <v>299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156</v>
      </c>
      <c r="GX38" s="2" t="s">
        <v>133</v>
      </c>
      <c r="GY38" s="2" t="s">
        <v>136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142</v>
      </c>
      <c r="HJ38" s="2" t="s">
        <v>187</v>
      </c>
      <c r="HK38" s="2" t="s">
        <v>188</v>
      </c>
      <c r="HL38" s="2" t="s">
        <v>136</v>
      </c>
      <c r="HM38" s="2" t="s">
        <v>145</v>
      </c>
      <c r="HN38" s="2" t="s">
        <v>136</v>
      </c>
      <c r="HO38" s="4">
        <v>40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>
        <v>270</v>
      </c>
      <c r="IL38" s="4"/>
    </row>
    <row r="39">
      <c r="A39" s="2" t="s">
        <v>354</v>
      </c>
      <c r="B39" s="2" t="s">
        <v>125</v>
      </c>
      <c r="C39" s="2" t="s">
        <v>126</v>
      </c>
      <c r="D39" s="2" t="s">
        <v>321</v>
      </c>
      <c r="E39" s="2" t="s">
        <v>322</v>
      </c>
      <c r="F39" s="2" t="s">
        <v>347</v>
      </c>
      <c r="G39" s="2" t="s">
        <v>347</v>
      </c>
      <c r="H39" s="2" t="s">
        <v>347</v>
      </c>
      <c r="I39" s="2" t="s">
        <v>348</v>
      </c>
      <c r="J39" s="2" t="s">
        <v>349</v>
      </c>
      <c r="K39" s="2" t="s">
        <v>317</v>
      </c>
      <c r="L39" s="3">
        <v>30.95</v>
      </c>
      <c r="M39" s="3">
        <v>32.5</v>
      </c>
      <c r="N39" s="3">
        <v>99.99</v>
      </c>
      <c r="O39" s="2" t="s">
        <v>133</v>
      </c>
      <c r="P39" s="2" t="s">
        <v>291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292</v>
      </c>
      <c r="V39" s="2" t="s">
        <v>138</v>
      </c>
      <c r="W39" s="2" t="s">
        <v>139</v>
      </c>
      <c r="X39" s="2" t="s">
        <v>136</v>
      </c>
      <c r="Y39" s="2" t="s">
        <v>205</v>
      </c>
      <c r="Z39" s="4">
        <v>210</v>
      </c>
      <c r="AA39" s="4">
        <f>=ROUNDDOWN(105,0)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2</v>
      </c>
      <c r="AQ39" s="8">
        <v>70.2</v>
      </c>
      <c r="AR39" s="4"/>
      <c r="AS39" s="8"/>
      <c r="AT39" s="7"/>
      <c r="AU39" s="7"/>
      <c r="AV39" s="4">
        <v>2</v>
      </c>
      <c r="AW39" s="8">
        <v>70.2</v>
      </c>
      <c r="AX39" s="4"/>
      <c r="AY39" s="8"/>
      <c r="AZ39" s="7"/>
      <c r="BA39" s="7"/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0.3382</v>
      </c>
      <c r="BJ39" s="4">
        <v>2</v>
      </c>
      <c r="BK39" s="8">
        <v>70.2</v>
      </c>
      <c r="BL39" s="2" t="s">
        <v>16</v>
      </c>
      <c r="BM39" s="7">
        <v>1</v>
      </c>
      <c r="BN39" s="7">
        <v>1</v>
      </c>
      <c r="BO39" s="4">
        <v>2</v>
      </c>
      <c r="BP39" s="8">
        <v>70.2</v>
      </c>
      <c r="BQ39" s="4"/>
      <c r="BR39" s="8"/>
      <c r="BS39" s="7"/>
      <c r="BT39" s="7"/>
      <c r="BU39" s="2" t="s">
        <v>142</v>
      </c>
      <c r="BV39" s="2" t="s">
        <v>133</v>
      </c>
      <c r="BW39" s="2" t="s">
        <v>294</v>
      </c>
      <c r="BX39" s="2" t="s">
        <v>355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142</v>
      </c>
      <c r="CH39" s="2" t="s">
        <v>133</v>
      </c>
      <c r="CI39" s="2" t="s">
        <v>250</v>
      </c>
      <c r="CJ39" s="2" t="s">
        <v>356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142</v>
      </c>
      <c r="CT39" s="2" t="s">
        <v>133</v>
      </c>
      <c r="CU39" s="2" t="s">
        <v>250</v>
      </c>
      <c r="CV39" s="2" t="s">
        <v>357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142</v>
      </c>
      <c r="DF39" s="2" t="s">
        <v>133</v>
      </c>
      <c r="DG39" s="2" t="s">
        <v>329</v>
      </c>
      <c r="DH39" s="2" t="s">
        <v>168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153</v>
      </c>
      <c r="DR39" s="2" t="s">
        <v>133</v>
      </c>
      <c r="DS39" s="2" t="s">
        <v>136</v>
      </c>
      <c r="DT39" s="2" t="s">
        <v>136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142</v>
      </c>
      <c r="ED39" s="2" t="s">
        <v>133</v>
      </c>
      <c r="EE39" s="2" t="s">
        <v>179</v>
      </c>
      <c r="EF39" s="2" t="s">
        <v>180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142</v>
      </c>
      <c r="EP39" s="2" t="s">
        <v>133</v>
      </c>
      <c r="EQ39" s="2" t="s">
        <v>186</v>
      </c>
      <c r="ER39" s="2" t="s">
        <v>218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153</v>
      </c>
      <c r="FB39" s="2" t="s">
        <v>133</v>
      </c>
      <c r="FC39" s="2" t="s">
        <v>136</v>
      </c>
      <c r="FD39" s="2" t="s">
        <v>136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142</v>
      </c>
      <c r="FN39" s="2" t="s">
        <v>133</v>
      </c>
      <c r="FO39" s="2" t="s">
        <v>298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142</v>
      </c>
      <c r="FZ39" s="2" t="s">
        <v>133</v>
      </c>
      <c r="GA39" s="2" t="s">
        <v>201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142</v>
      </c>
      <c r="GL39" s="2" t="s">
        <v>133</v>
      </c>
      <c r="GM39" s="2" t="s">
        <v>299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156</v>
      </c>
      <c r="GX39" s="2" t="s">
        <v>133</v>
      </c>
      <c r="GY39" s="2" t="s">
        <v>136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142</v>
      </c>
      <c r="HJ39" s="2" t="s">
        <v>187</v>
      </c>
      <c r="HK39" s="2" t="s">
        <v>188</v>
      </c>
      <c r="HL39" s="2" t="s">
        <v>136</v>
      </c>
      <c r="HM39" s="2" t="s">
        <v>145</v>
      </c>
      <c r="HN39" s="2" t="s">
        <v>136</v>
      </c>
      <c r="HO39" s="4">
        <v>210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>
      <c r="A40" s="2" t="s">
        <v>358</v>
      </c>
      <c r="B40" s="2" t="s">
        <v>125</v>
      </c>
      <c r="C40" s="2" t="s">
        <v>126</v>
      </c>
      <c r="D40" s="2" t="s">
        <v>321</v>
      </c>
      <c r="E40" s="2" t="s">
        <v>322</v>
      </c>
      <c r="F40" s="2" t="s">
        <v>347</v>
      </c>
      <c r="G40" s="2" t="s">
        <v>347</v>
      </c>
      <c r="H40" s="2" t="s">
        <v>347</v>
      </c>
      <c r="I40" s="2" t="s">
        <v>348</v>
      </c>
      <c r="J40" s="2" t="s">
        <v>349</v>
      </c>
      <c r="K40" s="2" t="s">
        <v>248</v>
      </c>
      <c r="L40" s="3">
        <v>30.95</v>
      </c>
      <c r="M40" s="3">
        <v>32.5</v>
      </c>
      <c r="N40" s="3">
        <v>99.99</v>
      </c>
      <c r="O40" s="2" t="s">
        <v>133</v>
      </c>
      <c r="P40" s="2" t="s">
        <v>291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292</v>
      </c>
      <c r="V40" s="2" t="s">
        <v>138</v>
      </c>
      <c r="W40" s="2" t="s">
        <v>139</v>
      </c>
      <c r="X40" s="2" t="s">
        <v>136</v>
      </c>
      <c r="Y40" s="2" t="s">
        <v>198</v>
      </c>
      <c r="Z40" s="4">
        <v>198</v>
      </c>
      <c r="AA40" s="4">
        <f>=ROUNDDOWN(198,0)</f>
      </c>
      <c r="AB40" s="5">
        <v>1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>
        <v>1</v>
      </c>
      <c r="AS40" s="8">
        <v>17.65</v>
      </c>
      <c r="AT40" s="7">
        <v>-1</v>
      </c>
      <c r="AU40" s="7">
        <v>-1</v>
      </c>
      <c r="AV40" s="4"/>
      <c r="AW40" s="8"/>
      <c r="AX40" s="4">
        <v>1</v>
      </c>
      <c r="AY40" s="8">
        <v>17.65</v>
      </c>
      <c r="AZ40" s="7">
        <v>-1</v>
      </c>
      <c r="BA40" s="7">
        <v>-1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133</v>
      </c>
      <c r="BW40" s="2" t="s">
        <v>294</v>
      </c>
      <c r="BX40" s="2" t="s">
        <v>150</v>
      </c>
      <c r="BY40" s="2" t="s">
        <v>145</v>
      </c>
      <c r="BZ40" s="2" t="s">
        <v>136</v>
      </c>
      <c r="CA40" s="4"/>
      <c r="CB40" s="8"/>
      <c r="CC40" s="4">
        <v>1</v>
      </c>
      <c r="CD40" s="8">
        <v>17.65</v>
      </c>
      <c r="CE40" s="7">
        <v>-1</v>
      </c>
      <c r="CF40" s="7">
        <v>-1</v>
      </c>
      <c r="CG40" s="2" t="s">
        <v>142</v>
      </c>
      <c r="CH40" s="2" t="s">
        <v>133</v>
      </c>
      <c r="CI40" s="2" t="s">
        <v>250</v>
      </c>
      <c r="CJ40" s="2" t="s">
        <v>191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142</v>
      </c>
      <c r="CT40" s="2" t="s">
        <v>133</v>
      </c>
      <c r="CU40" s="2" t="s">
        <v>250</v>
      </c>
      <c r="CV40" s="2" t="s">
        <v>235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142</v>
      </c>
      <c r="DF40" s="2" t="s">
        <v>133</v>
      </c>
      <c r="DG40" s="2" t="s">
        <v>329</v>
      </c>
      <c r="DH40" s="2" t="s">
        <v>178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153</v>
      </c>
      <c r="DR40" s="2" t="s">
        <v>133</v>
      </c>
      <c r="DS40" s="2" t="s">
        <v>136</v>
      </c>
      <c r="DT40" s="2" t="s">
        <v>136</v>
      </c>
      <c r="DU40" s="2" t="s">
        <v>145</v>
      </c>
      <c r="DV40" s="2" t="s">
        <v>136</v>
      </c>
      <c r="DW40" s="4"/>
      <c r="DX40" s="8"/>
      <c r="DY40" s="4"/>
      <c r="DZ40" s="8"/>
      <c r="EA40" s="7"/>
      <c r="EB40" s="7"/>
      <c r="EC40" s="2" t="s">
        <v>142</v>
      </c>
      <c r="ED40" s="2" t="s">
        <v>133</v>
      </c>
      <c r="EE40" s="2" t="s">
        <v>179</v>
      </c>
      <c r="EF40" s="2" t="s">
        <v>359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142</v>
      </c>
      <c r="EP40" s="2" t="s">
        <v>133</v>
      </c>
      <c r="EQ40" s="2" t="s">
        <v>186</v>
      </c>
      <c r="ER40" s="2" t="s">
        <v>304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153</v>
      </c>
      <c r="FB40" s="2" t="s">
        <v>133</v>
      </c>
      <c r="FC40" s="2" t="s">
        <v>136</v>
      </c>
      <c r="FD40" s="2" t="s">
        <v>136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142</v>
      </c>
      <c r="FN40" s="2" t="s">
        <v>133</v>
      </c>
      <c r="FO40" s="2" t="s">
        <v>298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142</v>
      </c>
      <c r="FZ40" s="2" t="s">
        <v>133</v>
      </c>
      <c r="GA40" s="2" t="s">
        <v>201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142</v>
      </c>
      <c r="GL40" s="2" t="s">
        <v>133</v>
      </c>
      <c r="GM40" s="2" t="s">
        <v>299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156</v>
      </c>
      <c r="GX40" s="2" t="s">
        <v>133</v>
      </c>
      <c r="GY40" s="2" t="s">
        <v>136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142</v>
      </c>
      <c r="HJ40" s="2" t="s">
        <v>187</v>
      </c>
      <c r="HK40" s="2" t="s">
        <v>188</v>
      </c>
      <c r="HL40" s="2" t="s">
        <v>136</v>
      </c>
      <c r="HM40" s="2" t="s">
        <v>145</v>
      </c>
      <c r="HN40" s="2" t="s">
        <v>136</v>
      </c>
      <c r="HO40" s="4">
        <v>198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>
      <c r="A41" s="2" t="s">
        <v>360</v>
      </c>
      <c r="B41" s="2" t="s">
        <v>125</v>
      </c>
      <c r="C41" s="2" t="s">
        <v>126</v>
      </c>
      <c r="D41" s="2" t="s">
        <v>321</v>
      </c>
      <c r="E41" s="2" t="s">
        <v>322</v>
      </c>
      <c r="F41" s="2" t="s">
        <v>347</v>
      </c>
      <c r="G41" s="2" t="s">
        <v>347</v>
      </c>
      <c r="H41" s="2" t="s">
        <v>347</v>
      </c>
      <c r="I41" s="2" t="s">
        <v>348</v>
      </c>
      <c r="J41" s="2" t="s">
        <v>349</v>
      </c>
      <c r="K41" s="2" t="s">
        <v>171</v>
      </c>
      <c r="L41" s="3">
        <v>30.95</v>
      </c>
      <c r="M41" s="3">
        <v>32.5</v>
      </c>
      <c r="N41" s="3">
        <v>99.99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292</v>
      </c>
      <c r="V41" s="2" t="s">
        <v>138</v>
      </c>
      <c r="W41" s="2" t="s">
        <v>139</v>
      </c>
      <c r="X41" s="2" t="s">
        <v>136</v>
      </c>
      <c r="Y41" s="2" t="s">
        <v>205</v>
      </c>
      <c r="Z41" s="4">
        <v>78</v>
      </c>
      <c r="AA41" s="4">
        <f>=ROUNDDOWN(26,0)</f>
      </c>
      <c r="AB41" s="5">
        <v>3</v>
      </c>
      <c r="AC41" s="2" t="s">
        <v>136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/>
      <c r="BJ41" s="4"/>
      <c r="BK41" s="8"/>
      <c r="BL41" s="2" t="s">
        <v>136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133</v>
      </c>
      <c r="BW41" s="2" t="s">
        <v>294</v>
      </c>
      <c r="BX41" s="2" t="s">
        <v>147</v>
      </c>
      <c r="BY41" s="2" t="s">
        <v>145</v>
      </c>
      <c r="BZ41" s="2" t="s">
        <v>136</v>
      </c>
      <c r="CA41" s="4"/>
      <c r="CB41" s="8"/>
      <c r="CC41" s="4"/>
      <c r="CD41" s="8"/>
      <c r="CE41" s="7"/>
      <c r="CF41" s="7"/>
      <c r="CG41" s="2" t="s">
        <v>142</v>
      </c>
      <c r="CH41" s="2" t="s">
        <v>133</v>
      </c>
      <c r="CI41" s="2" t="s">
        <v>250</v>
      </c>
      <c r="CJ41" s="2" t="s">
        <v>356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142</v>
      </c>
      <c r="CT41" s="2" t="s">
        <v>133</v>
      </c>
      <c r="CU41" s="2" t="s">
        <v>250</v>
      </c>
      <c r="CV41" s="2" t="s">
        <v>198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142</v>
      </c>
      <c r="DF41" s="2" t="s">
        <v>133</v>
      </c>
      <c r="DG41" s="2" t="s">
        <v>329</v>
      </c>
      <c r="DH41" s="2" t="s">
        <v>295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153</v>
      </c>
      <c r="DR41" s="2" t="s">
        <v>133</v>
      </c>
      <c r="DS41" s="2" t="s">
        <v>136</v>
      </c>
      <c r="DT41" s="2" t="s">
        <v>136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142</v>
      </c>
      <c r="ED41" s="2" t="s">
        <v>133</v>
      </c>
      <c r="EE41" s="2" t="s">
        <v>179</v>
      </c>
      <c r="EF41" s="2" t="s">
        <v>344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142</v>
      </c>
      <c r="EP41" s="2" t="s">
        <v>133</v>
      </c>
      <c r="EQ41" s="2" t="s">
        <v>186</v>
      </c>
      <c r="ER41" s="2" t="s">
        <v>361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153</v>
      </c>
      <c r="FB41" s="2" t="s">
        <v>133</v>
      </c>
      <c r="FC41" s="2" t="s">
        <v>136</v>
      </c>
      <c r="FD41" s="2" t="s">
        <v>136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142</v>
      </c>
      <c r="FN41" s="2" t="s">
        <v>133</v>
      </c>
      <c r="FO41" s="2" t="s">
        <v>298</v>
      </c>
      <c r="FP41" s="2" t="s">
        <v>136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142</v>
      </c>
      <c r="FZ41" s="2" t="s">
        <v>133</v>
      </c>
      <c r="GA41" s="2" t="s">
        <v>201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142</v>
      </c>
      <c r="GL41" s="2" t="s">
        <v>133</v>
      </c>
      <c r="GM41" s="2" t="s">
        <v>299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156</v>
      </c>
      <c r="GX41" s="2" t="s">
        <v>133</v>
      </c>
      <c r="GY41" s="2" t="s">
        <v>136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142</v>
      </c>
      <c r="HJ41" s="2" t="s">
        <v>187</v>
      </c>
      <c r="HK41" s="2" t="s">
        <v>188</v>
      </c>
      <c r="HL41" s="2" t="s">
        <v>136</v>
      </c>
      <c r="HM41" s="2" t="s">
        <v>145</v>
      </c>
      <c r="HN41" s="2" t="s">
        <v>136</v>
      </c>
      <c r="HO41" s="4">
        <v>78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>
      <c r="A42" s="2" t="s">
        <v>362</v>
      </c>
      <c r="B42" s="2" t="s">
        <v>125</v>
      </c>
      <c r="C42" s="2" t="s">
        <v>126</v>
      </c>
      <c r="D42" s="2" t="s">
        <v>321</v>
      </c>
      <c r="E42" s="2" t="s">
        <v>322</v>
      </c>
      <c r="F42" s="2" t="s">
        <v>347</v>
      </c>
      <c r="G42" s="2" t="s">
        <v>347</v>
      </c>
      <c r="H42" s="2" t="s">
        <v>347</v>
      </c>
      <c r="I42" s="2" t="s">
        <v>348</v>
      </c>
      <c r="J42" s="2" t="s">
        <v>349</v>
      </c>
      <c r="K42" s="2" t="s">
        <v>301</v>
      </c>
      <c r="L42" s="3">
        <v>30.95</v>
      </c>
      <c r="M42" s="3">
        <v>32.5</v>
      </c>
      <c r="N42" s="3">
        <v>99.99</v>
      </c>
      <c r="O42" s="2" t="s">
        <v>133</v>
      </c>
      <c r="P42" s="2" t="s">
        <v>291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292</v>
      </c>
      <c r="V42" s="2" t="s">
        <v>138</v>
      </c>
      <c r="W42" s="2" t="s">
        <v>139</v>
      </c>
      <c r="X42" s="2" t="s">
        <v>136</v>
      </c>
      <c r="Y42" s="2" t="s">
        <v>205</v>
      </c>
      <c r="Z42" s="4">
        <v>195</v>
      </c>
      <c r="AA42" s="4">
        <f>=ROUNDDOWN(195,0)</f>
      </c>
      <c r="AB42" s="5">
        <v>1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/>
      <c r="BJ42" s="4"/>
      <c r="BK42" s="8"/>
      <c r="BL42" s="2" t="s">
        <v>136</v>
      </c>
      <c r="BM42" s="7"/>
      <c r="BN42" s="7"/>
      <c r="BO42" s="4"/>
      <c r="BP42" s="8"/>
      <c r="BQ42" s="4"/>
      <c r="BR42" s="8"/>
      <c r="BS42" s="7"/>
      <c r="BT42" s="7"/>
      <c r="BU42" s="2" t="s">
        <v>142</v>
      </c>
      <c r="BV42" s="2" t="s">
        <v>133</v>
      </c>
      <c r="BW42" s="2" t="s">
        <v>294</v>
      </c>
      <c r="BX42" s="2" t="s">
        <v>363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142</v>
      </c>
      <c r="CH42" s="2" t="s">
        <v>133</v>
      </c>
      <c r="CI42" s="2" t="s">
        <v>250</v>
      </c>
      <c r="CJ42" s="2" t="s">
        <v>318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142</v>
      </c>
      <c r="CT42" s="2" t="s">
        <v>133</v>
      </c>
      <c r="CU42" s="2" t="s">
        <v>250</v>
      </c>
      <c r="CV42" s="2" t="s">
        <v>136</v>
      </c>
      <c r="CW42" s="2" t="s">
        <v>145</v>
      </c>
      <c r="CX42" s="2" t="s">
        <v>136</v>
      </c>
      <c r="CY42" s="4"/>
      <c r="CZ42" s="8"/>
      <c r="DA42" s="4"/>
      <c r="DB42" s="8"/>
      <c r="DC42" s="7"/>
      <c r="DD42" s="7"/>
      <c r="DE42" s="2" t="s">
        <v>142</v>
      </c>
      <c r="DF42" s="2" t="s">
        <v>133</v>
      </c>
      <c r="DG42" s="2" t="s">
        <v>329</v>
      </c>
      <c r="DH42" s="2" t="s">
        <v>212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153</v>
      </c>
      <c r="DR42" s="2" t="s">
        <v>133</v>
      </c>
      <c r="DS42" s="2" t="s">
        <v>136</v>
      </c>
      <c r="DT42" s="2" t="s">
        <v>136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142</v>
      </c>
      <c r="ED42" s="2" t="s">
        <v>133</v>
      </c>
      <c r="EE42" s="2" t="s">
        <v>179</v>
      </c>
      <c r="EF42" s="2" t="s">
        <v>364</v>
      </c>
      <c r="EG42" s="2" t="s">
        <v>145</v>
      </c>
      <c r="EH42" s="2" t="s">
        <v>136</v>
      </c>
      <c r="EI42" s="4"/>
      <c r="EJ42" s="8"/>
      <c r="EK42" s="4"/>
      <c r="EL42" s="8"/>
      <c r="EM42" s="7"/>
      <c r="EN42" s="7"/>
      <c r="EO42" s="2" t="s">
        <v>142</v>
      </c>
      <c r="EP42" s="2" t="s">
        <v>133</v>
      </c>
      <c r="EQ42" s="2" t="s">
        <v>186</v>
      </c>
      <c r="ER42" s="2" t="s">
        <v>365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153</v>
      </c>
      <c r="FB42" s="2" t="s">
        <v>133</v>
      </c>
      <c r="FC42" s="2" t="s">
        <v>136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142</v>
      </c>
      <c r="FN42" s="2" t="s">
        <v>133</v>
      </c>
      <c r="FO42" s="2" t="s">
        <v>298</v>
      </c>
      <c r="FP42" s="2" t="s">
        <v>136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142</v>
      </c>
      <c r="FZ42" s="2" t="s">
        <v>133</v>
      </c>
      <c r="GA42" s="2" t="s">
        <v>201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142</v>
      </c>
      <c r="GL42" s="2" t="s">
        <v>133</v>
      </c>
      <c r="GM42" s="2" t="s">
        <v>299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156</v>
      </c>
      <c r="GX42" s="2" t="s">
        <v>133</v>
      </c>
      <c r="GY42" s="2" t="s">
        <v>136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142</v>
      </c>
      <c r="HJ42" s="2" t="s">
        <v>187</v>
      </c>
      <c r="HK42" s="2" t="s">
        <v>188</v>
      </c>
      <c r="HL42" s="2" t="s">
        <v>136</v>
      </c>
      <c r="HM42" s="2" t="s">
        <v>145</v>
      </c>
      <c r="HN42" s="2" t="s">
        <v>136</v>
      </c>
      <c r="HO42" s="4">
        <v>195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>
      <c r="A43" s="2" t="s">
        <v>366</v>
      </c>
      <c r="B43" s="2" t="s">
        <v>125</v>
      </c>
      <c r="C43" s="2" t="s">
        <v>126</v>
      </c>
      <c r="D43" s="2" t="s">
        <v>321</v>
      </c>
      <c r="E43" s="2" t="s">
        <v>322</v>
      </c>
      <c r="F43" s="2" t="s">
        <v>367</v>
      </c>
      <c r="G43" s="2" t="s">
        <v>367</v>
      </c>
      <c r="H43" s="2" t="s">
        <v>367</v>
      </c>
      <c r="I43" s="2" t="s">
        <v>324</v>
      </c>
      <c r="J43" s="2" t="s">
        <v>368</v>
      </c>
      <c r="K43" s="2" t="s">
        <v>248</v>
      </c>
      <c r="L43" s="3">
        <v>24.76</v>
      </c>
      <c r="M43" s="3">
        <v>26</v>
      </c>
      <c r="N43" s="3">
        <v>79.99</v>
      </c>
      <c r="O43" s="2" t="s">
        <v>133</v>
      </c>
      <c r="P43" s="2" t="s">
        <v>291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292</v>
      </c>
      <c r="V43" s="2" t="s">
        <v>138</v>
      </c>
      <c r="W43" s="2" t="s">
        <v>139</v>
      </c>
      <c r="X43" s="2" t="s">
        <v>136</v>
      </c>
      <c r="Y43" s="2" t="s">
        <v>198</v>
      </c>
      <c r="Z43" s="4">
        <v>112</v>
      </c>
      <c r="AA43" s="4">
        <f>=ROUNDDOWN(37.3333333333333,0)</f>
      </c>
      <c r="AB43" s="5">
        <v>3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3</v>
      </c>
      <c r="AQ43" s="8">
        <v>92.1</v>
      </c>
      <c r="AR43" s="4">
        <v>1</v>
      </c>
      <c r="AS43" s="8">
        <v>30</v>
      </c>
      <c r="AT43" s="7">
        <v>2</v>
      </c>
      <c r="AU43" s="7">
        <v>2.07</v>
      </c>
      <c r="AV43" s="4">
        <v>3</v>
      </c>
      <c r="AW43" s="8">
        <v>92.1</v>
      </c>
      <c r="AX43" s="4">
        <v>1</v>
      </c>
      <c r="AY43" s="8">
        <v>30</v>
      </c>
      <c r="AZ43" s="7">
        <v>2</v>
      </c>
      <c r="BA43" s="7">
        <v>2.07</v>
      </c>
      <c r="BB43" s="7">
        <v>1</v>
      </c>
      <c r="BC43" s="4">
        <v>4</v>
      </c>
      <c r="BD43" s="8">
        <v>120.18</v>
      </c>
      <c r="BE43" s="4">
        <v>2</v>
      </c>
      <c r="BF43" s="8">
        <v>43.67</v>
      </c>
      <c r="BG43" s="7">
        <v>1</v>
      </c>
      <c r="BH43" s="7">
        <v>1.752</v>
      </c>
      <c r="BI43" s="7">
        <v>0.7664</v>
      </c>
      <c r="BJ43" s="4">
        <v>3</v>
      </c>
      <c r="BK43" s="8">
        <v>92.1</v>
      </c>
      <c r="BL43" s="2" t="s">
        <v>339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133</v>
      </c>
      <c r="BW43" s="2" t="s">
        <v>294</v>
      </c>
      <c r="BX43" s="2" t="s">
        <v>150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142</v>
      </c>
      <c r="CH43" s="2" t="s">
        <v>133</v>
      </c>
      <c r="CI43" s="2" t="s">
        <v>250</v>
      </c>
      <c r="CJ43" s="2" t="s">
        <v>191</v>
      </c>
      <c r="CK43" s="2" t="s">
        <v>145</v>
      </c>
      <c r="CL43" s="2" t="s">
        <v>136</v>
      </c>
      <c r="CM43" s="4">
        <v>2</v>
      </c>
      <c r="CN43" s="8">
        <v>64.8</v>
      </c>
      <c r="CO43" s="4">
        <v>1</v>
      </c>
      <c r="CP43" s="8">
        <v>30</v>
      </c>
      <c r="CQ43" s="7">
        <v>1</v>
      </c>
      <c r="CR43" s="7">
        <v>1.16</v>
      </c>
      <c r="CS43" s="2" t="s">
        <v>142</v>
      </c>
      <c r="CT43" s="2" t="s">
        <v>133</v>
      </c>
      <c r="CU43" s="2" t="s">
        <v>250</v>
      </c>
      <c r="CV43" s="2" t="s">
        <v>235</v>
      </c>
      <c r="CW43" s="2" t="s">
        <v>145</v>
      </c>
      <c r="CX43" s="2" t="s">
        <v>136</v>
      </c>
      <c r="CY43" s="4">
        <v>1</v>
      </c>
      <c r="CZ43" s="8">
        <v>27.3</v>
      </c>
      <c r="DA43" s="4"/>
      <c r="DB43" s="8"/>
      <c r="DC43" s="7"/>
      <c r="DD43" s="7"/>
      <c r="DE43" s="2" t="s">
        <v>142</v>
      </c>
      <c r="DF43" s="2" t="s">
        <v>133</v>
      </c>
      <c r="DG43" s="2" t="s">
        <v>329</v>
      </c>
      <c r="DH43" s="2" t="s">
        <v>369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153</v>
      </c>
      <c r="DR43" s="2" t="s">
        <v>133</v>
      </c>
      <c r="DS43" s="2" t="s">
        <v>136</v>
      </c>
      <c r="DT43" s="2" t="s">
        <v>136</v>
      </c>
      <c r="DU43" s="2" t="s">
        <v>145</v>
      </c>
      <c r="DV43" s="2" t="s">
        <v>136</v>
      </c>
      <c r="DW43" s="4"/>
      <c r="DX43" s="8"/>
      <c r="DY43" s="4"/>
      <c r="DZ43" s="8"/>
      <c r="EA43" s="7"/>
      <c r="EB43" s="7"/>
      <c r="EC43" s="2" t="s">
        <v>142</v>
      </c>
      <c r="ED43" s="2" t="s">
        <v>133</v>
      </c>
      <c r="EE43" s="2" t="s">
        <v>179</v>
      </c>
      <c r="EF43" s="2" t="s">
        <v>180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142</v>
      </c>
      <c r="EP43" s="2" t="s">
        <v>133</v>
      </c>
      <c r="EQ43" s="2" t="s">
        <v>181</v>
      </c>
      <c r="ER43" s="2" t="s">
        <v>179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153</v>
      </c>
      <c r="FB43" s="2" t="s">
        <v>133</v>
      </c>
      <c r="FC43" s="2" t="s">
        <v>136</v>
      </c>
      <c r="FD43" s="2" t="s">
        <v>136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142</v>
      </c>
      <c r="FN43" s="2" t="s">
        <v>133</v>
      </c>
      <c r="FO43" s="2" t="s">
        <v>298</v>
      </c>
      <c r="FP43" s="2" t="s">
        <v>136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142</v>
      </c>
      <c r="FZ43" s="2" t="s">
        <v>133</v>
      </c>
      <c r="GA43" s="2" t="s">
        <v>201</v>
      </c>
      <c r="GB43" s="2" t="s">
        <v>136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142</v>
      </c>
      <c r="GL43" s="2" t="s">
        <v>133</v>
      </c>
      <c r="GM43" s="2" t="s">
        <v>299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156</v>
      </c>
      <c r="GX43" s="2" t="s">
        <v>133</v>
      </c>
      <c r="GY43" s="2" t="s">
        <v>136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142</v>
      </c>
      <c r="HJ43" s="2" t="s">
        <v>187</v>
      </c>
      <c r="HK43" s="2" t="s">
        <v>188</v>
      </c>
      <c r="HL43" s="2" t="s">
        <v>136</v>
      </c>
      <c r="HM43" s="2" t="s">
        <v>145</v>
      </c>
      <c r="HN43" s="2" t="s">
        <v>136</v>
      </c>
      <c r="HO43" s="4">
        <v>112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>
      <c r="A44" s="2" t="s">
        <v>370</v>
      </c>
      <c r="B44" s="2" t="s">
        <v>125</v>
      </c>
      <c r="C44" s="2" t="s">
        <v>126</v>
      </c>
      <c r="D44" s="2" t="s">
        <v>321</v>
      </c>
      <c r="E44" s="2" t="s">
        <v>322</v>
      </c>
      <c r="F44" s="2" t="s">
        <v>367</v>
      </c>
      <c r="G44" s="2" t="s">
        <v>367</v>
      </c>
      <c r="H44" s="2" t="s">
        <v>367</v>
      </c>
      <c r="I44" s="2" t="s">
        <v>324</v>
      </c>
      <c r="J44" s="2" t="s">
        <v>368</v>
      </c>
      <c r="K44" s="2" t="s">
        <v>317</v>
      </c>
      <c r="L44" s="3">
        <v>24.76</v>
      </c>
      <c r="M44" s="3">
        <v>26</v>
      </c>
      <c r="N44" s="3">
        <v>79.99</v>
      </c>
      <c r="O44" s="2" t="s">
        <v>133</v>
      </c>
      <c r="P44" s="2" t="s">
        <v>291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292</v>
      </c>
      <c r="V44" s="2" t="s">
        <v>138</v>
      </c>
      <c r="W44" s="2" t="s">
        <v>139</v>
      </c>
      <c r="X44" s="2" t="s">
        <v>136</v>
      </c>
      <c r="Y44" s="2" t="s">
        <v>198</v>
      </c>
      <c r="Z44" s="4">
        <v>202</v>
      </c>
      <c r="AA44" s="4">
        <f>=ROUNDDOWN(101,0)</f>
      </c>
      <c r="AB44" s="5">
        <v>2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1</v>
      </c>
      <c r="AQ44" s="8">
        <v>28.08</v>
      </c>
      <c r="AR44" s="4"/>
      <c r="AS44" s="8"/>
      <c r="AT44" s="7"/>
      <c r="AU44" s="7"/>
      <c r="AV44" s="4">
        <v>1</v>
      </c>
      <c r="AW44" s="8">
        <v>28.08</v>
      </c>
      <c r="AX44" s="4"/>
      <c r="AY44" s="8"/>
      <c r="AZ44" s="7"/>
      <c r="BA44" s="7"/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>
        <v>0.2336</v>
      </c>
      <c r="BJ44" s="4">
        <v>1</v>
      </c>
      <c r="BK44" s="8">
        <v>28.08</v>
      </c>
      <c r="BL44" s="2" t="s">
        <v>16</v>
      </c>
      <c r="BM44" s="7">
        <v>1</v>
      </c>
      <c r="BN44" s="7">
        <v>1</v>
      </c>
      <c r="BO44" s="4">
        <v>1</v>
      </c>
      <c r="BP44" s="8">
        <v>28.08</v>
      </c>
      <c r="BQ44" s="4"/>
      <c r="BR44" s="8"/>
      <c r="BS44" s="7"/>
      <c r="BT44" s="7"/>
      <c r="BU44" s="2" t="s">
        <v>142</v>
      </c>
      <c r="BV44" s="2" t="s">
        <v>133</v>
      </c>
      <c r="BW44" s="2" t="s">
        <v>294</v>
      </c>
      <c r="BX44" s="2" t="s">
        <v>371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142</v>
      </c>
      <c r="CH44" s="2" t="s">
        <v>133</v>
      </c>
      <c r="CI44" s="2" t="s">
        <v>250</v>
      </c>
      <c r="CJ44" s="2" t="s">
        <v>356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142</v>
      </c>
      <c r="CT44" s="2" t="s">
        <v>133</v>
      </c>
      <c r="CU44" s="2" t="s">
        <v>250</v>
      </c>
      <c r="CV44" s="2" t="s">
        <v>216</v>
      </c>
      <c r="CW44" s="2" t="s">
        <v>145</v>
      </c>
      <c r="CX44" s="2" t="s">
        <v>136</v>
      </c>
      <c r="CY44" s="4"/>
      <c r="CZ44" s="8"/>
      <c r="DA44" s="4"/>
      <c r="DB44" s="8"/>
      <c r="DC44" s="7"/>
      <c r="DD44" s="7"/>
      <c r="DE44" s="2" t="s">
        <v>142</v>
      </c>
      <c r="DF44" s="2" t="s">
        <v>133</v>
      </c>
      <c r="DG44" s="2" t="s">
        <v>329</v>
      </c>
      <c r="DH44" s="2" t="s">
        <v>159</v>
      </c>
      <c r="DI44" s="2" t="s">
        <v>145</v>
      </c>
      <c r="DJ44" s="2" t="s">
        <v>136</v>
      </c>
      <c r="DK44" s="4"/>
      <c r="DL44" s="8"/>
      <c r="DM44" s="4"/>
      <c r="DN44" s="8"/>
      <c r="DO44" s="7"/>
      <c r="DP44" s="7"/>
      <c r="DQ44" s="2" t="s">
        <v>153</v>
      </c>
      <c r="DR44" s="2" t="s">
        <v>133</v>
      </c>
      <c r="DS44" s="2" t="s">
        <v>136</v>
      </c>
      <c r="DT44" s="2" t="s">
        <v>136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142</v>
      </c>
      <c r="ED44" s="2" t="s">
        <v>133</v>
      </c>
      <c r="EE44" s="2" t="s">
        <v>179</v>
      </c>
      <c r="EF44" s="2" t="s">
        <v>372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142</v>
      </c>
      <c r="EP44" s="2" t="s">
        <v>133</v>
      </c>
      <c r="EQ44" s="2" t="s">
        <v>181</v>
      </c>
      <c r="ER44" s="2" t="s">
        <v>182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153</v>
      </c>
      <c r="FB44" s="2" t="s">
        <v>133</v>
      </c>
      <c r="FC44" s="2" t="s">
        <v>136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142</v>
      </c>
      <c r="FN44" s="2" t="s">
        <v>133</v>
      </c>
      <c r="FO44" s="2" t="s">
        <v>298</v>
      </c>
      <c r="FP44" s="2" t="s">
        <v>136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142</v>
      </c>
      <c r="FZ44" s="2" t="s">
        <v>133</v>
      </c>
      <c r="GA44" s="2" t="s">
        <v>201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142</v>
      </c>
      <c r="GL44" s="2" t="s">
        <v>133</v>
      </c>
      <c r="GM44" s="2" t="s">
        <v>299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156</v>
      </c>
      <c r="GX44" s="2" t="s">
        <v>133</v>
      </c>
      <c r="GY44" s="2" t="s">
        <v>136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142</v>
      </c>
      <c r="HJ44" s="2" t="s">
        <v>187</v>
      </c>
      <c r="HK44" s="2" t="s">
        <v>188</v>
      </c>
      <c r="HL44" s="2" t="s">
        <v>136</v>
      </c>
      <c r="HM44" s="2" t="s">
        <v>145</v>
      </c>
      <c r="HN44" s="2" t="s">
        <v>136</v>
      </c>
      <c r="HO44" s="4">
        <v>202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>
      <c r="A45" s="2" t="s">
        <v>373</v>
      </c>
      <c r="B45" s="2" t="s">
        <v>125</v>
      </c>
      <c r="C45" s="2" t="s">
        <v>126</v>
      </c>
      <c r="D45" s="2" t="s">
        <v>321</v>
      </c>
      <c r="E45" s="2" t="s">
        <v>322</v>
      </c>
      <c r="F45" s="2" t="s">
        <v>367</v>
      </c>
      <c r="G45" s="2" t="s">
        <v>367</v>
      </c>
      <c r="H45" s="2" t="s">
        <v>367</v>
      </c>
      <c r="I45" s="2" t="s">
        <v>324</v>
      </c>
      <c r="J45" s="2" t="s">
        <v>368</v>
      </c>
      <c r="K45" s="2" t="s">
        <v>171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292</v>
      </c>
      <c r="V45" s="2" t="s">
        <v>138</v>
      </c>
      <c r="W45" s="2" t="s">
        <v>139</v>
      </c>
      <c r="X45" s="2" t="s">
        <v>136</v>
      </c>
      <c r="Y45" s="2" t="s">
        <v>198</v>
      </c>
      <c r="Z45" s="4">
        <v>40</v>
      </c>
      <c r="AA45" s="4">
        <f>=ROUNDDOWN(13.3333333333333,0)</f>
      </c>
      <c r="AB45" s="5">
        <v>3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/>
      <c r="BJ45" s="4"/>
      <c r="BK45" s="8"/>
      <c r="BL45" s="2" t="s">
        <v>136</v>
      </c>
      <c r="BM45" s="7"/>
      <c r="BN45" s="7"/>
      <c r="BO45" s="4"/>
      <c r="BP45" s="8"/>
      <c r="BQ45" s="4"/>
      <c r="BR45" s="8"/>
      <c r="BS45" s="7"/>
      <c r="BT45" s="7"/>
      <c r="BU45" s="2" t="s">
        <v>142</v>
      </c>
      <c r="BV45" s="2" t="s">
        <v>133</v>
      </c>
      <c r="BW45" s="2" t="s">
        <v>294</v>
      </c>
      <c r="BX45" s="2" t="s">
        <v>374</v>
      </c>
      <c r="BY45" s="2" t="s">
        <v>145</v>
      </c>
      <c r="BZ45" s="2" t="s">
        <v>136</v>
      </c>
      <c r="CA45" s="4"/>
      <c r="CB45" s="8"/>
      <c r="CC45" s="4"/>
      <c r="CD45" s="8"/>
      <c r="CE45" s="7"/>
      <c r="CF45" s="7"/>
      <c r="CG45" s="2" t="s">
        <v>142</v>
      </c>
      <c r="CH45" s="2" t="s">
        <v>133</v>
      </c>
      <c r="CI45" s="2" t="s">
        <v>250</v>
      </c>
      <c r="CJ45" s="2" t="s">
        <v>266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142</v>
      </c>
      <c r="CT45" s="2" t="s">
        <v>133</v>
      </c>
      <c r="CU45" s="2" t="s">
        <v>250</v>
      </c>
      <c r="CV45" s="2" t="s">
        <v>198</v>
      </c>
      <c r="CW45" s="2" t="s">
        <v>145</v>
      </c>
      <c r="CX45" s="2" t="s">
        <v>136</v>
      </c>
      <c r="CY45" s="4"/>
      <c r="CZ45" s="8"/>
      <c r="DA45" s="4"/>
      <c r="DB45" s="8"/>
      <c r="DC45" s="7"/>
      <c r="DD45" s="7"/>
      <c r="DE45" s="2" t="s">
        <v>142</v>
      </c>
      <c r="DF45" s="2" t="s">
        <v>133</v>
      </c>
      <c r="DG45" s="2" t="s">
        <v>329</v>
      </c>
      <c r="DH45" s="2" t="s">
        <v>252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153</v>
      </c>
      <c r="DR45" s="2" t="s">
        <v>133</v>
      </c>
      <c r="DS45" s="2" t="s">
        <v>136</v>
      </c>
      <c r="DT45" s="2" t="s">
        <v>136</v>
      </c>
      <c r="DU45" s="2" t="s">
        <v>145</v>
      </c>
      <c r="DV45" s="2" t="s">
        <v>136</v>
      </c>
      <c r="DW45" s="4"/>
      <c r="DX45" s="8"/>
      <c r="DY45" s="4"/>
      <c r="DZ45" s="8"/>
      <c r="EA45" s="7"/>
      <c r="EB45" s="7"/>
      <c r="EC45" s="2" t="s">
        <v>142</v>
      </c>
      <c r="ED45" s="2" t="s">
        <v>133</v>
      </c>
      <c r="EE45" s="2" t="s">
        <v>179</v>
      </c>
      <c r="EF45" s="2" t="s">
        <v>344</v>
      </c>
      <c r="EG45" s="2" t="s">
        <v>145</v>
      </c>
      <c r="EH45" s="2" t="s">
        <v>136</v>
      </c>
      <c r="EI45" s="4"/>
      <c r="EJ45" s="8"/>
      <c r="EK45" s="4"/>
      <c r="EL45" s="8"/>
      <c r="EM45" s="7"/>
      <c r="EN45" s="7"/>
      <c r="EO45" s="2" t="s">
        <v>142</v>
      </c>
      <c r="EP45" s="2" t="s">
        <v>133</v>
      </c>
      <c r="EQ45" s="2" t="s">
        <v>181</v>
      </c>
      <c r="ER45" s="2" t="s">
        <v>375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153</v>
      </c>
      <c r="FB45" s="2" t="s">
        <v>133</v>
      </c>
      <c r="FC45" s="2" t="s">
        <v>136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142</v>
      </c>
      <c r="FN45" s="2" t="s">
        <v>133</v>
      </c>
      <c r="FO45" s="2" t="s">
        <v>298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142</v>
      </c>
      <c r="FZ45" s="2" t="s">
        <v>133</v>
      </c>
      <c r="GA45" s="2" t="s">
        <v>201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142</v>
      </c>
      <c r="GL45" s="2" t="s">
        <v>133</v>
      </c>
      <c r="GM45" s="2" t="s">
        <v>299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156</v>
      </c>
      <c r="GX45" s="2" t="s">
        <v>133</v>
      </c>
      <c r="GY45" s="2" t="s">
        <v>136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142</v>
      </c>
      <c r="HJ45" s="2" t="s">
        <v>187</v>
      </c>
      <c r="HK45" s="2" t="s">
        <v>188</v>
      </c>
      <c r="HL45" s="2" t="s">
        <v>136</v>
      </c>
      <c r="HM45" s="2" t="s">
        <v>145</v>
      </c>
      <c r="HN45" s="2" t="s">
        <v>136</v>
      </c>
      <c r="HO45" s="4">
        <v>40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</row>
    <row r="46">
      <c r="A46" s="2" t="s">
        <v>376</v>
      </c>
      <c r="B46" s="2" t="s">
        <v>125</v>
      </c>
      <c r="C46" s="2" t="s">
        <v>126</v>
      </c>
      <c r="D46" s="2" t="s">
        <v>321</v>
      </c>
      <c r="E46" s="2" t="s">
        <v>322</v>
      </c>
      <c r="F46" s="2" t="s">
        <v>367</v>
      </c>
      <c r="G46" s="2" t="s">
        <v>367</v>
      </c>
      <c r="H46" s="2" t="s">
        <v>367</v>
      </c>
      <c r="I46" s="2" t="s">
        <v>324</v>
      </c>
      <c r="J46" s="2" t="s">
        <v>368</v>
      </c>
      <c r="K46" s="2" t="s">
        <v>301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291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292</v>
      </c>
      <c r="V46" s="2" t="s">
        <v>138</v>
      </c>
      <c r="W46" s="2" t="s">
        <v>139</v>
      </c>
      <c r="X46" s="2" t="s">
        <v>136</v>
      </c>
      <c r="Y46" s="2" t="s">
        <v>198</v>
      </c>
      <c r="Z46" s="4">
        <v>186</v>
      </c>
      <c r="AA46" s="4">
        <f>=ROUNDDOWN(93,0)</f>
      </c>
      <c r="AB46" s="5">
        <v>2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>
        <v>1</v>
      </c>
      <c r="AS46" s="8">
        <v>13.67</v>
      </c>
      <c r="AT46" s="7">
        <v>-1</v>
      </c>
      <c r="AU46" s="7">
        <v>-1</v>
      </c>
      <c r="AV46" s="4"/>
      <c r="AW46" s="8"/>
      <c r="AX46" s="4">
        <v>1</v>
      </c>
      <c r="AY46" s="8">
        <v>13.67</v>
      </c>
      <c r="AZ46" s="7">
        <v>-1</v>
      </c>
      <c r="BA46" s="7">
        <v>-1</v>
      </c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133</v>
      </c>
      <c r="BW46" s="2" t="s">
        <v>294</v>
      </c>
      <c r="BX46" s="2" t="s">
        <v>302</v>
      </c>
      <c r="BY46" s="2" t="s">
        <v>145</v>
      </c>
      <c r="BZ46" s="2" t="s">
        <v>136</v>
      </c>
      <c r="CA46" s="4"/>
      <c r="CB46" s="8"/>
      <c r="CC46" s="4">
        <v>1</v>
      </c>
      <c r="CD46" s="8">
        <v>13.67</v>
      </c>
      <c r="CE46" s="7">
        <v>-1</v>
      </c>
      <c r="CF46" s="7">
        <v>-1</v>
      </c>
      <c r="CG46" s="2" t="s">
        <v>142</v>
      </c>
      <c r="CH46" s="2" t="s">
        <v>133</v>
      </c>
      <c r="CI46" s="2" t="s">
        <v>250</v>
      </c>
      <c r="CJ46" s="2" t="s">
        <v>175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142</v>
      </c>
      <c r="CT46" s="2" t="s">
        <v>133</v>
      </c>
      <c r="CU46" s="2" t="s">
        <v>250</v>
      </c>
      <c r="CV46" s="2" t="s">
        <v>307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142</v>
      </c>
      <c r="DF46" s="2" t="s">
        <v>133</v>
      </c>
      <c r="DG46" s="2" t="s">
        <v>329</v>
      </c>
      <c r="DH46" s="2" t="s">
        <v>377</v>
      </c>
      <c r="DI46" s="2" t="s">
        <v>145</v>
      </c>
      <c r="DJ46" s="2" t="s">
        <v>136</v>
      </c>
      <c r="DK46" s="4"/>
      <c r="DL46" s="8"/>
      <c r="DM46" s="4"/>
      <c r="DN46" s="8"/>
      <c r="DO46" s="7"/>
      <c r="DP46" s="7"/>
      <c r="DQ46" s="2" t="s">
        <v>153</v>
      </c>
      <c r="DR46" s="2" t="s">
        <v>133</v>
      </c>
      <c r="DS46" s="2" t="s">
        <v>136</v>
      </c>
      <c r="DT46" s="2" t="s">
        <v>136</v>
      </c>
      <c r="DU46" s="2" t="s">
        <v>145</v>
      </c>
      <c r="DV46" s="2" t="s">
        <v>136</v>
      </c>
      <c r="DW46" s="4"/>
      <c r="DX46" s="8"/>
      <c r="DY46" s="4"/>
      <c r="DZ46" s="8"/>
      <c r="EA46" s="7"/>
      <c r="EB46" s="7"/>
      <c r="EC46" s="2" t="s">
        <v>142</v>
      </c>
      <c r="ED46" s="2" t="s">
        <v>133</v>
      </c>
      <c r="EE46" s="2" t="s">
        <v>179</v>
      </c>
      <c r="EF46" s="2" t="s">
        <v>180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142</v>
      </c>
      <c r="EP46" s="2" t="s">
        <v>133</v>
      </c>
      <c r="EQ46" s="2" t="s">
        <v>181</v>
      </c>
      <c r="ER46" s="2" t="s">
        <v>184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153</v>
      </c>
      <c r="FB46" s="2" t="s">
        <v>133</v>
      </c>
      <c r="FC46" s="2" t="s">
        <v>136</v>
      </c>
      <c r="FD46" s="2" t="s">
        <v>136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142</v>
      </c>
      <c r="FN46" s="2" t="s">
        <v>133</v>
      </c>
      <c r="FO46" s="2" t="s">
        <v>298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142</v>
      </c>
      <c r="FZ46" s="2" t="s">
        <v>133</v>
      </c>
      <c r="GA46" s="2" t="s">
        <v>201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142</v>
      </c>
      <c r="GL46" s="2" t="s">
        <v>133</v>
      </c>
      <c r="GM46" s="2" t="s">
        <v>299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156</v>
      </c>
      <c r="GX46" s="2" t="s">
        <v>133</v>
      </c>
      <c r="GY46" s="2" t="s">
        <v>136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142</v>
      </c>
      <c r="HJ46" s="2" t="s">
        <v>187</v>
      </c>
      <c r="HK46" s="2" t="s">
        <v>188</v>
      </c>
      <c r="HL46" s="2" t="s">
        <v>136</v>
      </c>
      <c r="HM46" s="2" t="s">
        <v>145</v>
      </c>
      <c r="HN46" s="2" t="s">
        <v>136</v>
      </c>
      <c r="HO46" s="4">
        <v>186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</row>
    <row r="47">
      <c r="A47" s="2" t="s">
        <v>378</v>
      </c>
      <c r="B47" s="2" t="s">
        <v>125</v>
      </c>
      <c r="C47" s="2" t="s">
        <v>126</v>
      </c>
      <c r="D47" s="2" t="s">
        <v>379</v>
      </c>
      <c r="E47" s="2" t="s">
        <v>380</v>
      </c>
      <c r="F47" s="2" t="s">
        <v>381</v>
      </c>
      <c r="G47" s="2" t="s">
        <v>381</v>
      </c>
      <c r="H47" s="2" t="s">
        <v>381</v>
      </c>
      <c r="I47" s="2" t="s">
        <v>382</v>
      </c>
      <c r="J47" s="2" t="s">
        <v>131</v>
      </c>
      <c r="K47" s="2" t="s">
        <v>280</v>
      </c>
      <c r="L47" s="3">
        <v>85.12</v>
      </c>
      <c r="M47" s="3">
        <v>89.38</v>
      </c>
      <c r="N47" s="3">
        <v>249.99</v>
      </c>
      <c r="O47" s="2" t="s">
        <v>133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383</v>
      </c>
      <c r="V47" s="2" t="s">
        <v>326</v>
      </c>
      <c r="W47" s="2" t="s">
        <v>139</v>
      </c>
      <c r="X47" s="2" t="s">
        <v>136</v>
      </c>
      <c r="Y47" s="2" t="s">
        <v>250</v>
      </c>
      <c r="Z47" s="4">
        <v>6</v>
      </c>
      <c r="AA47" s="4">
        <f>=ROUNDDOWN(3,0)</f>
      </c>
      <c r="AB47" s="5">
        <v>2</v>
      </c>
      <c r="AC47" s="2" t="s">
        <v>384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136</v>
      </c>
      <c r="AW47" s="8" t="s">
        <v>136</v>
      </c>
      <c r="AX47" s="4" t="s">
        <v>136</v>
      </c>
      <c r="AY47" s="8" t="s">
        <v>136</v>
      </c>
      <c r="AZ47" s="7" t="s">
        <v>136</v>
      </c>
      <c r="BA47" s="7" t="s">
        <v>136</v>
      </c>
      <c r="BB47" s="7"/>
      <c r="BC47" s="4" t="s">
        <v>136</v>
      </c>
      <c r="BD47" s="8" t="s">
        <v>136</v>
      </c>
      <c r="BE47" s="4">
        <v>1</v>
      </c>
      <c r="BF47" s="8">
        <v>43.14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133</v>
      </c>
      <c r="BW47" s="2" t="s">
        <v>385</v>
      </c>
      <c r="BX47" s="2" t="s">
        <v>163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142</v>
      </c>
      <c r="CH47" s="2" t="s">
        <v>133</v>
      </c>
      <c r="CI47" s="2" t="s">
        <v>198</v>
      </c>
      <c r="CJ47" s="2" t="s">
        <v>386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142</v>
      </c>
      <c r="CT47" s="2" t="s">
        <v>133</v>
      </c>
      <c r="CU47" s="2" t="s">
        <v>250</v>
      </c>
      <c r="CV47" s="2" t="s">
        <v>387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142</v>
      </c>
      <c r="DF47" s="2" t="s">
        <v>133</v>
      </c>
      <c r="DG47" s="2" t="s">
        <v>177</v>
      </c>
      <c r="DH47" s="2" t="s">
        <v>146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153</v>
      </c>
      <c r="DR47" s="2" t="s">
        <v>133</v>
      </c>
      <c r="DS47" s="2" t="s">
        <v>136</v>
      </c>
      <c r="DT47" s="2" t="s">
        <v>136</v>
      </c>
      <c r="DU47" s="2" t="s">
        <v>145</v>
      </c>
      <c r="DV47" s="2" t="s">
        <v>136</v>
      </c>
      <c r="DW47" s="4"/>
      <c r="DX47" s="8"/>
      <c r="DY47" s="4"/>
      <c r="DZ47" s="8"/>
      <c r="EA47" s="7"/>
      <c r="EB47" s="7"/>
      <c r="EC47" s="2" t="s">
        <v>142</v>
      </c>
      <c r="ED47" s="2" t="s">
        <v>133</v>
      </c>
      <c r="EE47" s="2" t="s">
        <v>179</v>
      </c>
      <c r="EF47" s="2" t="s">
        <v>344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142</v>
      </c>
      <c r="EP47" s="2" t="s">
        <v>133</v>
      </c>
      <c r="EQ47" s="2" t="s">
        <v>181</v>
      </c>
      <c r="ER47" s="2" t="s">
        <v>182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153</v>
      </c>
      <c r="FB47" s="2" t="s">
        <v>133</v>
      </c>
      <c r="FC47" s="2" t="s">
        <v>136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142</v>
      </c>
      <c r="FN47" s="2" t="s">
        <v>133</v>
      </c>
      <c r="FO47" s="2" t="s">
        <v>183</v>
      </c>
      <c r="FP47" s="2" t="s">
        <v>163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142</v>
      </c>
      <c r="FZ47" s="2" t="s">
        <v>133</v>
      </c>
      <c r="GA47" s="2" t="s">
        <v>185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142</v>
      </c>
      <c r="GL47" s="2" t="s">
        <v>133</v>
      </c>
      <c r="GM47" s="2" t="s">
        <v>186</v>
      </c>
      <c r="GN47" s="2" t="s">
        <v>388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156</v>
      </c>
      <c r="GX47" s="2" t="s">
        <v>133</v>
      </c>
      <c r="GY47" s="2" t="s">
        <v>136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142</v>
      </c>
      <c r="HJ47" s="2" t="s">
        <v>187</v>
      </c>
      <c r="HK47" s="2" t="s">
        <v>188</v>
      </c>
      <c r="HL47" s="2" t="s">
        <v>136</v>
      </c>
      <c r="HM47" s="2" t="s">
        <v>145</v>
      </c>
      <c r="HN47" s="2" t="s">
        <v>136</v>
      </c>
      <c r="HO47" s="4">
        <v>6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>
        <v>130</v>
      </c>
      <c r="IJ47" s="4"/>
      <c r="IK47" s="4"/>
      <c r="IL47" s="4"/>
    </row>
    <row r="48">
      <c r="A48" s="2" t="s">
        <v>389</v>
      </c>
      <c r="B48" s="2" t="s">
        <v>125</v>
      </c>
      <c r="C48" s="2" t="s">
        <v>126</v>
      </c>
      <c r="D48" s="2" t="s">
        <v>379</v>
      </c>
      <c r="E48" s="2" t="s">
        <v>380</v>
      </c>
      <c r="F48" s="2" t="s">
        <v>381</v>
      </c>
      <c r="G48" s="2" t="s">
        <v>381</v>
      </c>
      <c r="H48" s="2" t="s">
        <v>381</v>
      </c>
      <c r="I48" s="2" t="s">
        <v>382</v>
      </c>
      <c r="J48" s="2" t="s">
        <v>158</v>
      </c>
      <c r="K48" s="2" t="s">
        <v>280</v>
      </c>
      <c r="L48" s="3">
        <v>102.14</v>
      </c>
      <c r="M48" s="3">
        <v>107.25</v>
      </c>
      <c r="N48" s="3">
        <v>299.99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383</v>
      </c>
      <c r="V48" s="2" t="s">
        <v>326</v>
      </c>
      <c r="W48" s="2" t="s">
        <v>139</v>
      </c>
      <c r="X48" s="2" t="s">
        <v>136</v>
      </c>
      <c r="Y48" s="2" t="s">
        <v>250</v>
      </c>
      <c r="Z48" s="4">
        <v>63</v>
      </c>
      <c r="AA48" s="4">
        <f>=ROUNDDOWN(21,0)</f>
      </c>
      <c r="AB48" s="5">
        <v>3</v>
      </c>
      <c r="AC48" s="2" t="s">
        <v>384</v>
      </c>
      <c r="AD48" s="4">
        <v>170</v>
      </c>
      <c r="AE48" s="4">
        <v>170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136</v>
      </c>
      <c r="AW48" s="8" t="s">
        <v>136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133</v>
      </c>
      <c r="BW48" s="2" t="s">
        <v>385</v>
      </c>
      <c r="BX48" s="2" t="s">
        <v>174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142</v>
      </c>
      <c r="CH48" s="2" t="s">
        <v>133</v>
      </c>
      <c r="CI48" s="2" t="s">
        <v>198</v>
      </c>
      <c r="CJ48" s="2" t="s">
        <v>390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142</v>
      </c>
      <c r="CT48" s="2" t="s">
        <v>133</v>
      </c>
      <c r="CU48" s="2" t="s">
        <v>250</v>
      </c>
      <c r="CV48" s="2" t="s">
        <v>198</v>
      </c>
      <c r="CW48" s="2" t="s">
        <v>145</v>
      </c>
      <c r="CX48" s="2" t="s">
        <v>136</v>
      </c>
      <c r="CY48" s="4"/>
      <c r="CZ48" s="8"/>
      <c r="DA48" s="4"/>
      <c r="DB48" s="8"/>
      <c r="DC48" s="7"/>
      <c r="DD48" s="7"/>
      <c r="DE48" s="2" t="s">
        <v>142</v>
      </c>
      <c r="DF48" s="2" t="s">
        <v>133</v>
      </c>
      <c r="DG48" s="2" t="s">
        <v>177</v>
      </c>
      <c r="DH48" s="2" t="s">
        <v>391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153</v>
      </c>
      <c r="DR48" s="2" t="s">
        <v>133</v>
      </c>
      <c r="DS48" s="2" t="s">
        <v>136</v>
      </c>
      <c r="DT48" s="2" t="s">
        <v>136</v>
      </c>
      <c r="DU48" s="2" t="s">
        <v>145</v>
      </c>
      <c r="DV48" s="2" t="s">
        <v>136</v>
      </c>
      <c r="DW48" s="4"/>
      <c r="DX48" s="8"/>
      <c r="DY48" s="4"/>
      <c r="DZ48" s="8"/>
      <c r="EA48" s="7"/>
      <c r="EB48" s="7"/>
      <c r="EC48" s="2" t="s">
        <v>142</v>
      </c>
      <c r="ED48" s="2" t="s">
        <v>133</v>
      </c>
      <c r="EE48" s="2" t="s">
        <v>179</v>
      </c>
      <c r="EF48" s="2" t="s">
        <v>180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142</v>
      </c>
      <c r="EP48" s="2" t="s">
        <v>133</v>
      </c>
      <c r="EQ48" s="2" t="s">
        <v>181</v>
      </c>
      <c r="ER48" s="2" t="s">
        <v>392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153</v>
      </c>
      <c r="FB48" s="2" t="s">
        <v>133</v>
      </c>
      <c r="FC48" s="2" t="s">
        <v>136</v>
      </c>
      <c r="FD48" s="2" t="s">
        <v>136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142</v>
      </c>
      <c r="FN48" s="2" t="s">
        <v>133</v>
      </c>
      <c r="FO48" s="2" t="s">
        <v>183</v>
      </c>
      <c r="FP48" s="2" t="s">
        <v>393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142</v>
      </c>
      <c r="FZ48" s="2" t="s">
        <v>133</v>
      </c>
      <c r="GA48" s="2" t="s">
        <v>185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142</v>
      </c>
      <c r="GL48" s="2" t="s">
        <v>133</v>
      </c>
      <c r="GM48" s="2" t="s">
        <v>186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156</v>
      </c>
      <c r="GX48" s="2" t="s">
        <v>133</v>
      </c>
      <c r="GY48" s="2" t="s">
        <v>136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142</v>
      </c>
      <c r="HJ48" s="2" t="s">
        <v>187</v>
      </c>
      <c r="HK48" s="2" t="s">
        <v>188</v>
      </c>
      <c r="HL48" s="2" t="s">
        <v>136</v>
      </c>
      <c r="HM48" s="2" t="s">
        <v>145</v>
      </c>
      <c r="HN48" s="2" t="s">
        <v>136</v>
      </c>
      <c r="HO48" s="4">
        <v>63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170</v>
      </c>
      <c r="IJ48" s="4"/>
      <c r="IK48" s="4"/>
      <c r="IL48" s="4"/>
    </row>
    <row r="49">
      <c r="A49" s="2" t="s">
        <v>394</v>
      </c>
      <c r="B49" s="2" t="s">
        <v>125</v>
      </c>
      <c r="C49" s="2" t="s">
        <v>126</v>
      </c>
      <c r="D49" s="2" t="s">
        <v>379</v>
      </c>
      <c r="E49" s="2" t="s">
        <v>380</v>
      </c>
      <c r="F49" s="2" t="s">
        <v>381</v>
      </c>
      <c r="G49" s="2" t="s">
        <v>381</v>
      </c>
      <c r="H49" s="2" t="s">
        <v>381</v>
      </c>
      <c r="I49" s="2" t="s">
        <v>395</v>
      </c>
      <c r="J49" s="2" t="s">
        <v>131</v>
      </c>
      <c r="K49" s="2" t="s">
        <v>396</v>
      </c>
      <c r="L49" s="3">
        <v>85.12</v>
      </c>
      <c r="M49" s="3">
        <v>89.38</v>
      </c>
      <c r="N49" s="3">
        <v>249.99</v>
      </c>
      <c r="O49" s="2" t="s">
        <v>133</v>
      </c>
      <c r="P49" s="2" t="s">
        <v>134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383</v>
      </c>
      <c r="V49" s="2" t="s">
        <v>326</v>
      </c>
      <c r="W49" s="2" t="s">
        <v>139</v>
      </c>
      <c r="X49" s="2" t="s">
        <v>136</v>
      </c>
      <c r="Y49" s="2" t="s">
        <v>250</v>
      </c>
      <c r="Z49" s="4">
        <v>13</v>
      </c>
      <c r="AA49" s="4">
        <f>=ROUNDDOWN(6.5,0)</f>
      </c>
      <c r="AB49" s="5">
        <v>2</v>
      </c>
      <c r="AC49" s="2" t="s">
        <v>384</v>
      </c>
      <c r="AD49" s="4">
        <v>175</v>
      </c>
      <c r="AE49" s="4">
        <v>175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136</v>
      </c>
      <c r="AW49" s="8" t="s">
        <v>136</v>
      </c>
      <c r="AX49" s="4">
        <v>1</v>
      </c>
      <c r="AY49" s="8">
        <v>43.14</v>
      </c>
      <c r="AZ49" s="7" t="s">
        <v>136</v>
      </c>
      <c r="BA49" s="7" t="s">
        <v>136</v>
      </c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/>
      <c r="BK49" s="8"/>
      <c r="BL49" s="2" t="s">
        <v>136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133</v>
      </c>
      <c r="BW49" s="2" t="s">
        <v>385</v>
      </c>
      <c r="BX49" s="2" t="s">
        <v>193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142</v>
      </c>
      <c r="CH49" s="2" t="s">
        <v>133</v>
      </c>
      <c r="CI49" s="2" t="s">
        <v>198</v>
      </c>
      <c r="CJ49" s="2" t="s">
        <v>208</v>
      </c>
      <c r="CK49" s="2" t="s">
        <v>145</v>
      </c>
      <c r="CL49" s="2" t="s">
        <v>136</v>
      </c>
      <c r="CM49" s="4"/>
      <c r="CN49" s="8"/>
      <c r="CO49" s="4"/>
      <c r="CP49" s="8"/>
      <c r="CQ49" s="7"/>
      <c r="CR49" s="7"/>
      <c r="CS49" s="2" t="s">
        <v>142</v>
      </c>
      <c r="CT49" s="2" t="s">
        <v>133</v>
      </c>
      <c r="CU49" s="2" t="s">
        <v>250</v>
      </c>
      <c r="CV49" s="2" t="s">
        <v>357</v>
      </c>
      <c r="CW49" s="2" t="s">
        <v>145</v>
      </c>
      <c r="CX49" s="2" t="s">
        <v>136</v>
      </c>
      <c r="CY49" s="4"/>
      <c r="CZ49" s="8"/>
      <c r="DA49" s="4"/>
      <c r="DB49" s="8"/>
      <c r="DC49" s="7"/>
      <c r="DD49" s="7"/>
      <c r="DE49" s="2" t="s">
        <v>142</v>
      </c>
      <c r="DF49" s="2" t="s">
        <v>133</v>
      </c>
      <c r="DG49" s="2" t="s">
        <v>177</v>
      </c>
      <c r="DH49" s="2" t="s">
        <v>397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142</v>
      </c>
      <c r="DR49" s="2" t="s">
        <v>133</v>
      </c>
      <c r="DS49" s="2" t="s">
        <v>136</v>
      </c>
      <c r="DT49" s="2" t="s">
        <v>398</v>
      </c>
      <c r="DU49" s="2" t="s">
        <v>145</v>
      </c>
      <c r="DV49" s="2" t="s">
        <v>136</v>
      </c>
      <c r="DW49" s="4"/>
      <c r="DX49" s="8"/>
      <c r="DY49" s="4"/>
      <c r="DZ49" s="8"/>
      <c r="EA49" s="7"/>
      <c r="EB49" s="7"/>
      <c r="EC49" s="2" t="s">
        <v>142</v>
      </c>
      <c r="ED49" s="2" t="s">
        <v>133</v>
      </c>
      <c r="EE49" s="2" t="s">
        <v>179</v>
      </c>
      <c r="EF49" s="2" t="s">
        <v>359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142</v>
      </c>
      <c r="EP49" s="2" t="s">
        <v>133</v>
      </c>
      <c r="EQ49" s="2" t="s">
        <v>181</v>
      </c>
      <c r="ER49" s="2" t="s">
        <v>399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153</v>
      </c>
      <c r="FB49" s="2" t="s">
        <v>133</v>
      </c>
      <c r="FC49" s="2" t="s">
        <v>136</v>
      </c>
      <c r="FD49" s="2" t="s">
        <v>136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142</v>
      </c>
      <c r="FN49" s="2" t="s">
        <v>133</v>
      </c>
      <c r="FO49" s="2" t="s">
        <v>183</v>
      </c>
      <c r="FP49" s="2" t="s">
        <v>400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142</v>
      </c>
      <c r="FZ49" s="2" t="s">
        <v>133</v>
      </c>
      <c r="GA49" s="2" t="s">
        <v>201</v>
      </c>
      <c r="GB49" s="2" t="s">
        <v>136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142</v>
      </c>
      <c r="GL49" s="2" t="s">
        <v>133</v>
      </c>
      <c r="GM49" s="2" t="s">
        <v>186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156</v>
      </c>
      <c r="GX49" s="2" t="s">
        <v>133</v>
      </c>
      <c r="GY49" s="2" t="s">
        <v>136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142</v>
      </c>
      <c r="HJ49" s="2" t="s">
        <v>187</v>
      </c>
      <c r="HK49" s="2" t="s">
        <v>188</v>
      </c>
      <c r="HL49" s="2" t="s">
        <v>136</v>
      </c>
      <c r="HM49" s="2" t="s">
        <v>145</v>
      </c>
      <c r="HN49" s="2" t="s">
        <v>136</v>
      </c>
      <c r="HO49" s="4">
        <v>13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>
        <v>175</v>
      </c>
      <c r="IJ49" s="4"/>
      <c r="IK49" s="4"/>
      <c r="IL49" s="4"/>
    </row>
    <row r="50">
      <c r="A50" s="2" t="s">
        <v>401</v>
      </c>
      <c r="B50" s="2" t="s">
        <v>125</v>
      </c>
      <c r="C50" s="2" t="s">
        <v>126</v>
      </c>
      <c r="D50" s="2" t="s">
        <v>379</v>
      </c>
      <c r="E50" s="2" t="s">
        <v>380</v>
      </c>
      <c r="F50" s="2" t="s">
        <v>381</v>
      </c>
      <c r="G50" s="2" t="s">
        <v>381</v>
      </c>
      <c r="H50" s="2" t="s">
        <v>381</v>
      </c>
      <c r="I50" s="2" t="s">
        <v>395</v>
      </c>
      <c r="J50" s="2" t="s">
        <v>158</v>
      </c>
      <c r="K50" s="2" t="s">
        <v>396</v>
      </c>
      <c r="L50" s="3">
        <v>102.14</v>
      </c>
      <c r="M50" s="3">
        <v>107.25</v>
      </c>
      <c r="N50" s="3">
        <v>299.99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383</v>
      </c>
      <c r="V50" s="2" t="s">
        <v>326</v>
      </c>
      <c r="W50" s="2" t="s">
        <v>139</v>
      </c>
      <c r="X50" s="2" t="s">
        <v>136</v>
      </c>
      <c r="Y50" s="2" t="s">
        <v>250</v>
      </c>
      <c r="Z50" s="4">
        <v>86</v>
      </c>
      <c r="AA50" s="4">
        <f>=ROUNDDOWN(43,0)</f>
      </c>
      <c r="AB50" s="5">
        <v>2</v>
      </c>
      <c r="AC50" s="2" t="s">
        <v>384</v>
      </c>
      <c r="AD50" s="4">
        <v>125</v>
      </c>
      <c r="AE50" s="4">
        <v>125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>
        <v>1</v>
      </c>
      <c r="AS50" s="8">
        <v>43.14</v>
      </c>
      <c r="AT50" s="7">
        <v>-1</v>
      </c>
      <c r="AU50" s="7">
        <v>-1</v>
      </c>
      <c r="AV50" s="4" t="s">
        <v>136</v>
      </c>
      <c r="AW50" s="8" t="s">
        <v>136</v>
      </c>
      <c r="AX50" s="4" t="s">
        <v>136</v>
      </c>
      <c r="AY50" s="8" t="s">
        <v>136</v>
      </c>
      <c r="AZ50" s="7" t="s">
        <v>136</v>
      </c>
      <c r="BA50" s="7" t="s">
        <v>136</v>
      </c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133</v>
      </c>
      <c r="BW50" s="2" t="s">
        <v>385</v>
      </c>
      <c r="BX50" s="2" t="s">
        <v>219</v>
      </c>
      <c r="BY50" s="2" t="s">
        <v>145</v>
      </c>
      <c r="BZ50" s="2" t="s">
        <v>136</v>
      </c>
      <c r="CA50" s="4"/>
      <c r="CB50" s="8"/>
      <c r="CC50" s="4">
        <v>1</v>
      </c>
      <c r="CD50" s="8">
        <v>43.14</v>
      </c>
      <c r="CE50" s="7">
        <v>-1</v>
      </c>
      <c r="CF50" s="7">
        <v>-1</v>
      </c>
      <c r="CG50" s="2" t="s">
        <v>142</v>
      </c>
      <c r="CH50" s="2" t="s">
        <v>133</v>
      </c>
      <c r="CI50" s="2" t="s">
        <v>198</v>
      </c>
      <c r="CJ50" s="2" t="s">
        <v>402</v>
      </c>
      <c r="CK50" s="2" t="s">
        <v>145</v>
      </c>
      <c r="CL50" s="2" t="s">
        <v>136</v>
      </c>
      <c r="CM50" s="4"/>
      <c r="CN50" s="8"/>
      <c r="CO50" s="4"/>
      <c r="CP50" s="8"/>
      <c r="CQ50" s="7"/>
      <c r="CR50" s="7"/>
      <c r="CS50" s="2" t="s">
        <v>142</v>
      </c>
      <c r="CT50" s="2" t="s">
        <v>133</v>
      </c>
      <c r="CU50" s="2" t="s">
        <v>250</v>
      </c>
      <c r="CV50" s="2" t="s">
        <v>270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142</v>
      </c>
      <c r="DF50" s="2" t="s">
        <v>133</v>
      </c>
      <c r="DG50" s="2" t="s">
        <v>177</v>
      </c>
      <c r="DH50" s="2" t="s">
        <v>168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142</v>
      </c>
      <c r="DR50" s="2" t="s">
        <v>133</v>
      </c>
      <c r="DS50" s="2" t="s">
        <v>136</v>
      </c>
      <c r="DT50" s="2" t="s">
        <v>403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142</v>
      </c>
      <c r="ED50" s="2" t="s">
        <v>133</v>
      </c>
      <c r="EE50" s="2" t="s">
        <v>179</v>
      </c>
      <c r="EF50" s="2" t="s">
        <v>404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142</v>
      </c>
      <c r="EP50" s="2" t="s">
        <v>133</v>
      </c>
      <c r="EQ50" s="2" t="s">
        <v>181</v>
      </c>
      <c r="ER50" s="2" t="s">
        <v>337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153</v>
      </c>
      <c r="FB50" s="2" t="s">
        <v>133</v>
      </c>
      <c r="FC50" s="2" t="s">
        <v>136</v>
      </c>
      <c r="FD50" s="2" t="s">
        <v>136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142</v>
      </c>
      <c r="FN50" s="2" t="s">
        <v>133</v>
      </c>
      <c r="FO50" s="2" t="s">
        <v>183</v>
      </c>
      <c r="FP50" s="2" t="s">
        <v>393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142</v>
      </c>
      <c r="FZ50" s="2" t="s">
        <v>133</v>
      </c>
      <c r="GA50" s="2" t="s">
        <v>201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142</v>
      </c>
      <c r="GL50" s="2" t="s">
        <v>133</v>
      </c>
      <c r="GM50" s="2" t="s">
        <v>186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156</v>
      </c>
      <c r="GX50" s="2" t="s">
        <v>133</v>
      </c>
      <c r="GY50" s="2" t="s">
        <v>136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142</v>
      </c>
      <c r="HJ50" s="2" t="s">
        <v>187</v>
      </c>
      <c r="HK50" s="2" t="s">
        <v>188</v>
      </c>
      <c r="HL50" s="2" t="s">
        <v>136</v>
      </c>
      <c r="HM50" s="2" t="s">
        <v>145</v>
      </c>
      <c r="HN50" s="2" t="s">
        <v>136</v>
      </c>
      <c r="HO50" s="4">
        <v>86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>
        <v>125</v>
      </c>
      <c r="IJ50" s="4"/>
      <c r="IK50" s="4"/>
      <c r="IL50" s="4"/>
    </row>
    <row r="51">
      <c r="A51" s="16" t="s">
        <v>405</v>
      </c>
      <c r="B51" s="9" t="s">
        <v>136</v>
      </c>
      <c r="C51" s="9" t="s">
        <v>136</v>
      </c>
      <c r="D51" s="9" t="s">
        <v>136</v>
      </c>
      <c r="E51" s="9" t="s">
        <v>136</v>
      </c>
      <c r="F51" s="9" t="s">
        <v>136</v>
      </c>
      <c r="G51" s="9" t="s">
        <v>136</v>
      </c>
      <c r="H51" s="9" t="s">
        <v>136</v>
      </c>
      <c r="I51" s="9" t="s">
        <v>136</v>
      </c>
      <c r="J51" s="9" t="s">
        <v>136</v>
      </c>
      <c r="K51" s="9" t="s">
        <v>136</v>
      </c>
      <c r="L51" s="10"/>
      <c r="M51" s="10"/>
      <c r="N51" s="10"/>
      <c r="O51" s="9" t="s">
        <v>136</v>
      </c>
      <c r="P51" s="9" t="s">
        <v>136</v>
      </c>
      <c r="Q51" s="9" t="s">
        <v>136</v>
      </c>
      <c r="R51" s="9" t="s">
        <v>136</v>
      </c>
      <c r="S51" s="9" t="s">
        <v>136</v>
      </c>
      <c r="T51" s="9" t="s">
        <v>136</v>
      </c>
      <c r="U51" s="9" t="s">
        <v>136</v>
      </c>
      <c r="V51" s="9" t="s">
        <v>136</v>
      </c>
      <c r="W51" s="9" t="s">
        <v>136</v>
      </c>
      <c r="X51" s="9" t="s">
        <v>136</v>
      </c>
      <c r="Y51" s="9" t="s">
        <v>136</v>
      </c>
      <c r="Z51" s="11">
        <v>3399</v>
      </c>
      <c r="AA51" s="11">
        <f>=ROUNDDOWN({0},0)</f>
      </c>
      <c r="AB51" s="12">
        <v>156</v>
      </c>
      <c r="AC51" s="9" t="s">
        <v>136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136</v>
      </c>
      <c r="AM51" s="11"/>
      <c r="AN51" s="11"/>
      <c r="AO51" s="14"/>
      <c r="AP51" s="11">
        <v>57</v>
      </c>
      <c r="AQ51" s="15">
        <v>5820.19</v>
      </c>
      <c r="AR51" s="11">
        <v>21</v>
      </c>
      <c r="AS51" s="15">
        <v>1882.93</v>
      </c>
      <c r="AT51" s="14">
        <v>1.7143</v>
      </c>
      <c r="AU51" s="14">
        <v>2.091</v>
      </c>
      <c r="AV51" s="11">
        <v>57</v>
      </c>
      <c r="AW51" s="15">
        <v>5820.19</v>
      </c>
      <c r="AX51" s="11">
        <v>21</v>
      </c>
      <c r="AY51" s="15">
        <v>1882.93</v>
      </c>
      <c r="AZ51" s="14">
        <v>1.7143</v>
      </c>
      <c r="BA51" s="14">
        <v>2.091</v>
      </c>
      <c r="BB51" s="14"/>
      <c r="BC51" s="11">
        <v>57</v>
      </c>
      <c r="BD51" s="15">
        <v>5820.19</v>
      </c>
      <c r="BE51" s="11">
        <v>21</v>
      </c>
      <c r="BF51" s="15">
        <v>1882.93</v>
      </c>
      <c r="BG51" s="14">
        <v>1.7143</v>
      </c>
      <c r="BH51" s="14">
        <v>2.091</v>
      </c>
      <c r="BI51" s="14"/>
      <c r="BJ51" s="11"/>
      <c r="BK51" s="15"/>
      <c r="BL51" s="9" t="s">
        <v>136</v>
      </c>
      <c r="BM51" s="14"/>
      <c r="BN51" s="14"/>
      <c r="BO51" s="11">
        <v>24</v>
      </c>
      <c r="BP51" s="15">
        <v>3997.68</v>
      </c>
      <c r="BQ51" s="11"/>
      <c r="BR51" s="15"/>
      <c r="BS51" s="14"/>
      <c r="BT51" s="14"/>
      <c r="BU51" s="9" t="s">
        <v>136</v>
      </c>
      <c r="BV51" s="9" t="s">
        <v>136</v>
      </c>
      <c r="BW51" s="9" t="s">
        <v>136</v>
      </c>
      <c r="BX51" s="9" t="s">
        <v>136</v>
      </c>
      <c r="BY51" s="9" t="s">
        <v>136</v>
      </c>
      <c r="BZ51" s="9" t="s">
        <v>136</v>
      </c>
      <c r="CA51" s="11">
        <v>4</v>
      </c>
      <c r="CB51" s="15">
        <v>739.46</v>
      </c>
      <c r="CC51" s="11">
        <v>7</v>
      </c>
      <c r="CD51" s="15">
        <v>229.82</v>
      </c>
      <c r="CE51" s="14">
        <v>-0.4286</v>
      </c>
      <c r="CF51" s="14">
        <v>2.2176</v>
      </c>
      <c r="CG51" s="9" t="s">
        <v>136</v>
      </c>
      <c r="CH51" s="9" t="s">
        <v>136</v>
      </c>
      <c r="CI51" s="9" t="s">
        <v>136</v>
      </c>
      <c r="CJ51" s="9" t="s">
        <v>136</v>
      </c>
      <c r="CK51" s="9" t="s">
        <v>136</v>
      </c>
      <c r="CL51" s="9" t="s">
        <v>136</v>
      </c>
      <c r="CM51" s="11">
        <v>17</v>
      </c>
      <c r="CN51" s="15">
        <v>529.8</v>
      </c>
      <c r="CO51" s="11">
        <v>14</v>
      </c>
      <c r="CP51" s="15">
        <v>1653.11</v>
      </c>
      <c r="CQ51" s="14">
        <v>0.2143</v>
      </c>
      <c r="CR51" s="14">
        <v>-0.6795</v>
      </c>
      <c r="CS51" s="9" t="s">
        <v>136</v>
      </c>
      <c r="CT51" s="9" t="s">
        <v>136</v>
      </c>
      <c r="CU51" s="9" t="s">
        <v>136</v>
      </c>
      <c r="CV51" s="9" t="s">
        <v>136</v>
      </c>
      <c r="CW51" s="9" t="s">
        <v>136</v>
      </c>
      <c r="CX51" s="9" t="s">
        <v>136</v>
      </c>
      <c r="CY51" s="11">
        <v>9</v>
      </c>
      <c r="CZ51" s="15">
        <v>255.93</v>
      </c>
      <c r="DA51" s="11"/>
      <c r="DB51" s="15"/>
      <c r="DC51" s="14"/>
      <c r="DD51" s="14"/>
      <c r="DE51" s="9" t="s">
        <v>136</v>
      </c>
      <c r="DF51" s="9" t="s">
        <v>136</v>
      </c>
      <c r="DG51" s="9" t="s">
        <v>136</v>
      </c>
      <c r="DH51" s="9" t="s">
        <v>136</v>
      </c>
      <c r="DI51" s="9" t="s">
        <v>136</v>
      </c>
      <c r="DJ51" s="9" t="s">
        <v>136</v>
      </c>
      <c r="DK51" s="11">
        <v>1</v>
      </c>
      <c r="DL51" s="15">
        <v>234.92</v>
      </c>
      <c r="DM51" s="11"/>
      <c r="DN51" s="15"/>
      <c r="DO51" s="14"/>
      <c r="DP51" s="14"/>
      <c r="DQ51" s="9" t="s">
        <v>136</v>
      </c>
      <c r="DR51" s="9" t="s">
        <v>136</v>
      </c>
      <c r="DS51" s="9" t="s">
        <v>136</v>
      </c>
      <c r="DT51" s="9" t="s">
        <v>136</v>
      </c>
      <c r="DU51" s="9" t="s">
        <v>136</v>
      </c>
      <c r="DV51" s="9" t="s">
        <v>136</v>
      </c>
      <c r="DW51" s="11">
        <v>1</v>
      </c>
      <c r="DX51" s="15">
        <v>36.4</v>
      </c>
      <c r="DY51" s="11"/>
      <c r="DZ51" s="15"/>
      <c r="EA51" s="14"/>
      <c r="EB51" s="14"/>
      <c r="EC51" s="9" t="s">
        <v>136</v>
      </c>
      <c r="ED51" s="9" t="s">
        <v>136</v>
      </c>
      <c r="EE51" s="9" t="s">
        <v>136</v>
      </c>
      <c r="EF51" s="9" t="s">
        <v>136</v>
      </c>
      <c r="EG51" s="9" t="s">
        <v>136</v>
      </c>
      <c r="EH51" s="9" t="s">
        <v>136</v>
      </c>
      <c r="EI51" s="11">
        <v>1</v>
      </c>
      <c r="EJ51" s="15">
        <v>26</v>
      </c>
      <c r="EK51" s="11"/>
      <c r="EL51" s="15"/>
      <c r="EM51" s="14"/>
      <c r="EN51" s="14"/>
      <c r="EO51" s="9" t="s">
        <v>136</v>
      </c>
      <c r="EP51" s="9" t="s">
        <v>136</v>
      </c>
      <c r="EQ51" s="9" t="s">
        <v>136</v>
      </c>
      <c r="ER51" s="9" t="s">
        <v>136</v>
      </c>
      <c r="ES51" s="9" t="s">
        <v>136</v>
      </c>
      <c r="ET51" s="9" t="s">
        <v>136</v>
      </c>
      <c r="EU51" s="11"/>
      <c r="EV51" s="15"/>
      <c r="EW51" s="11"/>
      <c r="EX51" s="15"/>
      <c r="EY51" s="14"/>
      <c r="EZ51" s="14"/>
      <c r="FA51" s="9" t="s">
        <v>136</v>
      </c>
      <c r="FB51" s="9" t="s">
        <v>136</v>
      </c>
      <c r="FC51" s="9" t="s">
        <v>136</v>
      </c>
      <c r="FD51" s="9" t="s">
        <v>136</v>
      </c>
      <c r="FE51" s="9" t="s">
        <v>136</v>
      </c>
      <c r="FF51" s="9" t="s">
        <v>136</v>
      </c>
      <c r="FG51" s="11"/>
      <c r="FH51" s="15"/>
      <c r="FI51" s="11"/>
      <c r="FJ51" s="15"/>
      <c r="FK51" s="14"/>
      <c r="FL51" s="14"/>
      <c r="FM51" s="9" t="s">
        <v>136</v>
      </c>
      <c r="FN51" s="9" t="s">
        <v>136</v>
      </c>
      <c r="FO51" s="9" t="s">
        <v>136</v>
      </c>
      <c r="FP51" s="9" t="s">
        <v>136</v>
      </c>
      <c r="FQ51" s="9" t="s">
        <v>136</v>
      </c>
      <c r="FR51" s="9" t="s">
        <v>136</v>
      </c>
      <c r="FS51" s="11"/>
      <c r="FT51" s="15"/>
      <c r="FU51" s="11"/>
      <c r="FV51" s="15"/>
      <c r="FW51" s="14"/>
      <c r="FX51" s="14"/>
      <c r="FY51" s="9" t="s">
        <v>136</v>
      </c>
      <c r="FZ51" s="9" t="s">
        <v>136</v>
      </c>
      <c r="GA51" s="9" t="s">
        <v>136</v>
      </c>
      <c r="GB51" s="9" t="s">
        <v>136</v>
      </c>
      <c r="GC51" s="9" t="s">
        <v>136</v>
      </c>
      <c r="GD51" s="9" t="s">
        <v>136</v>
      </c>
      <c r="GE51" s="11"/>
      <c r="GF51" s="15"/>
      <c r="GG51" s="11"/>
      <c r="GH51" s="15"/>
      <c r="GI51" s="14"/>
      <c r="GJ51" s="14"/>
      <c r="GK51" s="9" t="s">
        <v>136</v>
      </c>
      <c r="GL51" s="9" t="s">
        <v>136</v>
      </c>
      <c r="GM51" s="9" t="s">
        <v>136</v>
      </c>
      <c r="GN51" s="9" t="s">
        <v>136</v>
      </c>
      <c r="GO51" s="9" t="s">
        <v>136</v>
      </c>
      <c r="GP51" s="9" t="s">
        <v>136</v>
      </c>
      <c r="GQ51" s="11"/>
      <c r="GR51" s="15"/>
      <c r="GS51" s="11"/>
      <c r="GT51" s="15"/>
      <c r="GU51" s="14"/>
      <c r="GV51" s="14"/>
      <c r="GW51" s="9" t="s">
        <v>136</v>
      </c>
      <c r="GX51" s="9" t="s">
        <v>136</v>
      </c>
      <c r="GY51" s="9" t="s">
        <v>136</v>
      </c>
      <c r="GZ51" s="9" t="s">
        <v>136</v>
      </c>
      <c r="HA51" s="9" t="s">
        <v>136</v>
      </c>
      <c r="HB51" s="9" t="s">
        <v>136</v>
      </c>
      <c r="HC51" s="11"/>
      <c r="HD51" s="15"/>
      <c r="HE51" s="11"/>
      <c r="HF51" s="15"/>
      <c r="HG51" s="14"/>
      <c r="HH51" s="14"/>
      <c r="HI51" s="9" t="s">
        <v>136</v>
      </c>
      <c r="HJ51" s="9" t="s">
        <v>136</v>
      </c>
      <c r="HK51" s="9" t="s">
        <v>136</v>
      </c>
      <c r="HL51" s="9" t="s">
        <v>136</v>
      </c>
      <c r="HM51" s="9" t="s">
        <v>136</v>
      </c>
      <c r="HN51" s="9" t="s">
        <v>136</v>
      </c>
      <c r="HO51" s="11">
        <v>3399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900</v>
      </c>
      <c r="IK51" s="11">
        <v>680</v>
      </c>
      <c r="IL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7"/>
    <mergeCell ref="BD33:BD37"/>
    <mergeCell ref="BE33:BE37"/>
    <mergeCell ref="BF33:BF37"/>
    <mergeCell ref="BG33:BG37"/>
    <mergeCell ref="BH33:BH37"/>
    <mergeCell ref="BC38:BC42"/>
    <mergeCell ref="BD38:BD42"/>
    <mergeCell ref="BE38:BE42"/>
    <mergeCell ref="BF38:BF42"/>
    <mergeCell ref="BG38:BG42"/>
    <mergeCell ref="BH38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406</v>
      </c>
      <c r="D2" s="0" t="s">
        <v>407</v>
      </c>
      <c r="E2" s="0" t="s">
        <v>408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409</v>
      </c>
      <c r="J4" s="1" t="s">
        <v>410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411</v>
      </c>
      <c r="P4" s="1" t="s">
        <v>412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413</v>
      </c>
      <c r="F5" s="1" t="s">
        <v>414</v>
      </c>
      <c r="G5" s="1" t="s">
        <v>413</v>
      </c>
      <c r="H5" s="1" t="s">
        <v>414</v>
      </c>
      <c r="I5" s="1" t="s">
        <v>409</v>
      </c>
      <c r="J5" s="1" t="s">
        <v>410</v>
      </c>
      <c r="K5" s="1" t="s">
        <v>415</v>
      </c>
      <c r="L5" s="1" t="s">
        <v>416</v>
      </c>
      <c r="M5" s="1" t="s">
        <v>415</v>
      </c>
      <c r="N5" s="1" t="s">
        <v>416</v>
      </c>
      <c r="O5" s="1" t="s">
        <v>411</v>
      </c>
      <c r="P5" s="1" t="s">
        <v>412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18</v>
      </c>
      <c r="F6" s="8">
        <v>4451.31</v>
      </c>
      <c r="G6" s="4">
        <v>8</v>
      </c>
      <c r="H6" s="8">
        <v>1439.9</v>
      </c>
      <c r="I6" s="7">
        <v>1.25</v>
      </c>
      <c r="J6" s="7">
        <v>2.0914</v>
      </c>
      <c r="K6" s="4">
        <v>18</v>
      </c>
      <c r="L6" s="8">
        <v>4451.31</v>
      </c>
      <c r="M6" s="4">
        <v>8</v>
      </c>
      <c r="N6" s="8">
        <v>1439.9</v>
      </c>
      <c r="O6" s="7">
        <v>1.25</v>
      </c>
      <c r="P6" s="7">
        <v>2.0914</v>
      </c>
    </row>
    <row r="7">
      <c r="A7" s="2" t="s">
        <v>125</v>
      </c>
      <c r="B7" s="2" t="s">
        <v>126</v>
      </c>
      <c r="C7" s="2" t="s">
        <v>286</v>
      </c>
      <c r="D7" s="2" t="s">
        <v>287</v>
      </c>
      <c r="E7" s="4">
        <v>22</v>
      </c>
      <c r="F7" s="8">
        <v>717.08</v>
      </c>
      <c r="G7" s="4"/>
      <c r="H7" s="8"/>
      <c r="I7" s="7"/>
      <c r="J7" s="7"/>
      <c r="K7" s="4">
        <v>22</v>
      </c>
      <c r="L7" s="8">
        <v>717.08</v>
      </c>
      <c r="M7" s="4"/>
      <c r="N7" s="8"/>
      <c r="O7" s="7"/>
      <c r="P7" s="7"/>
    </row>
    <row r="8">
      <c r="A8" s="2" t="s">
        <v>125</v>
      </c>
      <c r="B8" s="2" t="s">
        <v>126</v>
      </c>
      <c r="C8" s="2" t="s">
        <v>321</v>
      </c>
      <c r="D8" s="2" t="s">
        <v>322</v>
      </c>
      <c r="E8" s="4">
        <v>17</v>
      </c>
      <c r="F8" s="8">
        <v>651.8</v>
      </c>
      <c r="G8" s="4">
        <v>12</v>
      </c>
      <c r="H8" s="8">
        <v>399.89</v>
      </c>
      <c r="I8" s="7">
        <v>0.4167</v>
      </c>
      <c r="J8" s="7">
        <v>0.6299</v>
      </c>
      <c r="K8" s="4">
        <v>17</v>
      </c>
      <c r="L8" s="8">
        <v>651.8</v>
      </c>
      <c r="M8" s="4">
        <v>12</v>
      </c>
      <c r="N8" s="8">
        <v>399.89</v>
      </c>
      <c r="O8" s="7">
        <v>0.4167</v>
      </c>
      <c r="P8" s="7">
        <v>0.6299</v>
      </c>
    </row>
    <row r="9">
      <c r="A9" s="2" t="s">
        <v>125</v>
      </c>
      <c r="B9" s="2" t="s">
        <v>126</v>
      </c>
      <c r="C9" s="2" t="s">
        <v>379</v>
      </c>
      <c r="D9" s="2" t="s">
        <v>380</v>
      </c>
      <c r="E9" s="4"/>
      <c r="F9" s="8"/>
      <c r="G9" s="4">
        <v>1</v>
      </c>
      <c r="H9" s="8">
        <v>43.14</v>
      </c>
      <c r="I9" s="7"/>
      <c r="J9" s="7"/>
      <c r="K9" s="4"/>
      <c r="L9" s="8"/>
      <c r="M9" s="4">
        <v>1</v>
      </c>
      <c r="N9" s="8">
        <v>43.14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406</v>
      </c>
      <c r="D2" s="0" t="s">
        <v>407</v>
      </c>
      <c r="E2" s="0" t="s">
        <v>408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409</v>
      </c>
      <c r="I4" s="1" t="s">
        <v>410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411</v>
      </c>
      <c r="O4" s="1" t="s">
        <v>412</v>
      </c>
    </row>
    <row r="5">
      <c r="A5" s="1" t="s">
        <v>66</v>
      </c>
      <c r="B5" s="1" t="s">
        <v>68</v>
      </c>
      <c r="C5" s="1" t="s">
        <v>69</v>
      </c>
      <c r="D5" s="1" t="s">
        <v>413</v>
      </c>
      <c r="E5" s="1" t="s">
        <v>414</v>
      </c>
      <c r="F5" s="1" t="s">
        <v>413</v>
      </c>
      <c r="G5" s="1" t="s">
        <v>414</v>
      </c>
      <c r="H5" s="1" t="s">
        <v>409</v>
      </c>
      <c r="I5" s="1" t="s">
        <v>410</v>
      </c>
      <c r="J5" s="1" t="s">
        <v>415</v>
      </c>
      <c r="K5" s="1" t="s">
        <v>416</v>
      </c>
      <c r="L5" s="1" t="s">
        <v>415</v>
      </c>
      <c r="M5" s="1" t="s">
        <v>416</v>
      </c>
      <c r="N5" s="1" t="s">
        <v>411</v>
      </c>
      <c r="O5" s="1" t="s">
        <v>412</v>
      </c>
    </row>
    <row r="6">
      <c r="A6" s="2" t="s">
        <v>125</v>
      </c>
      <c r="B6" s="2" t="s">
        <v>127</v>
      </c>
      <c r="C6" s="2" t="s">
        <v>128</v>
      </c>
      <c r="D6" s="4">
        <v>18</v>
      </c>
      <c r="E6" s="8">
        <v>4451.31</v>
      </c>
      <c r="F6" s="4">
        <v>8</v>
      </c>
      <c r="G6" s="8">
        <v>1439.9</v>
      </c>
      <c r="H6" s="7">
        <v>1.25</v>
      </c>
      <c r="I6" s="7">
        <v>2.0914</v>
      </c>
      <c r="J6" s="4">
        <v>18</v>
      </c>
      <c r="K6" s="8">
        <v>4451.31</v>
      </c>
      <c r="L6" s="4">
        <v>8</v>
      </c>
      <c r="M6" s="8">
        <v>1439.9</v>
      </c>
      <c r="N6" s="7">
        <v>1.25</v>
      </c>
      <c r="O6" s="7">
        <v>2.0914</v>
      </c>
    </row>
    <row r="7">
      <c r="A7" s="2" t="s">
        <v>125</v>
      </c>
      <c r="B7" s="2" t="s">
        <v>286</v>
      </c>
      <c r="C7" s="2" t="s">
        <v>287</v>
      </c>
      <c r="D7" s="4">
        <v>22</v>
      </c>
      <c r="E7" s="8">
        <v>717.08</v>
      </c>
      <c r="F7" s="4"/>
      <c r="G7" s="8"/>
      <c r="H7" s="7"/>
      <c r="I7" s="7"/>
      <c r="J7" s="4">
        <v>22</v>
      </c>
      <c r="K7" s="8">
        <v>717.08</v>
      </c>
      <c r="L7" s="4"/>
      <c r="M7" s="8"/>
      <c r="N7" s="7"/>
      <c r="O7" s="7"/>
    </row>
    <row r="8">
      <c r="A8" s="2" t="s">
        <v>125</v>
      </c>
      <c r="B8" s="2" t="s">
        <v>321</v>
      </c>
      <c r="C8" s="2" t="s">
        <v>322</v>
      </c>
      <c r="D8" s="4">
        <v>17</v>
      </c>
      <c r="E8" s="8">
        <v>651.8</v>
      </c>
      <c r="F8" s="4">
        <v>12</v>
      </c>
      <c r="G8" s="8">
        <v>399.89</v>
      </c>
      <c r="H8" s="7">
        <v>0.4167</v>
      </c>
      <c r="I8" s="7">
        <v>0.6299</v>
      </c>
      <c r="J8" s="4">
        <v>17</v>
      </c>
      <c r="K8" s="8">
        <v>651.8</v>
      </c>
      <c r="L8" s="4">
        <v>12</v>
      </c>
      <c r="M8" s="8">
        <v>399.89</v>
      </c>
      <c r="N8" s="7">
        <v>0.4167</v>
      </c>
      <c r="O8" s="7">
        <v>0.6299</v>
      </c>
    </row>
    <row r="9">
      <c r="A9" s="2" t="s">
        <v>125</v>
      </c>
      <c r="B9" s="2" t="s">
        <v>379</v>
      </c>
      <c r="C9" s="2" t="s">
        <v>380</v>
      </c>
      <c r="D9" s="4"/>
      <c r="E9" s="8"/>
      <c r="F9" s="4">
        <v>1</v>
      </c>
      <c r="G9" s="8">
        <v>43.14</v>
      </c>
      <c r="H9" s="7"/>
      <c r="I9" s="7"/>
      <c r="J9" s="4"/>
      <c r="K9" s="8"/>
      <c r="L9" s="4">
        <v>1</v>
      </c>
      <c r="M9" s="8">
        <v>43.14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