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<sst xmlns="http://schemas.openxmlformats.org/spreadsheetml/2006/main" count="48" uniqueCount="48">
  <si>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</si>
  <si>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</si>
  <si>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</si>
  <si>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01/01/2024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</si>
  <si>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</si>
  <si>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</si>
  <si>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</si>
  <si>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</si>
  <si>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</si>
  <si>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</si>
  <si>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</si>
  <si>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OVERSTOCK01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</si>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</sst>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574532</v>
      </c>
      <c r="C5" s="11">
        <f>=ROUNDDOWN(21.3174132602138,0)</f>
      </c>
      <c r="D5" s="11">
        <v>490904</v>
      </c>
      <c r="E5" s="12">
        <v>0.9739</v>
      </c>
      <c r="F5" s="11"/>
      <c r="G5" s="11">
        <f>=ROUNDDOWN({0},0)</f>
      </c>
      <c r="H5" s="11">
        <v>570</v>
      </c>
      <c r="I5" s="12"/>
      <c r="J5" s="11">
        <v>73553</v>
      </c>
      <c r="K5" s="13">
        <v>5098969.3</v>
      </c>
      <c r="L5" s="11">
        <v>2010</v>
      </c>
      <c r="M5" s="14">
        <v>2536.8</v>
      </c>
      <c r="N5" s="11"/>
      <c r="O5" s="13"/>
      <c r="P5" s="11"/>
      <c r="Q5" s="14"/>
      <c r="R5" s="12"/>
      <c r="S5" s="12"/>
      <c r="T5" s="12"/>
      <c r="U5" s="12"/>
      <c r="V5" s="11">
        <v>46007</v>
      </c>
      <c r="W5" s="13">
        <v>3632517.74</v>
      </c>
      <c r="X5" s="11">
        <v>1866</v>
      </c>
      <c r="Y5" s="11"/>
      <c r="Z5" s="13"/>
      <c r="AA5" s="11"/>
      <c r="AB5" s="12"/>
      <c r="AC5" s="12"/>
      <c r="AD5" s="11">
        <v>27546</v>
      </c>
      <c r="AE5" s="13">
        <v>1466451.56</v>
      </c>
      <c r="AF5" s="11">
        <v>1860</v>
      </c>
      <c r="AG5" s="11"/>
      <c r="AH5" s="13"/>
      <c r="AI5" s="11"/>
      <c r="AJ5" s="12"/>
      <c r="AK5" s="12"/>
    </row>
    <row r="6">
      <c r="A6" s="10" t="s">
        <v>34</v>
      </c>
      <c r="B6" s="11">
        <v>2464</v>
      </c>
      <c r="C6" s="11">
        <f>=ROUNDDOWN(37.2768532526475,0)</f>
      </c>
      <c r="D6" s="11">
        <v>2296</v>
      </c>
      <c r="E6" s="12">
        <v>0.9514</v>
      </c>
      <c r="F6" s="11"/>
      <c r="G6" s="11">
        <f>=ROUNDDOWN({0},0)</f>
      </c>
      <c r="H6" s="11"/>
      <c r="I6" s="12"/>
      <c r="J6" s="11">
        <v>13</v>
      </c>
      <c r="K6" s="13">
        <v>267.66</v>
      </c>
      <c r="L6" s="11">
        <v>18</v>
      </c>
      <c r="M6" s="14">
        <v>14.87</v>
      </c>
      <c r="N6" s="11"/>
      <c r="O6" s="13"/>
      <c r="P6" s="11"/>
      <c r="Q6" s="14"/>
      <c r="R6" s="12"/>
      <c r="S6" s="12"/>
      <c r="T6" s="12"/>
      <c r="U6" s="12"/>
      <c r="V6" s="11">
        <v>8</v>
      </c>
      <c r="W6" s="13">
        <v>154.54</v>
      </c>
      <c r="X6" s="11">
        <v>13</v>
      </c>
      <c r="Y6" s="11"/>
      <c r="Z6" s="13"/>
      <c r="AA6" s="11"/>
      <c r="AB6" s="12"/>
      <c r="AC6" s="12"/>
      <c r="AD6" s="11">
        <v>5</v>
      </c>
      <c r="AE6" s="13">
        <v>113.12</v>
      </c>
      <c r="AF6" s="11">
        <v>13</v>
      </c>
      <c r="AG6" s="11"/>
      <c r="AH6" s="13"/>
      <c r="AI6" s="11"/>
      <c r="AJ6" s="12"/>
      <c r="AK6" s="12"/>
    </row>
    <row r="7">
      <c r="A7" s="10" t="s">
        <v>35</v>
      </c>
      <c r="B7" s="11">
        <v>21286</v>
      </c>
      <c r="C7" s="11">
        <f>=ROUNDDOWN(15.6918540361224,0)</f>
      </c>
      <c r="D7" s="11">
        <v>21166</v>
      </c>
      <c r="E7" s="12">
        <v>0.9789</v>
      </c>
      <c r="F7" s="11"/>
      <c r="G7" s="11">
        <f>=ROUNDDOWN({0},0)</f>
      </c>
      <c r="H7" s="11"/>
      <c r="I7" s="12"/>
      <c r="J7" s="11">
        <v>4435</v>
      </c>
      <c r="K7" s="13">
        <v>241333.76</v>
      </c>
      <c r="L7" s="11">
        <v>208</v>
      </c>
      <c r="M7" s="14">
        <v>1160.26</v>
      </c>
      <c r="N7" s="11"/>
      <c r="O7" s="13"/>
      <c r="P7" s="11"/>
      <c r="Q7" s="14"/>
      <c r="R7" s="12"/>
      <c r="S7" s="12"/>
      <c r="T7" s="12"/>
      <c r="U7" s="12"/>
      <c r="V7" s="11">
        <v>799</v>
      </c>
      <c r="W7" s="13">
        <v>52663.47</v>
      </c>
      <c r="X7" s="11">
        <v>206</v>
      </c>
      <c r="Y7" s="11"/>
      <c r="Z7" s="13"/>
      <c r="AA7" s="11"/>
      <c r="AB7" s="12"/>
      <c r="AC7" s="12"/>
      <c r="AD7" s="11">
        <v>3636</v>
      </c>
      <c r="AE7" s="13">
        <v>188670.29</v>
      </c>
      <c r="AF7" s="11">
        <v>205</v>
      </c>
      <c r="AG7" s="11"/>
      <c r="AH7" s="13"/>
      <c r="AI7" s="11"/>
      <c r="AJ7" s="12"/>
      <c r="AK7" s="12"/>
    </row>
    <row r="8">
      <c r="A8" s="10" t="s">
        <v>36</v>
      </c>
      <c r="B8" s="11">
        <v>87165</v>
      </c>
      <c r="C8" s="11">
        <f>=ROUNDDOWN(18.272818749738,0)</f>
      </c>
      <c r="D8" s="11">
        <v>93354</v>
      </c>
      <c r="E8" s="12">
        <v>0.9862</v>
      </c>
      <c r="F8" s="11"/>
      <c r="G8" s="11">
        <f>=ROUNDDOWN({0},0)</f>
      </c>
      <c r="H8" s="11"/>
      <c r="I8" s="12"/>
      <c r="J8" s="11">
        <v>11142</v>
      </c>
      <c r="K8" s="13">
        <v>330146.1</v>
      </c>
      <c r="L8" s="11">
        <v>270</v>
      </c>
      <c r="M8" s="14">
        <v>1222.76</v>
      </c>
      <c r="N8" s="11"/>
      <c r="O8" s="13"/>
      <c r="P8" s="11"/>
      <c r="Q8" s="14"/>
      <c r="R8" s="12"/>
      <c r="S8" s="12"/>
      <c r="T8" s="12"/>
      <c r="U8" s="12"/>
      <c r="V8" s="11">
        <v>6922</v>
      </c>
      <c r="W8" s="13">
        <v>214301.15</v>
      </c>
      <c r="X8" s="11">
        <v>260</v>
      </c>
      <c r="Y8" s="11"/>
      <c r="Z8" s="13"/>
      <c r="AA8" s="11"/>
      <c r="AB8" s="12"/>
      <c r="AC8" s="12"/>
      <c r="AD8" s="11">
        <v>4220</v>
      </c>
      <c r="AE8" s="13">
        <v>115844.95</v>
      </c>
      <c r="AF8" s="11">
        <v>257</v>
      </c>
      <c r="AG8" s="11"/>
      <c r="AH8" s="13"/>
      <c r="AI8" s="11"/>
      <c r="AJ8" s="12"/>
      <c r="AK8" s="12"/>
    </row>
    <row r="9">
      <c r="A9" s="10" t="s">
        <v>37</v>
      </c>
      <c r="B9" s="11">
        <v>139602</v>
      </c>
      <c r="C9" s="11">
        <f>=ROUNDDOWN(16.3757932644371,0)</f>
      </c>
      <c r="D9" s="11">
        <v>155628</v>
      </c>
      <c r="E9" s="12">
        <v>0.9808</v>
      </c>
      <c r="F9" s="11"/>
      <c r="G9" s="11">
        <f>=ROUNDDOWN({0},0)</f>
      </c>
      <c r="H9" s="11"/>
      <c r="I9" s="12"/>
      <c r="J9" s="11">
        <v>14418</v>
      </c>
      <c r="K9" s="13">
        <v>284083.05</v>
      </c>
      <c r="L9" s="11">
        <v>265</v>
      </c>
      <c r="M9" s="14">
        <v>1072.01</v>
      </c>
      <c r="N9" s="11"/>
      <c r="O9" s="13"/>
      <c r="P9" s="11"/>
      <c r="Q9" s="14"/>
      <c r="R9" s="12"/>
      <c r="S9" s="12"/>
      <c r="T9" s="12"/>
      <c r="U9" s="12"/>
      <c r="V9" s="11">
        <v>9877</v>
      </c>
      <c r="W9" s="13">
        <v>201788.3</v>
      </c>
      <c r="X9" s="11">
        <v>260</v>
      </c>
      <c r="Y9" s="11"/>
      <c r="Z9" s="13"/>
      <c r="AA9" s="11"/>
      <c r="AB9" s="12"/>
      <c r="AC9" s="12"/>
      <c r="AD9" s="11">
        <v>4541</v>
      </c>
      <c r="AE9" s="13">
        <v>82294.75</v>
      </c>
      <c r="AF9" s="11">
        <v>260</v>
      </c>
      <c r="AG9" s="11"/>
      <c r="AH9" s="13"/>
      <c r="AI9" s="11"/>
      <c r="AJ9" s="12"/>
      <c r="AK9" s="12"/>
    </row>
    <row r="10">
      <c r="A10" s="10" t="s">
        <v>38</v>
      </c>
      <c r="B10" s="11">
        <v>351498</v>
      </c>
      <c r="C10" s="11">
        <f>=ROUNDDOWN(18.3560413391892,0)</f>
      </c>
      <c r="D10" s="11">
        <v>212810</v>
      </c>
      <c r="E10" s="12">
        <v>0.9451</v>
      </c>
      <c r="F10" s="11"/>
      <c r="G10" s="11">
        <f>=ROUNDDOWN({0},0)</f>
      </c>
      <c r="H10" s="11"/>
      <c r="I10" s="12"/>
      <c r="J10" s="11">
        <v>22885</v>
      </c>
      <c r="K10" s="13">
        <v>1075039.25</v>
      </c>
      <c r="L10" s="11">
        <v>1183</v>
      </c>
      <c r="M10" s="14">
        <v>908.74</v>
      </c>
      <c r="N10" s="11"/>
      <c r="O10" s="13"/>
      <c r="P10" s="11"/>
      <c r="Q10" s="14"/>
      <c r="R10" s="12"/>
      <c r="S10" s="12"/>
      <c r="T10" s="12"/>
      <c r="U10" s="12"/>
      <c r="V10" s="11">
        <v>16313</v>
      </c>
      <c r="W10" s="13">
        <v>828884.32</v>
      </c>
      <c r="X10" s="11">
        <v>1017</v>
      </c>
      <c r="Y10" s="11"/>
      <c r="Z10" s="13"/>
      <c r="AA10" s="11"/>
      <c r="AB10" s="12"/>
      <c r="AC10" s="12"/>
      <c r="AD10" s="11">
        <v>6572</v>
      </c>
      <c r="AE10" s="13">
        <v>246154.93</v>
      </c>
      <c r="AF10" s="11">
        <v>1003</v>
      </c>
      <c r="AG10" s="11"/>
      <c r="AH10" s="13"/>
      <c r="AI10" s="11"/>
      <c r="AJ10" s="12"/>
      <c r="AK10" s="12"/>
    </row>
    <row r="11">
      <c r="A11" s="10" t="s">
        <v>39</v>
      </c>
      <c r="B11" s="11">
        <v>86347</v>
      </c>
      <c r="C11" s="11">
        <f>=ROUNDDOWN(16.9128765620715,0)</f>
      </c>
      <c r="D11" s="11">
        <v>121132</v>
      </c>
      <c r="E11" s="12">
        <v>0.9481</v>
      </c>
      <c r="F11" s="11"/>
      <c r="G11" s="11">
        <f>=ROUNDDOWN({0},0)</f>
      </c>
      <c r="H11" s="11">
        <v>9316</v>
      </c>
      <c r="I11" s="12"/>
      <c r="J11" s="11">
        <v>32016</v>
      </c>
      <c r="K11" s="13">
        <v>5567244.58</v>
      </c>
      <c r="L11" s="11">
        <v>679</v>
      </c>
      <c r="M11" s="14">
        <v>8199.18</v>
      </c>
      <c r="N11" s="11"/>
      <c r="O11" s="13"/>
      <c r="P11" s="11"/>
      <c r="Q11" s="14"/>
      <c r="R11" s="12"/>
      <c r="S11" s="12"/>
      <c r="T11" s="12"/>
      <c r="U11" s="12"/>
      <c r="V11" s="11">
        <v>7303</v>
      </c>
      <c r="W11" s="13">
        <v>1542058.63</v>
      </c>
      <c r="X11" s="11">
        <v>631</v>
      </c>
      <c r="Y11" s="11"/>
      <c r="Z11" s="13"/>
      <c r="AA11" s="11"/>
      <c r="AB11" s="12"/>
      <c r="AC11" s="12"/>
      <c r="AD11" s="11">
        <v>24713</v>
      </c>
      <c r="AE11" s="13">
        <v>4025185.95</v>
      </c>
      <c r="AF11" s="11">
        <v>654</v>
      </c>
      <c r="AG11" s="11"/>
      <c r="AH11" s="13"/>
      <c r="AI11" s="11"/>
      <c r="AJ11" s="12"/>
      <c r="AK11" s="12"/>
    </row>
    <row r="12">
      <c r="A12" s="10" t="s">
        <v>40</v>
      </c>
      <c r="B12" s="11">
        <v>13434</v>
      </c>
      <c r="C12" s="11">
        <f>=ROUNDDOWN(21.4669223394056,0)</f>
      </c>
      <c r="D12" s="11">
        <v>7552</v>
      </c>
      <c r="E12" s="12">
        <v>0.9671</v>
      </c>
      <c r="F12" s="11"/>
      <c r="G12" s="11">
        <f>=ROUNDDOWN({0},0)</f>
      </c>
      <c r="H12" s="11"/>
      <c r="I12" s="12"/>
      <c r="J12" s="11">
        <v>2488</v>
      </c>
      <c r="K12" s="13">
        <v>187004.24</v>
      </c>
      <c r="L12" s="11">
        <v>133</v>
      </c>
      <c r="M12" s="14">
        <v>1406.05</v>
      </c>
      <c r="N12" s="11"/>
      <c r="O12" s="13"/>
      <c r="P12" s="11"/>
      <c r="Q12" s="14"/>
      <c r="R12" s="12"/>
      <c r="S12" s="12"/>
      <c r="T12" s="12"/>
      <c r="U12" s="12"/>
      <c r="V12" s="11">
        <v>869</v>
      </c>
      <c r="W12" s="13">
        <v>79571.66</v>
      </c>
      <c r="X12" s="11">
        <v>133</v>
      </c>
      <c r="Y12" s="11"/>
      <c r="Z12" s="13"/>
      <c r="AA12" s="11"/>
      <c r="AB12" s="12"/>
      <c r="AC12" s="12"/>
      <c r="AD12" s="11">
        <v>1619</v>
      </c>
      <c r="AE12" s="13">
        <v>107432.58</v>
      </c>
      <c r="AF12" s="11">
        <v>133</v>
      </c>
      <c r="AG12" s="11"/>
      <c r="AH12" s="13"/>
      <c r="AI12" s="11"/>
      <c r="AJ12" s="12"/>
      <c r="AK12" s="12"/>
    </row>
    <row r="13">
      <c r="A13" s="10" t="s">
        <v>41</v>
      </c>
      <c r="B13" s="11">
        <v>39941</v>
      </c>
      <c r="C13" s="11">
        <f>=ROUNDDOWN(77.2553191489362,0)</f>
      </c>
      <c r="D13" s="11">
        <v>4790</v>
      </c>
      <c r="E13" s="12">
        <v>1</v>
      </c>
      <c r="F13" s="11"/>
      <c r="G13" s="11">
        <f>=ROUNDDOWN({0},0)</f>
      </c>
      <c r="H13" s="11"/>
      <c r="I13" s="12"/>
      <c r="J13" s="11">
        <v>480</v>
      </c>
      <c r="K13" s="13">
        <v>11388.64</v>
      </c>
      <c r="L13" s="11">
        <v>92</v>
      </c>
      <c r="M13" s="14">
        <v>123.79</v>
      </c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>
        <v>480</v>
      </c>
      <c r="AE13" s="13">
        <v>11388.64</v>
      </c>
      <c r="AF13" s="11">
        <v>92</v>
      </c>
      <c r="AG13" s="11"/>
      <c r="AH13" s="13"/>
      <c r="AI13" s="11"/>
      <c r="AJ13" s="12"/>
      <c r="AK13" s="12"/>
    </row>
    <row r="14">
      <c r="A14" s="10" t="s">
        <v>42</v>
      </c>
      <c r="B14" s="11">
        <v>4865</v>
      </c>
      <c r="C14" s="11">
        <f>=ROUNDDOWN(75.193199381762,0)</f>
      </c>
      <c r="D14" s="11"/>
      <c r="E14" s="12"/>
      <c r="F14" s="11"/>
      <c r="G14" s="11">
        <f>=ROUNDDOWN({0},0)</f>
      </c>
      <c r="H14" s="11"/>
      <c r="I14" s="12"/>
      <c r="J14" s="11">
        <v>130</v>
      </c>
      <c r="K14" s="13">
        <v>10838.15</v>
      </c>
      <c r="L14" s="11">
        <v>95</v>
      </c>
      <c r="M14" s="14">
        <v>114.09</v>
      </c>
      <c r="N14" s="11"/>
      <c r="O14" s="13"/>
      <c r="P14" s="11"/>
      <c r="Q14" s="14"/>
      <c r="R14" s="12"/>
      <c r="S14" s="12"/>
      <c r="T14" s="12"/>
      <c r="U14" s="12"/>
      <c r="V14" s="11">
        <v>31</v>
      </c>
      <c r="W14" s="13">
        <v>2061.83</v>
      </c>
      <c r="X14" s="11">
        <v>95</v>
      </c>
      <c r="Y14" s="11"/>
      <c r="Z14" s="13"/>
      <c r="AA14" s="11"/>
      <c r="AB14" s="12"/>
      <c r="AC14" s="12"/>
      <c r="AD14" s="11">
        <v>99</v>
      </c>
      <c r="AE14" s="13">
        <v>8776.32</v>
      </c>
      <c r="AF14" s="11">
        <v>95</v>
      </c>
      <c r="AG14" s="11"/>
      <c r="AH14" s="13"/>
      <c r="AI14" s="11"/>
      <c r="AJ14" s="12"/>
      <c r="AK14" s="12"/>
    </row>
    <row r="15">
      <c r="A15" s="10" t="s">
        <v>43</v>
      </c>
      <c r="B15" s="11">
        <v>144372</v>
      </c>
      <c r="C15" s="11">
        <f>=ROUNDDOWN(9.57075712476881,0)</f>
      </c>
      <c r="D15" s="11">
        <v>242806</v>
      </c>
      <c r="E15" s="12">
        <v>0.9602</v>
      </c>
      <c r="F15" s="11"/>
      <c r="G15" s="11">
        <f>=ROUNDDOWN({0},0)</f>
      </c>
      <c r="H15" s="11"/>
      <c r="I15" s="12"/>
      <c r="J15" s="11">
        <v>16778</v>
      </c>
      <c r="K15" s="13">
        <v>557046.89</v>
      </c>
      <c r="L15" s="11">
        <v>1057</v>
      </c>
      <c r="M15" s="14">
        <v>527.01</v>
      </c>
      <c r="N15" s="11"/>
      <c r="O15" s="13"/>
      <c r="P15" s="11"/>
      <c r="Q15" s="14"/>
      <c r="R15" s="12"/>
      <c r="S15" s="12"/>
      <c r="T15" s="12"/>
      <c r="U15" s="12"/>
      <c r="V15" s="11">
        <v>12748</v>
      </c>
      <c r="W15" s="13">
        <v>456935.45</v>
      </c>
      <c r="X15" s="11">
        <v>1052</v>
      </c>
      <c r="Y15" s="11"/>
      <c r="Z15" s="13"/>
      <c r="AA15" s="11"/>
      <c r="AB15" s="12"/>
      <c r="AC15" s="12"/>
      <c r="AD15" s="11">
        <v>4030</v>
      </c>
      <c r="AE15" s="13">
        <v>100111.44</v>
      </c>
      <c r="AF15" s="11">
        <v>1014</v>
      </c>
      <c r="AG15" s="11"/>
      <c r="AH15" s="13"/>
      <c r="AI15" s="11"/>
      <c r="AJ15" s="12"/>
      <c r="AK15" s="12"/>
    </row>
    <row r="16">
      <c r="A16" s="10" t="s">
        <v>44</v>
      </c>
      <c r="B16" s="11">
        <v>70805</v>
      </c>
      <c r="C16" s="11">
        <f>=ROUNDDOWN(18.4450465001172,0)</f>
      </c>
      <c r="D16" s="11">
        <v>103773</v>
      </c>
      <c r="E16" s="12">
        <v>0.9953</v>
      </c>
      <c r="F16" s="11"/>
      <c r="G16" s="11">
        <f>=ROUNDDOWN({0},0)</f>
      </c>
      <c r="H16" s="11"/>
      <c r="I16" s="12"/>
      <c r="J16" s="11">
        <v>8615</v>
      </c>
      <c r="K16" s="13">
        <v>274277.36</v>
      </c>
      <c r="L16" s="11">
        <v>123</v>
      </c>
      <c r="M16" s="14">
        <v>2229.9</v>
      </c>
      <c r="N16" s="11"/>
      <c r="O16" s="13"/>
      <c r="P16" s="11"/>
      <c r="Q16" s="14"/>
      <c r="R16" s="12"/>
      <c r="S16" s="12"/>
      <c r="T16" s="12"/>
      <c r="U16" s="12"/>
      <c r="V16" s="11">
        <v>5619</v>
      </c>
      <c r="W16" s="13">
        <v>201120.45</v>
      </c>
      <c r="X16" s="11">
        <v>121</v>
      </c>
      <c r="Y16" s="11"/>
      <c r="Z16" s="13"/>
      <c r="AA16" s="11"/>
      <c r="AB16" s="12"/>
      <c r="AC16" s="12"/>
      <c r="AD16" s="11">
        <v>2996</v>
      </c>
      <c r="AE16" s="13">
        <v>73156.91</v>
      </c>
      <c r="AF16" s="11">
        <v>121</v>
      </c>
      <c r="AG16" s="11"/>
      <c r="AH16" s="13"/>
      <c r="AI16" s="11"/>
      <c r="AJ16" s="12"/>
      <c r="AK16" s="12"/>
    </row>
    <row r="17">
      <c r="A17" s="10" t="s">
        <v>45</v>
      </c>
      <c r="B17" s="11">
        <v>217378</v>
      </c>
      <c r="C17" s="11">
        <f>=ROUNDDOWN(18.689054533887,0)</f>
      </c>
      <c r="D17" s="11">
        <v>219024</v>
      </c>
      <c r="E17" s="12">
        <v>0.9441</v>
      </c>
      <c r="F17" s="11"/>
      <c r="G17" s="11">
        <f>=ROUNDDOWN({0},0)</f>
      </c>
      <c r="H17" s="11"/>
      <c r="I17" s="12"/>
      <c r="J17" s="11">
        <v>28542</v>
      </c>
      <c r="K17" s="13">
        <v>535091.21</v>
      </c>
      <c r="L17" s="11">
        <v>663</v>
      </c>
      <c r="M17" s="14">
        <v>807.08</v>
      </c>
      <c r="N17" s="11"/>
      <c r="O17" s="13"/>
      <c r="P17" s="11"/>
      <c r="Q17" s="14"/>
      <c r="R17" s="12"/>
      <c r="S17" s="12"/>
      <c r="T17" s="12"/>
      <c r="U17" s="12"/>
      <c r="V17" s="11">
        <v>6643</v>
      </c>
      <c r="W17" s="13">
        <v>160314.67</v>
      </c>
      <c r="X17" s="11">
        <v>575</v>
      </c>
      <c r="Y17" s="11"/>
      <c r="Z17" s="13"/>
      <c r="AA17" s="11"/>
      <c r="AB17" s="12"/>
      <c r="AC17" s="12"/>
      <c r="AD17" s="11">
        <v>21899</v>
      </c>
      <c r="AE17" s="13">
        <v>374776.54</v>
      </c>
      <c r="AF17" s="11">
        <v>662</v>
      </c>
      <c r="AG17" s="11"/>
      <c r="AH17" s="13"/>
      <c r="AI17" s="11"/>
      <c r="AJ17" s="12"/>
      <c r="AK17" s="12"/>
    </row>
    <row r="18">
      <c r="A18" s="10" t="s">
        <v>46</v>
      </c>
      <c r="B18" s="11">
        <v>133663</v>
      </c>
      <c r="C18" s="11">
        <f>=ROUNDDOWN(25.5682231191537,0)</f>
      </c>
      <c r="D18" s="11">
        <v>119651</v>
      </c>
      <c r="E18" s="12">
        <v>0.9391</v>
      </c>
      <c r="F18" s="11"/>
      <c r="G18" s="11">
        <f>=ROUNDDOWN({0},0)</f>
      </c>
      <c r="H18" s="11"/>
      <c r="I18" s="12"/>
      <c r="J18" s="11">
        <v>10813</v>
      </c>
      <c r="K18" s="13">
        <v>457314.05</v>
      </c>
      <c r="L18" s="11">
        <v>552</v>
      </c>
      <c r="M18" s="14">
        <v>828.47</v>
      </c>
      <c r="N18" s="11"/>
      <c r="O18" s="13"/>
      <c r="P18" s="11"/>
      <c r="Q18" s="14"/>
      <c r="R18" s="12"/>
      <c r="S18" s="12"/>
      <c r="T18" s="12"/>
      <c r="U18" s="12"/>
      <c r="V18" s="11">
        <v>6528</v>
      </c>
      <c r="W18" s="13">
        <v>297190.73</v>
      </c>
      <c r="X18" s="11">
        <v>538</v>
      </c>
      <c r="Y18" s="11"/>
      <c r="Z18" s="13"/>
      <c r="AA18" s="11"/>
      <c r="AB18" s="12"/>
      <c r="AC18" s="12"/>
      <c r="AD18" s="11">
        <v>4285</v>
      </c>
      <c r="AE18" s="13">
        <v>160123.32</v>
      </c>
      <c r="AF18" s="11">
        <v>530</v>
      </c>
      <c r="AG18" s="11"/>
      <c r="AH18" s="13"/>
      <c r="AI18" s="11"/>
      <c r="AJ18" s="12"/>
      <c r="AK18" s="12"/>
    </row>
    <row r="19">
      <c r="A19" s="19" t="s">
        <v>47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226308</v>
      </c>
      <c r="K19" s="17">
        <v>14630044.24</v>
      </c>
      <c r="L19" s="15">
        <v>7348</v>
      </c>
      <c r="M19" s="18">
        <v>1991.02</v>
      </c>
      <c r="N19" s="15"/>
      <c r="O19" s="17"/>
      <c r="P19" s="15"/>
      <c r="Q19" s="18"/>
      <c r="R19" s="16"/>
      <c r="S19" s="16"/>
      <c r="T19" s="16"/>
      <c r="U19" s="16"/>
      <c r="V19" s="15">
        <v>119667</v>
      </c>
      <c r="W19" s="17">
        <v>7669562.94</v>
      </c>
      <c r="X19" s="15">
        <v>6767</v>
      </c>
      <c r="Y19" s="15"/>
      <c r="Z19" s="17"/>
      <c r="AA19" s="15"/>
      <c r="AB19" s="16"/>
      <c r="AC19" s="16"/>
      <c r="AD19" s="15">
        <v>106641</v>
      </c>
      <c r="AE19" s="17">
        <v>6960481.3</v>
      </c>
      <c r="AF19" s="15">
        <v>6899</v>
      </c>
      <c r="AG19" s="15"/>
      <c r="AH19" s="17"/>
      <c r="AI19" s="15"/>
      <c r="AJ19" s="16"/>
      <c r="AK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