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<sst xmlns="http://schemas.openxmlformats.org/spreadsheetml/2006/main" count="36" uniqueCount="36">
  <si>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</si>
  <si>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</si>
  <si>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</si>
  <si>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03/11/2024</t>
  </si>
  <si>
    <t>End Date:</t>
  </si>
  <si>
    <t>03/17/2024</t>
  </si>
  <si>
    <t>Report Run Date:</t>
  </si>
  <si>
    <t>03/19/2024</t>
  </si>
  <si>
    <t>Division</t>
  </si>
  <si>
    <t>Current And Future Inventory</t>
  </si>
  <si>
    <t>Current And History Sales Comparison</t>
  </si>
  <si>
    <t>MACY02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</si>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</sst>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2655</v>
      </c>
      <c r="C5" s="11">
        <f>=ROUNDDOWN(14.9661781285231,0)</f>
      </c>
      <c r="D5" s="11">
        <v>3350</v>
      </c>
      <c r="E5" s="12">
        <v>0.9048</v>
      </c>
      <c r="F5" s="11"/>
      <c r="G5" s="11">
        <f>=ROUNDDOWN({0},0)</f>
      </c>
      <c r="H5" s="11"/>
      <c r="I5" s="12"/>
      <c r="J5" s="11">
        <v>12</v>
      </c>
      <c r="K5" s="13">
        <v>632.53</v>
      </c>
      <c r="L5" s="11">
        <v>149</v>
      </c>
      <c r="M5" s="14">
        <v>4.25</v>
      </c>
      <c r="N5" s="11">
        <v>8</v>
      </c>
      <c r="O5" s="13">
        <v>458.19</v>
      </c>
      <c r="P5" s="11">
        <v>119</v>
      </c>
      <c r="Q5" s="14">
        <v>3.85</v>
      </c>
      <c r="R5" s="12">
        <v>0.5</v>
      </c>
      <c r="S5" s="12">
        <v>0.3805</v>
      </c>
      <c r="T5" s="12">
        <v>0.2521</v>
      </c>
      <c r="U5" s="12">
        <v>0.1039</v>
      </c>
      <c r="V5" s="11">
        <v>12</v>
      </c>
      <c r="W5" s="13">
        <v>632.53</v>
      </c>
      <c r="X5" s="11">
        <v>134</v>
      </c>
      <c r="Y5" s="11">
        <v>8</v>
      </c>
      <c r="Z5" s="13">
        <v>458.19</v>
      </c>
      <c r="AA5" s="11">
        <v>109</v>
      </c>
      <c r="AB5" s="12">
        <v>0.5</v>
      </c>
      <c r="AC5" s="12">
        <v>0.3805</v>
      </c>
    </row>
    <row r="6">
      <c r="A6" s="10" t="s">
        <v>33</v>
      </c>
      <c r="B6" s="11">
        <v>23263</v>
      </c>
      <c r="C6" s="11">
        <f>=ROUNDDOWN(15.5324831408159,0)</f>
      </c>
      <c r="D6" s="11">
        <v>36863</v>
      </c>
      <c r="E6" s="12">
        <v>1</v>
      </c>
      <c r="F6" s="11"/>
      <c r="G6" s="11">
        <f>=ROUNDDOWN({0},0)</f>
      </c>
      <c r="H6" s="11">
        <v>3557</v>
      </c>
      <c r="I6" s="12"/>
      <c r="J6" s="11">
        <v>132</v>
      </c>
      <c r="K6" s="13">
        <v>22804.78</v>
      </c>
      <c r="L6" s="11">
        <v>540</v>
      </c>
      <c r="M6" s="14">
        <v>42.23</v>
      </c>
      <c r="N6" s="11">
        <v>218</v>
      </c>
      <c r="O6" s="13">
        <v>37722.09</v>
      </c>
      <c r="P6" s="11">
        <v>588</v>
      </c>
      <c r="Q6" s="14">
        <v>64.15</v>
      </c>
      <c r="R6" s="12">
        <v>-0.3945</v>
      </c>
      <c r="S6" s="12">
        <v>-0.3955</v>
      </c>
      <c r="T6" s="12">
        <v>-0.0816</v>
      </c>
      <c r="U6" s="12">
        <v>-0.3417</v>
      </c>
      <c r="V6" s="11">
        <v>132</v>
      </c>
      <c r="W6" s="13">
        <v>22804.78</v>
      </c>
      <c r="X6" s="11">
        <v>468</v>
      </c>
      <c r="Y6" s="11">
        <v>218</v>
      </c>
      <c r="Z6" s="13">
        <v>37722.09</v>
      </c>
      <c r="AA6" s="11">
        <v>439</v>
      </c>
      <c r="AB6" s="12">
        <v>-0.3945</v>
      </c>
      <c r="AC6" s="12">
        <v>-0.3955</v>
      </c>
    </row>
    <row r="7">
      <c r="A7" s="10" t="s">
        <v>34</v>
      </c>
      <c r="B7" s="11">
        <v>962</v>
      </c>
      <c r="C7" s="11">
        <f>=ROUNDDOWN(19.6728016359918,0)</f>
      </c>
      <c r="D7" s="11">
        <v>680</v>
      </c>
      <c r="E7" s="12">
        <v>1</v>
      </c>
      <c r="F7" s="11"/>
      <c r="G7" s="11">
        <f>=ROUNDDOWN({0},0)</f>
      </c>
      <c r="H7" s="11"/>
      <c r="I7" s="12"/>
      <c r="J7" s="11">
        <v>7</v>
      </c>
      <c r="K7" s="13">
        <v>464.02</v>
      </c>
      <c r="L7" s="11">
        <v>39</v>
      </c>
      <c r="M7" s="14">
        <v>11.9</v>
      </c>
      <c r="N7" s="11">
        <v>1</v>
      </c>
      <c r="O7" s="13">
        <v>61.2</v>
      </c>
      <c r="P7" s="11">
        <v>33</v>
      </c>
      <c r="Q7" s="14">
        <v>1.85</v>
      </c>
      <c r="R7" s="12">
        <v>6</v>
      </c>
      <c r="S7" s="12">
        <v>6.582</v>
      </c>
      <c r="T7" s="12">
        <v>0.1818</v>
      </c>
      <c r="U7" s="12">
        <v>5.4324</v>
      </c>
      <c r="V7" s="11">
        <v>7</v>
      </c>
      <c r="W7" s="13">
        <v>464.02</v>
      </c>
      <c r="X7" s="11">
        <v>37</v>
      </c>
      <c r="Y7" s="11">
        <v>1</v>
      </c>
      <c r="Z7" s="13">
        <v>61.2</v>
      </c>
      <c r="AA7" s="11">
        <v>26</v>
      </c>
      <c r="AB7" s="12">
        <v>6</v>
      </c>
      <c r="AC7" s="12">
        <v>6.582</v>
      </c>
    </row>
    <row r="8">
      <c r="A8" s="19" t="s">
        <v>35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151</v>
      </c>
      <c r="K8" s="17">
        <v>23901.33</v>
      </c>
      <c r="L8" s="15">
        <v>728</v>
      </c>
      <c r="M8" s="18">
        <v>32.83</v>
      </c>
      <c r="N8" s="15">
        <v>227</v>
      </c>
      <c r="O8" s="17">
        <v>38241.48</v>
      </c>
      <c r="P8" s="15">
        <v>740</v>
      </c>
      <c r="Q8" s="18">
        <v>51.68</v>
      </c>
      <c r="R8" s="16">
        <v>-0.3348</v>
      </c>
      <c r="S8" s="16">
        <v>-0.375</v>
      </c>
      <c r="T8" s="16">
        <v>-0.0162</v>
      </c>
      <c r="U8" s="16">
        <v>-0.3647</v>
      </c>
      <c r="V8" s="15">
        <v>151</v>
      </c>
      <c r="W8" s="17">
        <v>23901.33</v>
      </c>
      <c r="X8" s="15">
        <v>639</v>
      </c>
      <c r="Y8" s="15">
        <v>227</v>
      </c>
      <c r="Z8" s="17">
        <v>38241.48</v>
      </c>
      <c r="AA8" s="15">
        <v>574</v>
      </c>
      <c r="AB8" s="16">
        <v>-0.3348</v>
      </c>
      <c r="AC8" s="16">
        <v>-0.375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