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<sst xmlns="http://schemas.openxmlformats.org/spreadsheetml/2006/main" count="177" uniqueCount="177">
  <si>
    <t>Date Type:</t>
  </si>
  <si>
    <t>Shipped Date</t>
  </si>
  <si>
    <t>Start Date:</t>
  </si>
  <si>
    <t>01/01/2024</t>
  </si>
  <si>
    <t>End Date:</t>
  </si>
  <si>
    <t>03/10/2024</t>
  </si>
  <si>
    <t>Report Run Date:</t>
  </si>
  <si>
    <t>03/12/2024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</si>
  <si>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</si>
  <si>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</si>
  <si>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</si>
  <si>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</si>
  <si>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</si>
  <si>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</si>
  <si>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</si>
  <si>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</si>
  <si>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</si>
  <si>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</si>
  <si>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</si>
  <si>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</si>
  <si>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</si>
  <si>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</si>
  <si>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</si>
  <si>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</si>
  <si>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</si>
  <si>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</si>
  <si>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</si>
  <si>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</si>
  <si>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</si>
  <si>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</si>
  <si>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</si>
  <si>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</si>
  <si>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</si>
  <si>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</si>
  <si>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</si>
  <si>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</si>
  <si>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</si>
  <si>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</si>
  <si>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</si>
  <si>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</si>
  <si>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</si>
  <si>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</si>
  <si>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</si>
  <si>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</si>
  <si>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</si>
  <si>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</si>
  <si>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</si>
  <si>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</si>
  <si>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</si>
  <si>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</si>
  <si>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</si>
  <si>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</si>
  <si>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</si>
  <si>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</si>
  <si>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</si>
  <si>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</si>
  <si>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</si>
  <si>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</si>
  <si>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</si>
  <si>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</si>
  <si>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</si>
  <si>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</si>
  <si>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</si>
  <si>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</si>
  <si>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</si>
  <si>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</si>
  <si>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</si>
  <si>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</si>
  <si>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</si>
  <si>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</si>
  <si>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</si>
  <si>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</si>
  <si>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</si>
  <si>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</si>
  <si>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</si>
  <si>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</si>
  <si>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</si>
  <si>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</si>
  <si>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</si>
  <si>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</si>
  <si>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</si>
  <si>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</si>
  <si>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</si>
  <si>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</si>
  <si>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</si>
  <si>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</si>
  <si>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MP95C-0192</t>
  </si>
  <si>
    <t>ART</t>
  </si>
  <si>
    <t>Madison Park</t>
  </si>
  <si>
    <t>CANVAS</t>
  </si>
  <si>
    <t>Canvas</t>
  </si>
  <si>
    <t>Blue Cosmo</t>
  </si>
  <si>
    <t>Hand Embellished with Glitter and Gold Foil Triptych 3-piece Canvas Wall Art Set</t>
  </si>
  <si>
    <t>See below</t>
  </si>
  <si>
    <t>Blue/Gold</t>
  </si>
  <si>
    <t>Active</t>
  </si>
  <si>
    <t>C</t>
  </si>
  <si>
    <t>NO</t>
  </si>
  <si>
    <t/>
  </si>
  <si>
    <t>PP001156;PF004639</t>
  </si>
  <si>
    <t>3</t>
  </si>
  <si>
    <t>Abstract</t>
  </si>
  <si>
    <t>Modern/Contemporary</t>
  </si>
  <si>
    <t>2/22/2019</t>
  </si>
  <si>
    <t>AMAZON,AMAZONDS,AMERSIGNDS,ASHFURNDS,CSNSTORES,KOHLDSN,MACY02,OLLIIX,ROOMECOM</t>
  </si>
  <si>
    <t>Setup</t>
  </si>
  <si>
    <t>11/25/2021</t>
  </si>
  <si>
    <t>11/23/2022</t>
  </si>
  <si>
    <t>No</t>
  </si>
  <si>
    <t>MP95C-0120</t>
  </si>
  <si>
    <t>Teal Tides</t>
  </si>
  <si>
    <t>Triptych 3-piece Canvas Wall Art Set</t>
  </si>
  <si>
    <t>Blue</t>
  </si>
  <si>
    <t>PF002038</t>
  </si>
  <si>
    <t>Coastal</t>
  </si>
  <si>
    <t>7/27/2017</t>
  </si>
  <si>
    <t>BEALLSDS,KOHLDSN,OLLIIX,ROOMECOM,TGTDVS</t>
  </si>
  <si>
    <t>9/7/2022</t>
  </si>
  <si>
    <t>MP95C-0060</t>
  </si>
  <si>
    <t>Weathered Damask Walls</t>
  </si>
  <si>
    <t>Printed Linen 3 Piece Set</t>
  </si>
  <si>
    <t>PF001949</t>
  </si>
  <si>
    <t>Global</t>
  </si>
  <si>
    <t>Global Inspired</t>
  </si>
  <si>
    <t>4/2/2017</t>
  </si>
  <si>
    <t>ASHFURNDS,CSNSTORES,DESINC,OLLIIX,OVERSTOCK01,ROOMECOM</t>
  </si>
  <si>
    <t>1/30/2023</t>
  </si>
  <si>
    <t>MP95B-0002</t>
  </si>
  <si>
    <t>AWD</t>
  </si>
  <si>
    <t>Framed Graphics</t>
  </si>
  <si>
    <t>Patterned Tiles</t>
  </si>
  <si>
    <t>Distressed Yellow Medallion 3-piece Wall Decor Set</t>
  </si>
  <si>
    <t>Yellow</t>
  </si>
  <si>
    <t>Close-out</t>
  </si>
  <si>
    <t>PF001903</t>
  </si>
  <si>
    <t>ASHFURNDS,BIGLOTSDS,DESINC,KIRKLANDDS,KOHLDSN,OLLIIX,OVERSTOCK01,ROOMECOM</t>
  </si>
  <si>
    <t>8/15/2022</t>
  </si>
  <si>
    <t>10/12/2022</t>
  </si>
  <si>
    <t>MPS95C-0020</t>
  </si>
  <si>
    <t>Madison Park Signature</t>
  </si>
  <si>
    <t>Blue Seascape</t>
  </si>
  <si>
    <t>Framed Canvas Wall Art</t>
  </si>
  <si>
    <t>PF001995</t>
  </si>
  <si>
    <t>1</t>
  </si>
  <si>
    <t>4/21/2017</t>
  </si>
  <si>
    <t>DESINC,KOHLDSN,LAMPDS,OLLIIX,ROOMECOM,TGTDVS</t>
  </si>
  <si>
    <t>9/13/2022</t>
  </si>
  <si>
    <t>II95C-0086</t>
  </si>
  <si>
    <t>INK+IVY</t>
  </si>
  <si>
    <t>Shattering Rock Yellow</t>
  </si>
  <si>
    <t>Abstract Canvas Wall Art</t>
  </si>
  <si>
    <t>PF001886</t>
  </si>
  <si>
    <t>AMERSIGNDS,BEALLSDS,DESINC,KOHLDSN,OLLIIX,ROOMECOM,TGTDVS</t>
  </si>
  <si>
    <t>12/8/2022</t>
  </si>
  <si>
    <t>ID95B-0025</t>
  </si>
  <si>
    <t xml:space="preserve">Intelligent Design </t>
  </si>
  <si>
    <t>Awd</t>
  </si>
  <si>
    <t>Summer Bliss</t>
  </si>
  <si>
    <t>Silver Framed Floral Medallion 3-piece Wall Decor Set</t>
  </si>
  <si>
    <t>Multi</t>
  </si>
  <si>
    <t>PF001929</t>
  </si>
  <si>
    <t>Floral</t>
  </si>
  <si>
    <t>Casual</t>
  </si>
  <si>
    <t>AMERSIGNDS,ASHFURNDS,BEALLSDS,BIGLOTSDS,DESINC,KIRKLANDDS,KOHLDSN,OLLIIX,ROOMECOM,TGTDVS</t>
  </si>
  <si>
    <t>9/15/2022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</si>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</sst>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63.9</v>
      </c>
      <c r="M6" s="3">
        <v>67.1</v>
      </c>
      <c r="N6" s="3">
        <v>127.49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102</v>
      </c>
      <c r="Y6" s="2" t="s">
        <v>103</v>
      </c>
      <c r="Z6" s="4">
        <v>12</v>
      </c>
      <c r="AA6" s="4">
        <f>=ROUNDDOWN(4,0)</f>
      </c>
      <c r="AB6" s="5">
        <v>3</v>
      </c>
      <c r="AC6" s="2" t="s">
        <v>98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5</v>
      </c>
      <c r="AQ6" s="8">
        <v>335.5</v>
      </c>
      <c r="AR6" s="4"/>
      <c r="AS6" s="8"/>
      <c r="AT6" s="7"/>
      <c r="AU6" s="7"/>
      <c r="AV6" s="4">
        <v>5</v>
      </c>
      <c r="AW6" s="8">
        <v>335.5</v>
      </c>
      <c r="AX6" s="4"/>
      <c r="AY6" s="8"/>
      <c r="AZ6" s="7"/>
      <c r="BA6" s="7"/>
      <c r="BB6" s="7">
        <v>1</v>
      </c>
      <c r="BC6" s="4">
        <v>5</v>
      </c>
      <c r="BD6" s="8">
        <v>335.5</v>
      </c>
      <c r="BE6" s="4"/>
      <c r="BF6" s="8"/>
      <c r="BG6" s="7"/>
      <c r="BH6" s="7"/>
      <c r="BI6" s="7">
        <v>1</v>
      </c>
      <c r="BJ6" s="4">
        <v>29</v>
      </c>
      <c r="BK6" s="8">
        <v>2055.24</v>
      </c>
      <c r="BL6" s="2" t="s">
        <v>104</v>
      </c>
      <c r="BM6" s="7">
        <v>0.1724</v>
      </c>
      <c r="BN6" s="7">
        <v>0.1632</v>
      </c>
      <c r="BO6" s="4">
        <v>5</v>
      </c>
      <c r="BP6" s="8">
        <v>335.5</v>
      </c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107</v>
      </c>
      <c r="BY6" s="2" t="s">
        <v>108</v>
      </c>
      <c r="BZ6" s="2" t="s">
        <v>98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110</v>
      </c>
      <c r="G7" s="2" t="s">
        <v>98</v>
      </c>
      <c r="H7" s="2" t="s">
        <v>98</v>
      </c>
      <c r="I7" s="2" t="s">
        <v>111</v>
      </c>
      <c r="J7" s="2" t="s">
        <v>93</v>
      </c>
      <c r="K7" s="2" t="s">
        <v>112</v>
      </c>
      <c r="L7" s="3">
        <v>58.7</v>
      </c>
      <c r="M7" s="3">
        <v>61.64</v>
      </c>
      <c r="N7" s="3">
        <v>118.99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113</v>
      </c>
      <c r="T7" s="2" t="s">
        <v>98</v>
      </c>
      <c r="U7" s="2" t="s">
        <v>100</v>
      </c>
      <c r="V7" s="2" t="s">
        <v>114</v>
      </c>
      <c r="W7" s="2" t="s">
        <v>114</v>
      </c>
      <c r="X7" s="2" t="s">
        <v>98</v>
      </c>
      <c r="Y7" s="2" t="s">
        <v>115</v>
      </c>
      <c r="Z7" s="4">
        <v>36</v>
      </c>
      <c r="AA7" s="4">
        <f>=ROUNDDOWN(15.6521739130435,0)</f>
      </c>
      <c r="AB7" s="5">
        <v>2.3</v>
      </c>
      <c r="AC7" s="2" t="s">
        <v>98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4</v>
      </c>
      <c r="AQ7" s="8">
        <v>246.56</v>
      </c>
      <c r="AR7" s="4"/>
      <c r="AS7" s="8"/>
      <c r="AT7" s="7"/>
      <c r="AU7" s="7"/>
      <c r="AV7" s="4">
        <v>4</v>
      </c>
      <c r="AW7" s="8">
        <v>246.56</v>
      </c>
      <c r="AX7" s="4"/>
      <c r="AY7" s="8"/>
      <c r="AZ7" s="7"/>
      <c r="BA7" s="7"/>
      <c r="BB7" s="7">
        <v>1</v>
      </c>
      <c r="BC7" s="4">
        <v>4</v>
      </c>
      <c r="BD7" s="8">
        <v>246.56</v>
      </c>
      <c r="BE7" s="4"/>
      <c r="BF7" s="8"/>
      <c r="BG7" s="7"/>
      <c r="BH7" s="7"/>
      <c r="BI7" s="7">
        <v>1</v>
      </c>
      <c r="BJ7" s="4">
        <v>18</v>
      </c>
      <c r="BK7" s="8">
        <v>1141.98</v>
      </c>
      <c r="BL7" s="2" t="s">
        <v>116</v>
      </c>
      <c r="BM7" s="7">
        <v>0.2222</v>
      </c>
      <c r="BN7" s="7">
        <v>0.2159</v>
      </c>
      <c r="BO7" s="4">
        <v>4</v>
      </c>
      <c r="BP7" s="8">
        <v>246.56</v>
      </c>
      <c r="BQ7" s="4"/>
      <c r="BR7" s="8"/>
      <c r="BS7" s="7"/>
      <c r="BT7" s="7"/>
      <c r="BU7" s="2" t="s">
        <v>105</v>
      </c>
      <c r="BV7" s="2" t="s">
        <v>95</v>
      </c>
      <c r="BW7" s="2" t="s">
        <v>106</v>
      </c>
      <c r="BX7" s="2" t="s">
        <v>117</v>
      </c>
      <c r="BY7" s="2" t="s">
        <v>108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119</v>
      </c>
      <c r="G8" s="2" t="s">
        <v>98</v>
      </c>
      <c r="H8" s="2" t="s">
        <v>98</v>
      </c>
      <c r="I8" s="2" t="s">
        <v>120</v>
      </c>
      <c r="J8" s="2" t="s">
        <v>93</v>
      </c>
      <c r="K8" s="2" t="s">
        <v>112</v>
      </c>
      <c r="L8" s="3">
        <v>43.16</v>
      </c>
      <c r="M8" s="3">
        <v>45.32</v>
      </c>
      <c r="N8" s="3">
        <v>89.99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121</v>
      </c>
      <c r="T8" s="2" t="s">
        <v>98</v>
      </c>
      <c r="U8" s="2" t="s">
        <v>100</v>
      </c>
      <c r="V8" s="2" t="s">
        <v>122</v>
      </c>
      <c r="W8" s="2" t="s">
        <v>123</v>
      </c>
      <c r="X8" s="2" t="s">
        <v>98</v>
      </c>
      <c r="Y8" s="2" t="s">
        <v>124</v>
      </c>
      <c r="Z8" s="4">
        <v>13</v>
      </c>
      <c r="AA8" s="4">
        <f>=ROUNDDOWN(16.25,0)</f>
      </c>
      <c r="AB8" s="5">
        <v>0.8</v>
      </c>
      <c r="AC8" s="2" t="s">
        <v>98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45.32</v>
      </c>
      <c r="AR8" s="4"/>
      <c r="AS8" s="8"/>
      <c r="AT8" s="7"/>
      <c r="AU8" s="7"/>
      <c r="AV8" s="4">
        <v>1</v>
      </c>
      <c r="AW8" s="8">
        <v>45.32</v>
      </c>
      <c r="AX8" s="4"/>
      <c r="AY8" s="8"/>
      <c r="AZ8" s="7"/>
      <c r="BA8" s="7"/>
      <c r="BB8" s="7">
        <v>1</v>
      </c>
      <c r="BC8" s="4">
        <v>1</v>
      </c>
      <c r="BD8" s="8">
        <v>45.32</v>
      </c>
      <c r="BE8" s="4"/>
      <c r="BF8" s="8"/>
      <c r="BG8" s="7"/>
      <c r="BH8" s="7"/>
      <c r="BI8" s="7">
        <v>1</v>
      </c>
      <c r="BJ8" s="4">
        <v>11</v>
      </c>
      <c r="BK8" s="8">
        <v>424.82</v>
      </c>
      <c r="BL8" s="2" t="s">
        <v>125</v>
      </c>
      <c r="BM8" s="7">
        <v>0.0909</v>
      </c>
      <c r="BN8" s="7">
        <v>0.1067</v>
      </c>
      <c r="BO8" s="4">
        <v>1</v>
      </c>
      <c r="BP8" s="8">
        <v>45.32</v>
      </c>
      <c r="BQ8" s="4"/>
      <c r="BR8" s="8"/>
      <c r="BS8" s="7"/>
      <c r="BT8" s="7"/>
      <c r="BU8" s="2" t="s">
        <v>105</v>
      </c>
      <c r="BV8" s="2" t="s">
        <v>95</v>
      </c>
      <c r="BW8" s="2" t="s">
        <v>106</v>
      </c>
      <c r="BX8" s="2" t="s">
        <v>126</v>
      </c>
      <c r="BY8" s="2" t="s">
        <v>108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128</v>
      </c>
      <c r="E9" s="2" t="s">
        <v>129</v>
      </c>
      <c r="F9" s="2" t="s">
        <v>130</v>
      </c>
      <c r="G9" s="2" t="s">
        <v>130</v>
      </c>
      <c r="H9" s="2" t="s">
        <v>130</v>
      </c>
      <c r="I9" s="2" t="s">
        <v>131</v>
      </c>
      <c r="J9" s="2" t="s">
        <v>93</v>
      </c>
      <c r="K9" s="2" t="s">
        <v>132</v>
      </c>
      <c r="L9" s="3">
        <v>18.83</v>
      </c>
      <c r="M9" s="3">
        <v>19.77</v>
      </c>
      <c r="N9" s="3">
        <v>38.24</v>
      </c>
      <c r="O9" s="2" t="s">
        <v>133</v>
      </c>
      <c r="P9" s="2" t="s">
        <v>96</v>
      </c>
      <c r="Q9" s="2" t="s">
        <v>97</v>
      </c>
      <c r="R9" s="2" t="s">
        <v>98</v>
      </c>
      <c r="S9" s="2" t="s">
        <v>134</v>
      </c>
      <c r="T9" s="2" t="s">
        <v>98</v>
      </c>
      <c r="U9" s="2" t="s">
        <v>100</v>
      </c>
      <c r="V9" s="2" t="s">
        <v>122</v>
      </c>
      <c r="W9" s="2" t="s">
        <v>123</v>
      </c>
      <c r="X9" s="2" t="s">
        <v>98</v>
      </c>
      <c r="Y9" s="2" t="s">
        <v>124</v>
      </c>
      <c r="Z9" s="4">
        <v>842</v>
      </c>
      <c r="AA9" s="4">
        <f>=ROUNDDOWN(135.806451612903,0)</f>
      </c>
      <c r="AB9" s="5">
        <v>6.2</v>
      </c>
      <c r="AC9" s="2" t="s">
        <v>98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4</v>
      </c>
      <c r="AQ9" s="8">
        <v>79.08</v>
      </c>
      <c r="AR9" s="4"/>
      <c r="AS9" s="8"/>
      <c r="AT9" s="7"/>
      <c r="AU9" s="7"/>
      <c r="AV9" s="4">
        <v>4</v>
      </c>
      <c r="AW9" s="8">
        <v>79.08</v>
      </c>
      <c r="AX9" s="4"/>
      <c r="AY9" s="8"/>
      <c r="AZ9" s="7"/>
      <c r="BA9" s="7"/>
      <c r="BB9" s="7">
        <v>1</v>
      </c>
      <c r="BC9" s="4">
        <v>4</v>
      </c>
      <c r="BD9" s="8">
        <v>79.08</v>
      </c>
      <c r="BE9" s="4"/>
      <c r="BF9" s="8"/>
      <c r="BG9" s="7"/>
      <c r="BH9" s="7"/>
      <c r="BI9" s="7">
        <v>1</v>
      </c>
      <c r="BJ9" s="4">
        <v>49</v>
      </c>
      <c r="BK9" s="8">
        <v>938.81</v>
      </c>
      <c r="BL9" s="2" t="s">
        <v>135</v>
      </c>
      <c r="BM9" s="7">
        <v>0.0816</v>
      </c>
      <c r="BN9" s="7">
        <v>0.0842</v>
      </c>
      <c r="BO9" s="4">
        <v>4</v>
      </c>
      <c r="BP9" s="8">
        <v>79.08</v>
      </c>
      <c r="BQ9" s="4"/>
      <c r="BR9" s="8"/>
      <c r="BS9" s="7"/>
      <c r="BT9" s="7"/>
      <c r="BU9" s="2" t="s">
        <v>105</v>
      </c>
      <c r="BV9" s="2" t="s">
        <v>95</v>
      </c>
      <c r="BW9" s="2" t="s">
        <v>136</v>
      </c>
      <c r="BX9" s="2" t="s">
        <v>137</v>
      </c>
      <c r="BY9" s="2" t="s">
        <v>108</v>
      </c>
      <c r="BZ9" s="2" t="s">
        <v>98</v>
      </c>
    </row>
    <row r="10">
      <c r="A10" s="2" t="s">
        <v>138</v>
      </c>
      <c r="B10" s="2" t="s">
        <v>87</v>
      </c>
      <c r="C10" s="2" t="s">
        <v>139</v>
      </c>
      <c r="D10" s="2" t="s">
        <v>89</v>
      </c>
      <c r="E10" s="2" t="s">
        <v>129</v>
      </c>
      <c r="F10" s="2" t="s">
        <v>140</v>
      </c>
      <c r="G10" s="2" t="s">
        <v>140</v>
      </c>
      <c r="H10" s="2" t="s">
        <v>140</v>
      </c>
      <c r="I10" s="2" t="s">
        <v>141</v>
      </c>
      <c r="J10" s="2" t="s">
        <v>93</v>
      </c>
      <c r="K10" s="2" t="s">
        <v>112</v>
      </c>
      <c r="L10" s="3">
        <v>41.7</v>
      </c>
      <c r="M10" s="3">
        <v>43.78</v>
      </c>
      <c r="N10" s="3">
        <v>84.99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142</v>
      </c>
      <c r="T10" s="2" t="s">
        <v>98</v>
      </c>
      <c r="U10" s="2" t="s">
        <v>143</v>
      </c>
      <c r="V10" s="2" t="s">
        <v>101</v>
      </c>
      <c r="W10" s="2" t="s">
        <v>102</v>
      </c>
      <c r="X10" s="2" t="s">
        <v>98</v>
      </c>
      <c r="Y10" s="2" t="s">
        <v>144</v>
      </c>
      <c r="Z10" s="4">
        <v>52</v>
      </c>
      <c r="AA10" s="4">
        <f>=ROUNDDOWN(26,0)</f>
      </c>
      <c r="AB10" s="5">
        <v>2</v>
      </c>
      <c r="AC10" s="2" t="s">
        <v>98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</v>
      </c>
      <c r="AQ10" s="8">
        <v>131.37</v>
      </c>
      <c r="AR10" s="4"/>
      <c r="AS10" s="8"/>
      <c r="AT10" s="7"/>
      <c r="AU10" s="7"/>
      <c r="AV10" s="4">
        <v>3</v>
      </c>
      <c r="AW10" s="8">
        <v>131.37</v>
      </c>
      <c r="AX10" s="4"/>
      <c r="AY10" s="8"/>
      <c r="AZ10" s="7"/>
      <c r="BA10" s="7"/>
      <c r="BB10" s="7">
        <v>1</v>
      </c>
      <c r="BC10" s="4">
        <v>3</v>
      </c>
      <c r="BD10" s="8">
        <v>131.37</v>
      </c>
      <c r="BE10" s="4"/>
      <c r="BF10" s="8"/>
      <c r="BG10" s="7"/>
      <c r="BH10" s="7"/>
      <c r="BI10" s="7">
        <v>1</v>
      </c>
      <c r="BJ10" s="4">
        <v>18</v>
      </c>
      <c r="BK10" s="8">
        <v>881.44</v>
      </c>
      <c r="BL10" s="2" t="s">
        <v>145</v>
      </c>
      <c r="BM10" s="7">
        <v>0.1667</v>
      </c>
      <c r="BN10" s="7">
        <v>0.149</v>
      </c>
      <c r="BO10" s="4">
        <v>3</v>
      </c>
      <c r="BP10" s="8">
        <v>131.37</v>
      </c>
      <c r="BQ10" s="4"/>
      <c r="BR10" s="8"/>
      <c r="BS10" s="7"/>
      <c r="BT10" s="7"/>
      <c r="BU10" s="2" t="s">
        <v>105</v>
      </c>
      <c r="BV10" s="2" t="s">
        <v>95</v>
      </c>
      <c r="BW10" s="2" t="s">
        <v>106</v>
      </c>
      <c r="BX10" s="2" t="s">
        <v>146</v>
      </c>
      <c r="BY10" s="2" t="s">
        <v>108</v>
      </c>
      <c r="BZ10" s="2" t="s">
        <v>98</v>
      </c>
    </row>
    <row r="11">
      <c r="A11" s="2" t="s">
        <v>147</v>
      </c>
      <c r="B11" s="2" t="s">
        <v>87</v>
      </c>
      <c r="C11" s="2" t="s">
        <v>148</v>
      </c>
      <c r="D11" s="2" t="s">
        <v>89</v>
      </c>
      <c r="E11" s="2" t="s">
        <v>90</v>
      </c>
      <c r="F11" s="2" t="s">
        <v>149</v>
      </c>
      <c r="G11" s="2" t="s">
        <v>149</v>
      </c>
      <c r="H11" s="2" t="s">
        <v>98</v>
      </c>
      <c r="I11" s="2" t="s">
        <v>150</v>
      </c>
      <c r="J11" s="2" t="s">
        <v>93</v>
      </c>
      <c r="K11" s="2" t="s">
        <v>112</v>
      </c>
      <c r="L11" s="3">
        <v>26.76</v>
      </c>
      <c r="M11" s="3">
        <v>28.1</v>
      </c>
      <c r="N11" s="3">
        <v>59.49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151</v>
      </c>
      <c r="T11" s="2" t="s">
        <v>98</v>
      </c>
      <c r="U11" s="2" t="s">
        <v>143</v>
      </c>
      <c r="V11" s="2" t="s">
        <v>101</v>
      </c>
      <c r="W11" s="2" t="s">
        <v>102</v>
      </c>
      <c r="X11" s="2" t="s">
        <v>98</v>
      </c>
      <c r="Y11" s="2" t="s">
        <v>124</v>
      </c>
      <c r="Z11" s="4">
        <v>13</v>
      </c>
      <c r="AA11" s="4">
        <f>=ROUNDDOWN(4.33333333333333,0)</f>
      </c>
      <c r="AB11" s="5">
        <v>3</v>
      </c>
      <c r="AC11" s="2" t="s">
        <v>98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4</v>
      </c>
      <c r="AQ11" s="8">
        <v>112.4</v>
      </c>
      <c r="AR11" s="4"/>
      <c r="AS11" s="8"/>
      <c r="AT11" s="7"/>
      <c r="AU11" s="7"/>
      <c r="AV11" s="4">
        <v>4</v>
      </c>
      <c r="AW11" s="8">
        <v>112.4</v>
      </c>
      <c r="AX11" s="4"/>
      <c r="AY11" s="8"/>
      <c r="AZ11" s="7"/>
      <c r="BA11" s="7"/>
      <c r="BB11" s="7">
        <v>1</v>
      </c>
      <c r="BC11" s="4">
        <v>4</v>
      </c>
      <c r="BD11" s="8">
        <v>112.4</v>
      </c>
      <c r="BE11" s="4"/>
      <c r="BF11" s="8"/>
      <c r="BG11" s="7"/>
      <c r="BH11" s="7"/>
      <c r="BI11" s="7">
        <v>1</v>
      </c>
      <c r="BJ11" s="4">
        <v>27</v>
      </c>
      <c r="BK11" s="8">
        <v>1137.33</v>
      </c>
      <c r="BL11" s="2" t="s">
        <v>152</v>
      </c>
      <c r="BM11" s="7">
        <v>0.1481</v>
      </c>
      <c r="BN11" s="7">
        <v>0.0988</v>
      </c>
      <c r="BO11" s="4">
        <v>4</v>
      </c>
      <c r="BP11" s="8">
        <v>112.4</v>
      </c>
      <c r="BQ11" s="4"/>
      <c r="BR11" s="8"/>
      <c r="BS11" s="7"/>
      <c r="BT11" s="7"/>
      <c r="BU11" s="2" t="s">
        <v>105</v>
      </c>
      <c r="BV11" s="2" t="s">
        <v>95</v>
      </c>
      <c r="BW11" s="2" t="s">
        <v>136</v>
      </c>
      <c r="BX11" s="2" t="s">
        <v>153</v>
      </c>
      <c r="BY11" s="2" t="s">
        <v>108</v>
      </c>
      <c r="BZ11" s="2" t="s">
        <v>98</v>
      </c>
    </row>
    <row r="12">
      <c r="A12" s="2" t="s">
        <v>154</v>
      </c>
      <c r="B12" s="2" t="s">
        <v>87</v>
      </c>
      <c r="C12" s="2" t="s">
        <v>155</v>
      </c>
      <c r="D12" s="2" t="s">
        <v>128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93</v>
      </c>
      <c r="K12" s="2" t="s">
        <v>159</v>
      </c>
      <c r="L12" s="3">
        <v>19.21</v>
      </c>
      <c r="M12" s="3">
        <v>20.17</v>
      </c>
      <c r="N12" s="3">
        <v>36.99</v>
      </c>
      <c r="O12" s="2" t="s">
        <v>133</v>
      </c>
      <c r="P12" s="2" t="s">
        <v>96</v>
      </c>
      <c r="Q12" s="2" t="s">
        <v>97</v>
      </c>
      <c r="R12" s="2" t="s">
        <v>98</v>
      </c>
      <c r="S12" s="2" t="s">
        <v>160</v>
      </c>
      <c r="T12" s="2" t="s">
        <v>98</v>
      </c>
      <c r="U12" s="2" t="s">
        <v>100</v>
      </c>
      <c r="V12" s="2" t="s">
        <v>161</v>
      </c>
      <c r="W12" s="2" t="s">
        <v>162</v>
      </c>
      <c r="X12" s="2" t="s">
        <v>98</v>
      </c>
      <c r="Y12" s="2" t="s">
        <v>124</v>
      </c>
      <c r="Z12" s="4">
        <v>172</v>
      </c>
      <c r="AA12" s="4">
        <f>=ROUNDDOWN(38.2222222222222,0)</f>
      </c>
      <c r="AB12" s="5">
        <v>4.5</v>
      </c>
      <c r="AC12" s="2" t="s">
        <v>98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2</v>
      </c>
      <c r="AQ12" s="8">
        <v>40.34</v>
      </c>
      <c r="AR12" s="4"/>
      <c r="AS12" s="8"/>
      <c r="AT12" s="7"/>
      <c r="AU12" s="7"/>
      <c r="AV12" s="4">
        <v>2</v>
      </c>
      <c r="AW12" s="8">
        <v>40.34</v>
      </c>
      <c r="AX12" s="4"/>
      <c r="AY12" s="8"/>
      <c r="AZ12" s="7"/>
      <c r="BA12" s="7"/>
      <c r="BB12" s="7">
        <v>1</v>
      </c>
      <c r="BC12" s="4">
        <v>2</v>
      </c>
      <c r="BD12" s="8">
        <v>40.34</v>
      </c>
      <c r="BE12" s="4"/>
      <c r="BF12" s="8"/>
      <c r="BG12" s="7"/>
      <c r="BH12" s="7"/>
      <c r="BI12" s="7">
        <v>1</v>
      </c>
      <c r="BJ12" s="4">
        <v>33</v>
      </c>
      <c r="BK12" s="8">
        <v>743.57</v>
      </c>
      <c r="BL12" s="2" t="s">
        <v>163</v>
      </c>
      <c r="BM12" s="7">
        <v>0.0606</v>
      </c>
      <c r="BN12" s="7">
        <v>0.0543</v>
      </c>
      <c r="BO12" s="4">
        <v>2</v>
      </c>
      <c r="BP12" s="8">
        <v>40.34</v>
      </c>
      <c r="BQ12" s="4"/>
      <c r="BR12" s="8"/>
      <c r="BS12" s="7"/>
      <c r="BT12" s="7"/>
      <c r="BU12" s="2" t="s">
        <v>105</v>
      </c>
      <c r="BV12" s="2" t="s">
        <v>95</v>
      </c>
      <c r="BW12" s="2" t="s">
        <v>136</v>
      </c>
      <c r="BX12" s="2" t="s">
        <v>164</v>
      </c>
      <c r="BY12" s="2" t="s">
        <v>108</v>
      </c>
      <c r="BZ12" s="2" t="s">
        <v>98</v>
      </c>
    </row>
    <row r="13">
      <c r="A13" s="16" t="s">
        <v>165</v>
      </c>
      <c r="B13" s="9" t="s">
        <v>98</v>
      </c>
      <c r="C13" s="9" t="s">
        <v>98</v>
      </c>
      <c r="D13" s="9" t="s">
        <v>98</v>
      </c>
      <c r="E13" s="9" t="s">
        <v>98</v>
      </c>
      <c r="F13" s="9" t="s">
        <v>98</v>
      </c>
      <c r="G13" s="9" t="s">
        <v>98</v>
      </c>
      <c r="H13" s="9" t="s">
        <v>98</v>
      </c>
      <c r="I13" s="9" t="s">
        <v>98</v>
      </c>
      <c r="J13" s="9" t="s">
        <v>98</v>
      </c>
      <c r="K13" s="9" t="s">
        <v>98</v>
      </c>
      <c r="L13" s="10"/>
      <c r="M13" s="10"/>
      <c r="N13" s="10"/>
      <c r="O13" s="9" t="s">
        <v>98</v>
      </c>
      <c r="P13" s="9" t="s">
        <v>98</v>
      </c>
      <c r="Q13" s="9" t="s">
        <v>98</v>
      </c>
      <c r="R13" s="9" t="s">
        <v>98</v>
      </c>
      <c r="S13" s="9" t="s">
        <v>98</v>
      </c>
      <c r="T13" s="9" t="s">
        <v>98</v>
      </c>
      <c r="U13" s="9" t="s">
        <v>98</v>
      </c>
      <c r="V13" s="9" t="s">
        <v>98</v>
      </c>
      <c r="W13" s="9" t="s">
        <v>98</v>
      </c>
      <c r="X13" s="9" t="s">
        <v>98</v>
      </c>
      <c r="Y13" s="9" t="s">
        <v>98</v>
      </c>
      <c r="Z13" s="11">
        <v>1140</v>
      </c>
      <c r="AA13" s="11">
        <f>=ROUNDDOWN({0},0)</f>
      </c>
      <c r="AB13" s="12">
        <v>21.8</v>
      </c>
      <c r="AC13" s="9" t="s">
        <v>98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98</v>
      </c>
      <c r="AM13" s="11"/>
      <c r="AN13" s="11"/>
      <c r="AO13" s="14"/>
      <c r="AP13" s="11">
        <v>23</v>
      </c>
      <c r="AQ13" s="15">
        <v>990.57</v>
      </c>
      <c r="AR13" s="11"/>
      <c r="AS13" s="15"/>
      <c r="AT13" s="14"/>
      <c r="AU13" s="14"/>
      <c r="AV13" s="11">
        <v>23</v>
      </c>
      <c r="AW13" s="15">
        <v>990.57</v>
      </c>
      <c r="AX13" s="11"/>
      <c r="AY13" s="15"/>
      <c r="AZ13" s="14"/>
      <c r="BA13" s="14"/>
      <c r="BB13" s="14"/>
      <c r="BC13" s="11">
        <v>23</v>
      </c>
      <c r="BD13" s="15">
        <v>990.57</v>
      </c>
      <c r="BE13" s="11"/>
      <c r="BF13" s="15"/>
      <c r="BG13" s="14"/>
      <c r="BH13" s="14"/>
      <c r="BI13" s="14"/>
      <c r="BJ13" s="11"/>
      <c r="BK13" s="15"/>
      <c r="BL13" s="9" t="s">
        <v>98</v>
      </c>
      <c r="BM13" s="14"/>
      <c r="BN13" s="14"/>
      <c r="BO13" s="11">
        <v>23</v>
      </c>
      <c r="BP13" s="15">
        <v>990.57</v>
      </c>
      <c r="BQ13" s="11"/>
      <c r="BR13" s="15"/>
      <c r="BS13" s="14"/>
      <c r="BT13" s="14"/>
      <c r="BU13" s="9" t="s">
        <v>98</v>
      </c>
      <c r="BV13" s="9" t="s">
        <v>98</v>
      </c>
      <c r="BW13" s="9" t="s">
        <v>98</v>
      </c>
      <c r="BX13" s="9" t="s">
        <v>98</v>
      </c>
      <c r="BY13" s="9" t="s">
        <v>98</v>
      </c>
      <c r="BZ1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166</v>
      </c>
      <c r="D2" s="0" t="s">
        <v>167</v>
      </c>
      <c r="E2" s="0" t="s">
        <v>168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169</v>
      </c>
      <c r="J4" s="1" t="s">
        <v>170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171</v>
      </c>
      <c r="P4" s="1" t="s">
        <v>172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173</v>
      </c>
      <c r="F5" s="1" t="s">
        <v>174</v>
      </c>
      <c r="G5" s="1" t="s">
        <v>173</v>
      </c>
      <c r="H5" s="1" t="s">
        <v>174</v>
      </c>
      <c r="I5" s="1" t="s">
        <v>169</v>
      </c>
      <c r="J5" s="1" t="s">
        <v>170</v>
      </c>
      <c r="K5" s="1" t="s">
        <v>175</v>
      </c>
      <c r="L5" s="1" t="s">
        <v>176</v>
      </c>
      <c r="M5" s="1" t="s">
        <v>175</v>
      </c>
      <c r="N5" s="1" t="s">
        <v>176</v>
      </c>
      <c r="O5" s="1" t="s">
        <v>171</v>
      </c>
      <c r="P5" s="1" t="s">
        <v>172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10</v>
      </c>
      <c r="F6" s="8">
        <v>627.38</v>
      </c>
      <c r="G6" s="4"/>
      <c r="H6" s="8"/>
      <c r="I6" s="7"/>
      <c r="J6" s="7"/>
      <c r="K6" s="4">
        <v>10</v>
      </c>
      <c r="L6" s="8">
        <v>627.38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128</v>
      </c>
      <c r="D7" s="2" t="s">
        <v>129</v>
      </c>
      <c r="E7" s="4">
        <v>4</v>
      </c>
      <c r="F7" s="8">
        <v>79.08</v>
      </c>
      <c r="G7" s="4"/>
      <c r="H7" s="8"/>
      <c r="I7" s="7"/>
      <c r="J7" s="7"/>
      <c r="K7" s="4">
        <v>4</v>
      </c>
      <c r="L7" s="8">
        <v>79.08</v>
      </c>
      <c r="M7" s="4"/>
      <c r="N7" s="8"/>
      <c r="O7" s="7"/>
      <c r="P7" s="7"/>
    </row>
    <row r="8">
      <c r="A8" s="2" t="s">
        <v>87</v>
      </c>
      <c r="B8" s="2" t="s">
        <v>139</v>
      </c>
      <c r="C8" s="2" t="s">
        <v>89</v>
      </c>
      <c r="D8" s="2" t="s">
        <v>129</v>
      </c>
      <c r="E8" s="4">
        <v>3</v>
      </c>
      <c r="F8" s="8">
        <v>131.37</v>
      </c>
      <c r="G8" s="4"/>
      <c r="H8" s="8"/>
      <c r="I8" s="7"/>
      <c r="J8" s="7"/>
      <c r="K8" s="4">
        <v>3</v>
      </c>
      <c r="L8" s="8">
        <v>131.37</v>
      </c>
      <c r="M8" s="4"/>
      <c r="N8" s="8"/>
      <c r="O8" s="7"/>
      <c r="P8" s="7"/>
    </row>
    <row r="9">
      <c r="A9" s="2" t="s">
        <v>87</v>
      </c>
      <c r="B9" s="2" t="s">
        <v>148</v>
      </c>
      <c r="C9" s="2" t="s">
        <v>89</v>
      </c>
      <c r="D9" s="2" t="s">
        <v>90</v>
      </c>
      <c r="E9" s="4">
        <v>4</v>
      </c>
      <c r="F9" s="8">
        <v>112.4</v>
      </c>
      <c r="G9" s="4"/>
      <c r="H9" s="8"/>
      <c r="I9" s="7"/>
      <c r="J9" s="7"/>
      <c r="K9" s="4">
        <v>4</v>
      </c>
      <c r="L9" s="8">
        <v>112.4</v>
      </c>
      <c r="M9" s="4"/>
      <c r="N9" s="8"/>
      <c r="O9" s="7"/>
      <c r="P9" s="7"/>
    </row>
    <row r="10">
      <c r="A10" s="2" t="s">
        <v>87</v>
      </c>
      <c r="B10" s="2" t="s">
        <v>155</v>
      </c>
      <c r="C10" s="2" t="s">
        <v>128</v>
      </c>
      <c r="D10" s="2" t="s">
        <v>156</v>
      </c>
      <c r="E10" s="4">
        <v>2</v>
      </c>
      <c r="F10" s="8">
        <v>40.34</v>
      </c>
      <c r="G10" s="4"/>
      <c r="H10" s="8"/>
      <c r="I10" s="7"/>
      <c r="J10" s="7"/>
      <c r="K10" s="4">
        <v>2</v>
      </c>
      <c r="L10" s="8">
        <v>40.34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166</v>
      </c>
      <c r="D2" s="0" t="s">
        <v>167</v>
      </c>
      <c r="E2" s="0" t="s">
        <v>168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169</v>
      </c>
      <c r="I4" s="1" t="s">
        <v>170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171</v>
      </c>
      <c r="O4" s="1" t="s">
        <v>172</v>
      </c>
    </row>
    <row r="5">
      <c r="A5" s="1" t="s">
        <v>52</v>
      </c>
      <c r="B5" s="1" t="s">
        <v>54</v>
      </c>
      <c r="C5" s="1" t="s">
        <v>55</v>
      </c>
      <c r="D5" s="1" t="s">
        <v>173</v>
      </c>
      <c r="E5" s="1" t="s">
        <v>174</v>
      </c>
      <c r="F5" s="1" t="s">
        <v>173</v>
      </c>
      <c r="G5" s="1" t="s">
        <v>174</v>
      </c>
      <c r="H5" s="1" t="s">
        <v>169</v>
      </c>
      <c r="I5" s="1" t="s">
        <v>170</v>
      </c>
      <c r="J5" s="1" t="s">
        <v>175</v>
      </c>
      <c r="K5" s="1" t="s">
        <v>176</v>
      </c>
      <c r="L5" s="1" t="s">
        <v>175</v>
      </c>
      <c r="M5" s="1" t="s">
        <v>176</v>
      </c>
      <c r="N5" s="1" t="s">
        <v>171</v>
      </c>
      <c r="O5" s="1" t="s">
        <v>172</v>
      </c>
    </row>
    <row r="6">
      <c r="A6" s="2" t="s">
        <v>87</v>
      </c>
      <c r="B6" s="2" t="s">
        <v>89</v>
      </c>
      <c r="C6" s="2" t="s">
        <v>90</v>
      </c>
      <c r="D6" s="4">
        <v>17</v>
      </c>
      <c r="E6" s="8">
        <v>871.15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14</v>
      </c>
      <c r="K6" s="8">
        <v>739.78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129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3</v>
      </c>
      <c r="K7" s="8">
        <v>131.37</v>
      </c>
      <c r="L7" s="4"/>
      <c r="M7" s="8"/>
      <c r="N7" s="7"/>
      <c r="O7" s="7"/>
    </row>
    <row r="8">
      <c r="A8" s="2" t="s">
        <v>87</v>
      </c>
      <c r="B8" s="2" t="s">
        <v>128</v>
      </c>
      <c r="C8" s="2" t="s">
        <v>129</v>
      </c>
      <c r="D8" s="4">
        <v>6</v>
      </c>
      <c r="E8" s="8">
        <v>119.42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4</v>
      </c>
      <c r="K8" s="8">
        <v>79.08</v>
      </c>
      <c r="L8" s="4"/>
      <c r="M8" s="8"/>
      <c r="N8" s="7"/>
      <c r="O8" s="7"/>
    </row>
    <row r="9">
      <c r="A9" s="2" t="s">
        <v>87</v>
      </c>
      <c r="B9" s="2" t="s">
        <v>128</v>
      </c>
      <c r="C9" s="2" t="s">
        <v>156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40.34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</mergeCells>
  <headerFooter/>
</worksheet>
</file>