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<sst xmlns="http://schemas.openxmlformats.org/spreadsheetml/2006/main" count="97" uniqueCount="97">
  <si>
    <t>Date Type:</t>
  </si>
  <si>
    <t>Shipped Date</t>
  </si>
  <si>
    <t>Start Date:</t>
  </si>
  <si>
    <t>01/01/2023</t>
  </si>
  <si>
    <t>End Date:</t>
  </si>
  <si>
    <t>03/10/2024</t>
  </si>
  <si>
    <t>Report Run Date:</t>
  </si>
  <si>
    <t>03/11/2024</t>
  </si>
  <si>
    <t>Division</t>
  </si>
  <si>
    <t>Brand</t>
  </si>
  <si>
    <t>Current And Future Inventory</t>
  </si>
  <si>
    <t>Current And History Sales Comparison</t>
  </si>
  <si>
    <t>AMAZON</t>
  </si>
  <si>
    <t>KOHLDSN</t>
  </si>
  <si>
    <t>OVERSTOCK01</t>
  </si>
  <si>
    <t>MACY02</t>
  </si>
  <si>
    <t>CSNSTORES</t>
  </si>
  <si>
    <t>JCPENNEY01</t>
  </si>
  <si>
    <t>OLLIIX</t>
  </si>
  <si>
    <t>TGTDVS</t>
  </si>
  <si>
    <t>BLK01</t>
  </si>
  <si>
    <t>WALMARTDS</t>
  </si>
  <si>
    <t>FINGERHUTDS</t>
  </si>
  <si>
    <t>KIRKLANDDS</t>
  </si>
  <si>
    <t>DESINC</t>
  </si>
  <si>
    <t>HDDS</t>
  </si>
  <si>
    <t>NORDSTRACKDS</t>
  </si>
  <si>
    <t>BBBDROP</t>
  </si>
  <si>
    <t>ZULILY</t>
  </si>
  <si>
    <t>COSTCO01</t>
  </si>
  <si>
    <t>ASHFURNDS</t>
  </si>
  <si>
    <t>HSNDS</t>
  </si>
  <si>
    <t>ZOLA</t>
  </si>
  <si>
    <t>HOUZZ</t>
  </si>
  <si>
    <t>ROOMECOM</t>
  </si>
  <si>
    <t>BLOOM02</t>
  </si>
  <si>
    <t>LAMPDS</t>
  </si>
  <si>
    <t>NEBFUR01</t>
  </si>
  <si>
    <t>BEALLSDS</t>
  </si>
  <si>
    <t>AAFESDS</t>
  </si>
  <si>
    <t>AMERSIGNDS</t>
  </si>
  <si>
    <t>BIGLOTSDS</t>
  </si>
  <si>
    <t>NRTPORT</t>
  </si>
  <si>
    <t>BRANDX</t>
  </si>
  <si>
    <t>DLCROSCILL</t>
  </si>
  <si>
    <t>HAYNEEDLEDS</t>
  </si>
  <si>
    <t>LOWESDS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</si>
  <si>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</si>
  <si>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</si>
  <si>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</si>
  <si>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</si>
  <si>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</si>
  <si>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</si>
  <si>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</si>
  <si>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</si>
  <si>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</si>
  <si>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</si>
  <si>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</si>
  <si>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</si>
  <si>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</si>
  <si>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</si>
  <si>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</si>
  <si>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</si>
  <si>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</si>
  <si>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</si>
  <si>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</si>
  <si>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</si>
  <si>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</si>
  <si>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</si>
  <si>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Beautyrest</t>
  </si>
  <si>
    <t>N Natori</t>
  </si>
  <si>
    <t>Woolrich</t>
  </si>
  <si>
    <t>ADUL Total</t>
  </si>
  <si>
    <t/>
  </si>
  <si>
    <t>APL</t>
  </si>
  <si>
    <t>APL Total</t>
  </si>
  <si>
    <t>ART</t>
  </si>
  <si>
    <t>Martha Stewart</t>
  </si>
  <si>
    <t>ART Total</t>
  </si>
  <si>
    <t>BATH</t>
  </si>
  <si>
    <t>BATH Total</t>
  </si>
  <si>
    <t>BLK</t>
  </si>
  <si>
    <t>Serta</t>
  </si>
  <si>
    <t>BLK Total</t>
  </si>
  <si>
    <t>FUR</t>
  </si>
  <si>
    <t>FUR Total</t>
  </si>
  <si>
    <t>LGT</t>
  </si>
  <si>
    <t>LGT Total</t>
  </si>
  <si>
    <t>PETB</t>
  </si>
  <si>
    <t>PETB Total</t>
  </si>
  <si>
    <t>SHET</t>
  </si>
  <si>
    <t>SHET Total</t>
  </si>
  <si>
    <t>TOWL</t>
  </si>
  <si>
    <t>TOWL Total</t>
  </si>
  <si>
    <t>WIN</t>
  </si>
  <si>
    <t>WIN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</si>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</sst>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X35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48</v>
      </c>
      <c r="L3" s="4" t="s">
        <v>48</v>
      </c>
      <c r="M3" s="4" t="s">
        <v>48</v>
      </c>
      <c r="N3" s="4" t="s">
        <v>48</v>
      </c>
      <c r="O3" s="4" t="s">
        <v>49</v>
      </c>
      <c r="P3" s="4" t="s">
        <v>49</v>
      </c>
      <c r="Q3" s="4" t="s">
        <v>49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53</v>
      </c>
      <c r="W3" s="4" t="s">
        <v>48</v>
      </c>
      <c r="X3" s="4" t="s">
        <v>48</v>
      </c>
      <c r="Y3" s="4" t="s">
        <v>48</v>
      </c>
      <c r="Z3" s="4" t="s">
        <v>49</v>
      </c>
      <c r="AA3" s="4" t="s">
        <v>49</v>
      </c>
      <c r="AB3" s="4" t="s">
        <v>49</v>
      </c>
      <c r="AC3" s="4" t="s">
        <v>50</v>
      </c>
      <c r="AD3" s="4" t="s">
        <v>51</v>
      </c>
      <c r="AE3" s="4" t="s">
        <v>48</v>
      </c>
      <c r="AF3" s="4" t="s">
        <v>48</v>
      </c>
      <c r="AG3" s="4" t="s">
        <v>48</v>
      </c>
      <c r="AH3" s="4" t="s">
        <v>49</v>
      </c>
      <c r="AI3" s="4" t="s">
        <v>49</v>
      </c>
      <c r="AJ3" s="4" t="s">
        <v>49</v>
      </c>
      <c r="AK3" s="4" t="s">
        <v>50</v>
      </c>
      <c r="AL3" s="4" t="s">
        <v>51</v>
      </c>
      <c r="AM3" s="4" t="s">
        <v>48</v>
      </c>
      <c r="AN3" s="4" t="s">
        <v>48</v>
      </c>
      <c r="AO3" s="4" t="s">
        <v>48</v>
      </c>
      <c r="AP3" s="4" t="s">
        <v>49</v>
      </c>
      <c r="AQ3" s="4" t="s">
        <v>49</v>
      </c>
      <c r="AR3" s="4" t="s">
        <v>49</v>
      </c>
      <c r="AS3" s="4" t="s">
        <v>50</v>
      </c>
      <c r="AT3" s="4" t="s">
        <v>51</v>
      </c>
      <c r="AU3" s="4" t="s">
        <v>48</v>
      </c>
      <c r="AV3" s="4" t="s">
        <v>48</v>
      </c>
      <c r="AW3" s="4" t="s">
        <v>48</v>
      </c>
      <c r="AX3" s="4" t="s">
        <v>49</v>
      </c>
      <c r="AY3" s="4" t="s">
        <v>49</v>
      </c>
      <c r="AZ3" s="4" t="s">
        <v>49</v>
      </c>
      <c r="BA3" s="4" t="s">
        <v>50</v>
      </c>
      <c r="BB3" s="4" t="s">
        <v>51</v>
      </c>
      <c r="BC3" s="4" t="s">
        <v>48</v>
      </c>
      <c r="BD3" s="4" t="s">
        <v>48</v>
      </c>
      <c r="BE3" s="4" t="s">
        <v>48</v>
      </c>
      <c r="BF3" s="4" t="s">
        <v>49</v>
      </c>
      <c r="BG3" s="4" t="s">
        <v>49</v>
      </c>
      <c r="BH3" s="4" t="s">
        <v>49</v>
      </c>
      <c r="BI3" s="4" t="s">
        <v>50</v>
      </c>
      <c r="BJ3" s="4" t="s">
        <v>51</v>
      </c>
      <c r="BK3" s="4" t="s">
        <v>48</v>
      </c>
      <c r="BL3" s="4" t="s">
        <v>48</v>
      </c>
      <c r="BM3" s="4" t="s">
        <v>48</v>
      </c>
      <c r="BN3" s="4" t="s">
        <v>49</v>
      </c>
      <c r="BO3" s="4" t="s">
        <v>49</v>
      </c>
      <c r="BP3" s="4" t="s">
        <v>49</v>
      </c>
      <c r="BQ3" s="4" t="s">
        <v>50</v>
      </c>
      <c r="BR3" s="4" t="s">
        <v>51</v>
      </c>
      <c r="BS3" s="4" t="s">
        <v>48</v>
      </c>
      <c r="BT3" s="4" t="s">
        <v>48</v>
      </c>
      <c r="BU3" s="4" t="s">
        <v>48</v>
      </c>
      <c r="BV3" s="4" t="s">
        <v>49</v>
      </c>
      <c r="BW3" s="4" t="s">
        <v>49</v>
      </c>
      <c r="BX3" s="4" t="s">
        <v>49</v>
      </c>
      <c r="BY3" s="4" t="s">
        <v>50</v>
      </c>
      <c r="BZ3" s="4" t="s">
        <v>51</v>
      </c>
      <c r="CA3" s="4" t="s">
        <v>48</v>
      </c>
      <c r="CB3" s="4" t="s">
        <v>48</v>
      </c>
      <c r="CC3" s="4" t="s">
        <v>48</v>
      </c>
      <c r="CD3" s="4" t="s">
        <v>49</v>
      </c>
      <c r="CE3" s="4" t="s">
        <v>49</v>
      </c>
      <c r="CF3" s="4" t="s">
        <v>49</v>
      </c>
      <c r="CG3" s="4" t="s">
        <v>50</v>
      </c>
      <c r="CH3" s="4" t="s">
        <v>51</v>
      </c>
      <c r="CI3" s="4" t="s">
        <v>48</v>
      </c>
      <c r="CJ3" s="4" t="s">
        <v>48</v>
      </c>
      <c r="CK3" s="4" t="s">
        <v>48</v>
      </c>
      <c r="CL3" s="4" t="s">
        <v>49</v>
      </c>
      <c r="CM3" s="4" t="s">
        <v>49</v>
      </c>
      <c r="CN3" s="4" t="s">
        <v>49</v>
      </c>
      <c r="CO3" s="4" t="s">
        <v>50</v>
      </c>
      <c r="CP3" s="4" t="s">
        <v>51</v>
      </c>
      <c r="CQ3" s="4" t="s">
        <v>48</v>
      </c>
      <c r="CR3" s="4" t="s">
        <v>48</v>
      </c>
      <c r="CS3" s="4" t="s">
        <v>48</v>
      </c>
      <c r="CT3" s="4" t="s">
        <v>49</v>
      </c>
      <c r="CU3" s="4" t="s">
        <v>49</v>
      </c>
      <c r="CV3" s="4" t="s">
        <v>49</v>
      </c>
      <c r="CW3" s="4" t="s">
        <v>50</v>
      </c>
      <c r="CX3" s="4" t="s">
        <v>51</v>
      </c>
      <c r="CY3" s="4" t="s">
        <v>48</v>
      </c>
      <c r="CZ3" s="4" t="s">
        <v>48</v>
      </c>
      <c r="DA3" s="4" t="s">
        <v>48</v>
      </c>
      <c r="DB3" s="4" t="s">
        <v>49</v>
      </c>
      <c r="DC3" s="4" t="s">
        <v>49</v>
      </c>
      <c r="DD3" s="4" t="s">
        <v>49</v>
      </c>
      <c r="DE3" s="4" t="s">
        <v>50</v>
      </c>
      <c r="DF3" s="4" t="s">
        <v>51</v>
      </c>
      <c r="DG3" s="4" t="s">
        <v>48</v>
      </c>
      <c r="DH3" s="4" t="s">
        <v>48</v>
      </c>
      <c r="DI3" s="4" t="s">
        <v>48</v>
      </c>
      <c r="DJ3" s="4" t="s">
        <v>49</v>
      </c>
      <c r="DK3" s="4" t="s">
        <v>49</v>
      </c>
      <c r="DL3" s="4" t="s">
        <v>49</v>
      </c>
      <c r="DM3" s="4" t="s">
        <v>50</v>
      </c>
      <c r="DN3" s="4" t="s">
        <v>51</v>
      </c>
      <c r="DO3" s="4" t="s">
        <v>48</v>
      </c>
      <c r="DP3" s="4" t="s">
        <v>48</v>
      </c>
      <c r="DQ3" s="4" t="s">
        <v>48</v>
      </c>
      <c r="DR3" s="4" t="s">
        <v>49</v>
      </c>
      <c r="DS3" s="4" t="s">
        <v>49</v>
      </c>
      <c r="DT3" s="4" t="s">
        <v>49</v>
      </c>
      <c r="DU3" s="4" t="s">
        <v>50</v>
      </c>
      <c r="DV3" s="4" t="s">
        <v>51</v>
      </c>
      <c r="DW3" s="4" t="s">
        <v>48</v>
      </c>
      <c r="DX3" s="4" t="s">
        <v>48</v>
      </c>
      <c r="DY3" s="4" t="s">
        <v>48</v>
      </c>
      <c r="DZ3" s="4" t="s">
        <v>49</v>
      </c>
      <c r="EA3" s="4" t="s">
        <v>49</v>
      </c>
      <c r="EB3" s="4" t="s">
        <v>49</v>
      </c>
      <c r="EC3" s="4" t="s">
        <v>50</v>
      </c>
      <c r="ED3" s="4" t="s">
        <v>51</v>
      </c>
      <c r="EE3" s="4" t="s">
        <v>48</v>
      </c>
      <c r="EF3" s="4" t="s">
        <v>48</v>
      </c>
      <c r="EG3" s="4" t="s">
        <v>48</v>
      </c>
      <c r="EH3" s="4" t="s">
        <v>49</v>
      </c>
      <c r="EI3" s="4" t="s">
        <v>49</v>
      </c>
      <c r="EJ3" s="4" t="s">
        <v>49</v>
      </c>
      <c r="EK3" s="4" t="s">
        <v>50</v>
      </c>
      <c r="EL3" s="4" t="s">
        <v>51</v>
      </c>
      <c r="EM3" s="4" t="s">
        <v>48</v>
      </c>
      <c r="EN3" s="4" t="s">
        <v>48</v>
      </c>
      <c r="EO3" s="4" t="s">
        <v>48</v>
      </c>
      <c r="EP3" s="4" t="s">
        <v>49</v>
      </c>
      <c r="EQ3" s="4" t="s">
        <v>49</v>
      </c>
      <c r="ER3" s="4" t="s">
        <v>49</v>
      </c>
      <c r="ES3" s="4" t="s">
        <v>50</v>
      </c>
      <c r="ET3" s="4" t="s">
        <v>51</v>
      </c>
      <c r="EU3" s="4" t="s">
        <v>48</v>
      </c>
      <c r="EV3" s="4" t="s">
        <v>48</v>
      </c>
      <c r="EW3" s="4" t="s">
        <v>48</v>
      </c>
      <c r="EX3" s="4" t="s">
        <v>49</v>
      </c>
      <c r="EY3" s="4" t="s">
        <v>49</v>
      </c>
      <c r="EZ3" s="4" t="s">
        <v>49</v>
      </c>
      <c r="FA3" s="4" t="s">
        <v>50</v>
      </c>
      <c r="FB3" s="4" t="s">
        <v>51</v>
      </c>
      <c r="FC3" s="4" t="s">
        <v>48</v>
      </c>
      <c r="FD3" s="4" t="s">
        <v>48</v>
      </c>
      <c r="FE3" s="4" t="s">
        <v>48</v>
      </c>
      <c r="FF3" s="4" t="s">
        <v>49</v>
      </c>
      <c r="FG3" s="4" t="s">
        <v>49</v>
      </c>
      <c r="FH3" s="4" t="s">
        <v>49</v>
      </c>
      <c r="FI3" s="4" t="s">
        <v>50</v>
      </c>
      <c r="FJ3" s="4" t="s">
        <v>51</v>
      </c>
      <c r="FK3" s="4" t="s">
        <v>48</v>
      </c>
      <c r="FL3" s="4" t="s">
        <v>48</v>
      </c>
      <c r="FM3" s="4" t="s">
        <v>48</v>
      </c>
      <c r="FN3" s="4" t="s">
        <v>49</v>
      </c>
      <c r="FO3" s="4" t="s">
        <v>49</v>
      </c>
      <c r="FP3" s="4" t="s">
        <v>49</v>
      </c>
      <c r="FQ3" s="4" t="s">
        <v>50</v>
      </c>
      <c r="FR3" s="4" t="s">
        <v>51</v>
      </c>
      <c r="FS3" s="4" t="s">
        <v>48</v>
      </c>
      <c r="FT3" s="4" t="s">
        <v>48</v>
      </c>
      <c r="FU3" s="4" t="s">
        <v>48</v>
      </c>
      <c r="FV3" s="4" t="s">
        <v>49</v>
      </c>
      <c r="FW3" s="4" t="s">
        <v>49</v>
      </c>
      <c r="FX3" s="4" t="s">
        <v>49</v>
      </c>
      <c r="FY3" s="4" t="s">
        <v>50</v>
      </c>
      <c r="FZ3" s="4" t="s">
        <v>51</v>
      </c>
      <c r="GA3" s="4" t="s">
        <v>48</v>
      </c>
      <c r="GB3" s="4" t="s">
        <v>48</v>
      </c>
      <c r="GC3" s="4" t="s">
        <v>48</v>
      </c>
      <c r="GD3" s="4" t="s">
        <v>49</v>
      </c>
      <c r="GE3" s="4" t="s">
        <v>49</v>
      </c>
      <c r="GF3" s="4" t="s">
        <v>49</v>
      </c>
      <c r="GG3" s="4" t="s">
        <v>50</v>
      </c>
      <c r="GH3" s="4" t="s">
        <v>51</v>
      </c>
      <c r="GI3" s="4" t="s">
        <v>48</v>
      </c>
      <c r="GJ3" s="4" t="s">
        <v>48</v>
      </c>
      <c r="GK3" s="4" t="s">
        <v>48</v>
      </c>
      <c r="GL3" s="4" t="s">
        <v>49</v>
      </c>
      <c r="GM3" s="4" t="s">
        <v>49</v>
      </c>
      <c r="GN3" s="4" t="s">
        <v>49</v>
      </c>
      <c r="GO3" s="4" t="s">
        <v>50</v>
      </c>
      <c r="GP3" s="4" t="s">
        <v>51</v>
      </c>
      <c r="GQ3" s="4" t="s">
        <v>48</v>
      </c>
      <c r="GR3" s="4" t="s">
        <v>48</v>
      </c>
      <c r="GS3" s="4" t="s">
        <v>48</v>
      </c>
      <c r="GT3" s="4" t="s">
        <v>49</v>
      </c>
      <c r="GU3" s="4" t="s">
        <v>49</v>
      </c>
      <c r="GV3" s="4" t="s">
        <v>49</v>
      </c>
      <c r="GW3" s="4" t="s">
        <v>50</v>
      </c>
      <c r="GX3" s="4" t="s">
        <v>51</v>
      </c>
      <c r="GY3" s="4" t="s">
        <v>48</v>
      </c>
      <c r="GZ3" s="4" t="s">
        <v>48</v>
      </c>
      <c r="HA3" s="4" t="s">
        <v>48</v>
      </c>
      <c r="HB3" s="4" t="s">
        <v>49</v>
      </c>
      <c r="HC3" s="4" t="s">
        <v>49</v>
      </c>
      <c r="HD3" s="4" t="s">
        <v>49</v>
      </c>
      <c r="HE3" s="4" t="s">
        <v>50</v>
      </c>
      <c r="HF3" s="4" t="s">
        <v>51</v>
      </c>
      <c r="HG3" s="4" t="s">
        <v>48</v>
      </c>
      <c r="HH3" s="4" t="s">
        <v>48</v>
      </c>
      <c r="HI3" s="4" t="s">
        <v>48</v>
      </c>
      <c r="HJ3" s="4" t="s">
        <v>49</v>
      </c>
      <c r="HK3" s="4" t="s">
        <v>49</v>
      </c>
      <c r="HL3" s="4" t="s">
        <v>49</v>
      </c>
      <c r="HM3" s="4" t="s">
        <v>50</v>
      </c>
      <c r="HN3" s="4" t="s">
        <v>51</v>
      </c>
      <c r="HO3" s="4" t="s">
        <v>48</v>
      </c>
      <c r="HP3" s="4" t="s">
        <v>48</v>
      </c>
      <c r="HQ3" s="4" t="s">
        <v>48</v>
      </c>
      <c r="HR3" s="4" t="s">
        <v>49</v>
      </c>
      <c r="HS3" s="4" t="s">
        <v>49</v>
      </c>
      <c r="HT3" s="4" t="s">
        <v>49</v>
      </c>
      <c r="HU3" s="4" t="s">
        <v>50</v>
      </c>
      <c r="HV3" s="4" t="s">
        <v>51</v>
      </c>
      <c r="HW3" s="4" t="s">
        <v>48</v>
      </c>
      <c r="HX3" s="4" t="s">
        <v>48</v>
      </c>
      <c r="HY3" s="4" t="s">
        <v>48</v>
      </c>
      <c r="HZ3" s="4" t="s">
        <v>49</v>
      </c>
      <c r="IA3" s="4" t="s">
        <v>49</v>
      </c>
      <c r="IB3" s="4" t="s">
        <v>49</v>
      </c>
      <c r="IC3" s="4" t="s">
        <v>50</v>
      </c>
      <c r="ID3" s="4" t="s">
        <v>51</v>
      </c>
      <c r="IE3" s="4" t="s">
        <v>48</v>
      </c>
      <c r="IF3" s="4" t="s">
        <v>48</v>
      </c>
      <c r="IG3" s="4" t="s">
        <v>48</v>
      </c>
      <c r="IH3" s="4" t="s">
        <v>49</v>
      </c>
      <c r="II3" s="4" t="s">
        <v>49</v>
      </c>
      <c r="IJ3" s="4" t="s">
        <v>49</v>
      </c>
      <c r="IK3" s="4" t="s">
        <v>50</v>
      </c>
      <c r="IL3" s="4" t="s">
        <v>51</v>
      </c>
      <c r="IM3" s="4" t="s">
        <v>48</v>
      </c>
      <c r="IN3" s="4" t="s">
        <v>48</v>
      </c>
      <c r="IO3" s="4" t="s">
        <v>48</v>
      </c>
      <c r="IP3" s="4" t="s">
        <v>49</v>
      </c>
      <c r="IQ3" s="4" t="s">
        <v>49</v>
      </c>
      <c r="IR3" s="4" t="s">
        <v>49</v>
      </c>
      <c r="IS3" s="4" t="s">
        <v>50</v>
      </c>
      <c r="IT3" s="4" t="s">
        <v>51</v>
      </c>
      <c r="IU3" s="4" t="s">
        <v>48</v>
      </c>
      <c r="IV3" s="4" t="s">
        <v>48</v>
      </c>
      <c r="IW3" s="4" t="s">
        <v>48</v>
      </c>
      <c r="IX3" s="4" t="s">
        <v>49</v>
      </c>
      <c r="IY3" s="4" t="s">
        <v>49</v>
      </c>
      <c r="IZ3" s="4" t="s">
        <v>49</v>
      </c>
      <c r="JA3" s="4" t="s">
        <v>50</v>
      </c>
      <c r="JB3" s="4" t="s">
        <v>51</v>
      </c>
      <c r="JC3" s="4" t="s">
        <v>48</v>
      </c>
      <c r="JD3" s="4" t="s">
        <v>48</v>
      </c>
      <c r="JE3" s="4" t="s">
        <v>48</v>
      </c>
      <c r="JF3" s="4" t="s">
        <v>49</v>
      </c>
      <c r="JG3" s="4" t="s">
        <v>49</v>
      </c>
      <c r="JH3" s="4" t="s">
        <v>49</v>
      </c>
      <c r="JI3" s="4" t="s">
        <v>50</v>
      </c>
      <c r="JJ3" s="4" t="s">
        <v>51</v>
      </c>
      <c r="JK3" s="4" t="s">
        <v>48</v>
      </c>
      <c r="JL3" s="4" t="s">
        <v>48</v>
      </c>
      <c r="JM3" s="4" t="s">
        <v>48</v>
      </c>
      <c r="JN3" s="4" t="s">
        <v>49</v>
      </c>
      <c r="JO3" s="4" t="s">
        <v>49</v>
      </c>
      <c r="JP3" s="4" t="s">
        <v>49</v>
      </c>
      <c r="JQ3" s="4" t="s">
        <v>50</v>
      </c>
      <c r="JR3" s="4" t="s">
        <v>51</v>
      </c>
      <c r="JS3" s="4" t="s">
        <v>48</v>
      </c>
      <c r="JT3" s="4" t="s">
        <v>48</v>
      </c>
      <c r="JU3" s="4" t="s">
        <v>48</v>
      </c>
      <c r="JV3" s="4" t="s">
        <v>49</v>
      </c>
      <c r="JW3" s="4" t="s">
        <v>49</v>
      </c>
      <c r="JX3" s="4" t="s">
        <v>49</v>
      </c>
      <c r="JY3" s="4" t="s">
        <v>50</v>
      </c>
      <c r="JZ3" s="4" t="s">
        <v>51</v>
      </c>
      <c r="KA3" s="4" t="s">
        <v>48</v>
      </c>
      <c r="KB3" s="4" t="s">
        <v>48</v>
      </c>
      <c r="KC3" s="4" t="s">
        <v>48</v>
      </c>
      <c r="KD3" s="4" t="s">
        <v>49</v>
      </c>
      <c r="KE3" s="4" t="s">
        <v>49</v>
      </c>
      <c r="KF3" s="4" t="s">
        <v>49</v>
      </c>
      <c r="KG3" s="4" t="s">
        <v>50</v>
      </c>
      <c r="KH3" s="4" t="s">
        <v>51</v>
      </c>
      <c r="KI3" s="4" t="s">
        <v>48</v>
      </c>
      <c r="KJ3" s="4" t="s">
        <v>48</v>
      </c>
      <c r="KK3" s="4" t="s">
        <v>48</v>
      </c>
      <c r="KL3" s="4" t="s">
        <v>49</v>
      </c>
      <c r="KM3" s="4" t="s">
        <v>49</v>
      </c>
      <c r="KN3" s="4" t="s">
        <v>49</v>
      </c>
      <c r="KO3" s="4" t="s">
        <v>50</v>
      </c>
      <c r="KP3" s="4" t="s">
        <v>51</v>
      </c>
      <c r="KQ3" s="4" t="s">
        <v>48</v>
      </c>
      <c r="KR3" s="4" t="s">
        <v>48</v>
      </c>
      <c r="KS3" s="4" t="s">
        <v>48</v>
      </c>
      <c r="KT3" s="4" t="s">
        <v>49</v>
      </c>
      <c r="KU3" s="4" t="s">
        <v>49</v>
      </c>
      <c r="KV3" s="4" t="s">
        <v>49</v>
      </c>
      <c r="KW3" s="4" t="s">
        <v>50</v>
      </c>
      <c r="KX3" s="4" t="s">
        <v>51</v>
      </c>
    </row>
    <row r="4">
      <c r="A4" s="4" t="s">
        <v>8</v>
      </c>
      <c r="B4" s="4" t="s">
        <v>9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62</v>
      </c>
      <c r="P4" s="4" t="s">
        <v>63</v>
      </c>
      <c r="Q4" s="4" t="s">
        <v>64</v>
      </c>
      <c r="R4" s="4" t="s">
        <v>65</v>
      </c>
      <c r="S4" s="4" t="s">
        <v>50</v>
      </c>
      <c r="T4" s="4" t="s">
        <v>51</v>
      </c>
      <c r="U4" s="4" t="s">
        <v>52</v>
      </c>
      <c r="V4" s="4" t="s">
        <v>53</v>
      </c>
      <c r="W4" s="4" t="s">
        <v>66</v>
      </c>
      <c r="X4" s="4" t="s">
        <v>67</v>
      </c>
      <c r="Y4" s="4" t="s">
        <v>64</v>
      </c>
      <c r="Z4" s="4" t="s">
        <v>66</v>
      </c>
      <c r="AA4" s="4" t="s">
        <v>67</v>
      </c>
      <c r="AB4" s="4" t="s">
        <v>64</v>
      </c>
      <c r="AC4" s="4" t="s">
        <v>50</v>
      </c>
      <c r="AD4" s="4" t="s">
        <v>51</v>
      </c>
      <c r="AE4" s="4" t="s">
        <v>66</v>
      </c>
      <c r="AF4" s="4" t="s">
        <v>67</v>
      </c>
      <c r="AG4" s="4" t="s">
        <v>64</v>
      </c>
      <c r="AH4" s="4" t="s">
        <v>66</v>
      </c>
      <c r="AI4" s="4" t="s">
        <v>67</v>
      </c>
      <c r="AJ4" s="4" t="s">
        <v>64</v>
      </c>
      <c r="AK4" s="4" t="s">
        <v>50</v>
      </c>
      <c r="AL4" s="4" t="s">
        <v>51</v>
      </c>
      <c r="AM4" s="4" t="s">
        <v>66</v>
      </c>
      <c r="AN4" s="4" t="s">
        <v>67</v>
      </c>
      <c r="AO4" s="4" t="s">
        <v>64</v>
      </c>
      <c r="AP4" s="4" t="s">
        <v>66</v>
      </c>
      <c r="AQ4" s="4" t="s">
        <v>67</v>
      </c>
      <c r="AR4" s="4" t="s">
        <v>64</v>
      </c>
      <c r="AS4" s="4" t="s">
        <v>50</v>
      </c>
      <c r="AT4" s="4" t="s">
        <v>51</v>
      </c>
      <c r="AU4" s="4" t="s">
        <v>66</v>
      </c>
      <c r="AV4" s="4" t="s">
        <v>67</v>
      </c>
      <c r="AW4" s="4" t="s">
        <v>64</v>
      </c>
      <c r="AX4" s="4" t="s">
        <v>66</v>
      </c>
      <c r="AY4" s="4" t="s">
        <v>67</v>
      </c>
      <c r="AZ4" s="4" t="s">
        <v>64</v>
      </c>
      <c r="BA4" s="4" t="s">
        <v>50</v>
      </c>
      <c r="BB4" s="4" t="s">
        <v>51</v>
      </c>
      <c r="BC4" s="4" t="s">
        <v>66</v>
      </c>
      <c r="BD4" s="4" t="s">
        <v>67</v>
      </c>
      <c r="BE4" s="4" t="s">
        <v>64</v>
      </c>
      <c r="BF4" s="4" t="s">
        <v>66</v>
      </c>
      <c r="BG4" s="4" t="s">
        <v>67</v>
      </c>
      <c r="BH4" s="4" t="s">
        <v>64</v>
      </c>
      <c r="BI4" s="4" t="s">
        <v>50</v>
      </c>
      <c r="BJ4" s="4" t="s">
        <v>51</v>
      </c>
      <c r="BK4" s="4" t="s">
        <v>66</v>
      </c>
      <c r="BL4" s="4" t="s">
        <v>67</v>
      </c>
      <c r="BM4" s="4" t="s">
        <v>64</v>
      </c>
      <c r="BN4" s="4" t="s">
        <v>66</v>
      </c>
      <c r="BO4" s="4" t="s">
        <v>67</v>
      </c>
      <c r="BP4" s="4" t="s">
        <v>64</v>
      </c>
      <c r="BQ4" s="4" t="s">
        <v>50</v>
      </c>
      <c r="BR4" s="4" t="s">
        <v>51</v>
      </c>
      <c r="BS4" s="4" t="s">
        <v>66</v>
      </c>
      <c r="BT4" s="4" t="s">
        <v>67</v>
      </c>
      <c r="BU4" s="4" t="s">
        <v>64</v>
      </c>
      <c r="BV4" s="4" t="s">
        <v>66</v>
      </c>
      <c r="BW4" s="4" t="s">
        <v>67</v>
      </c>
      <c r="BX4" s="4" t="s">
        <v>64</v>
      </c>
      <c r="BY4" s="4" t="s">
        <v>50</v>
      </c>
      <c r="BZ4" s="4" t="s">
        <v>51</v>
      </c>
      <c r="CA4" s="4" t="s">
        <v>66</v>
      </c>
      <c r="CB4" s="4" t="s">
        <v>67</v>
      </c>
      <c r="CC4" s="4" t="s">
        <v>64</v>
      </c>
      <c r="CD4" s="4" t="s">
        <v>66</v>
      </c>
      <c r="CE4" s="4" t="s">
        <v>67</v>
      </c>
      <c r="CF4" s="4" t="s">
        <v>64</v>
      </c>
      <c r="CG4" s="4" t="s">
        <v>50</v>
      </c>
      <c r="CH4" s="4" t="s">
        <v>51</v>
      </c>
      <c r="CI4" s="4" t="s">
        <v>66</v>
      </c>
      <c r="CJ4" s="4" t="s">
        <v>67</v>
      </c>
      <c r="CK4" s="4" t="s">
        <v>64</v>
      </c>
      <c r="CL4" s="4" t="s">
        <v>66</v>
      </c>
      <c r="CM4" s="4" t="s">
        <v>67</v>
      </c>
      <c r="CN4" s="4" t="s">
        <v>64</v>
      </c>
      <c r="CO4" s="4" t="s">
        <v>50</v>
      </c>
      <c r="CP4" s="4" t="s">
        <v>51</v>
      </c>
      <c r="CQ4" s="4" t="s">
        <v>66</v>
      </c>
      <c r="CR4" s="4" t="s">
        <v>67</v>
      </c>
      <c r="CS4" s="4" t="s">
        <v>64</v>
      </c>
      <c r="CT4" s="4" t="s">
        <v>66</v>
      </c>
      <c r="CU4" s="4" t="s">
        <v>67</v>
      </c>
      <c r="CV4" s="4" t="s">
        <v>64</v>
      </c>
      <c r="CW4" s="4" t="s">
        <v>50</v>
      </c>
      <c r="CX4" s="4" t="s">
        <v>51</v>
      </c>
      <c r="CY4" s="4" t="s">
        <v>66</v>
      </c>
      <c r="CZ4" s="4" t="s">
        <v>67</v>
      </c>
      <c r="DA4" s="4" t="s">
        <v>64</v>
      </c>
      <c r="DB4" s="4" t="s">
        <v>66</v>
      </c>
      <c r="DC4" s="4" t="s">
        <v>67</v>
      </c>
      <c r="DD4" s="4" t="s">
        <v>64</v>
      </c>
      <c r="DE4" s="4" t="s">
        <v>50</v>
      </c>
      <c r="DF4" s="4" t="s">
        <v>51</v>
      </c>
      <c r="DG4" s="4" t="s">
        <v>66</v>
      </c>
      <c r="DH4" s="4" t="s">
        <v>67</v>
      </c>
      <c r="DI4" s="4" t="s">
        <v>64</v>
      </c>
      <c r="DJ4" s="4" t="s">
        <v>66</v>
      </c>
      <c r="DK4" s="4" t="s">
        <v>67</v>
      </c>
      <c r="DL4" s="4" t="s">
        <v>64</v>
      </c>
      <c r="DM4" s="4" t="s">
        <v>50</v>
      </c>
      <c r="DN4" s="4" t="s">
        <v>51</v>
      </c>
      <c r="DO4" s="4" t="s">
        <v>66</v>
      </c>
      <c r="DP4" s="4" t="s">
        <v>67</v>
      </c>
      <c r="DQ4" s="4" t="s">
        <v>64</v>
      </c>
      <c r="DR4" s="4" t="s">
        <v>66</v>
      </c>
      <c r="DS4" s="4" t="s">
        <v>67</v>
      </c>
      <c r="DT4" s="4" t="s">
        <v>64</v>
      </c>
      <c r="DU4" s="4" t="s">
        <v>50</v>
      </c>
      <c r="DV4" s="4" t="s">
        <v>51</v>
      </c>
      <c r="DW4" s="4" t="s">
        <v>66</v>
      </c>
      <c r="DX4" s="4" t="s">
        <v>67</v>
      </c>
      <c r="DY4" s="4" t="s">
        <v>64</v>
      </c>
      <c r="DZ4" s="4" t="s">
        <v>66</v>
      </c>
      <c r="EA4" s="4" t="s">
        <v>67</v>
      </c>
      <c r="EB4" s="4" t="s">
        <v>64</v>
      </c>
      <c r="EC4" s="4" t="s">
        <v>50</v>
      </c>
      <c r="ED4" s="4" t="s">
        <v>51</v>
      </c>
      <c r="EE4" s="4" t="s">
        <v>66</v>
      </c>
      <c r="EF4" s="4" t="s">
        <v>67</v>
      </c>
      <c r="EG4" s="4" t="s">
        <v>64</v>
      </c>
      <c r="EH4" s="4" t="s">
        <v>66</v>
      </c>
      <c r="EI4" s="4" t="s">
        <v>67</v>
      </c>
      <c r="EJ4" s="4" t="s">
        <v>64</v>
      </c>
      <c r="EK4" s="4" t="s">
        <v>50</v>
      </c>
      <c r="EL4" s="4" t="s">
        <v>51</v>
      </c>
      <c r="EM4" s="4" t="s">
        <v>66</v>
      </c>
      <c r="EN4" s="4" t="s">
        <v>67</v>
      </c>
      <c r="EO4" s="4" t="s">
        <v>64</v>
      </c>
      <c r="EP4" s="4" t="s">
        <v>66</v>
      </c>
      <c r="EQ4" s="4" t="s">
        <v>67</v>
      </c>
      <c r="ER4" s="4" t="s">
        <v>64</v>
      </c>
      <c r="ES4" s="4" t="s">
        <v>50</v>
      </c>
      <c r="ET4" s="4" t="s">
        <v>51</v>
      </c>
      <c r="EU4" s="4" t="s">
        <v>66</v>
      </c>
      <c r="EV4" s="4" t="s">
        <v>67</v>
      </c>
      <c r="EW4" s="4" t="s">
        <v>64</v>
      </c>
      <c r="EX4" s="4" t="s">
        <v>66</v>
      </c>
      <c r="EY4" s="4" t="s">
        <v>67</v>
      </c>
      <c r="EZ4" s="4" t="s">
        <v>64</v>
      </c>
      <c r="FA4" s="4" t="s">
        <v>50</v>
      </c>
      <c r="FB4" s="4" t="s">
        <v>51</v>
      </c>
      <c r="FC4" s="4" t="s">
        <v>66</v>
      </c>
      <c r="FD4" s="4" t="s">
        <v>67</v>
      </c>
      <c r="FE4" s="4" t="s">
        <v>64</v>
      </c>
      <c r="FF4" s="4" t="s">
        <v>66</v>
      </c>
      <c r="FG4" s="4" t="s">
        <v>67</v>
      </c>
      <c r="FH4" s="4" t="s">
        <v>64</v>
      </c>
      <c r="FI4" s="4" t="s">
        <v>50</v>
      </c>
      <c r="FJ4" s="4" t="s">
        <v>51</v>
      </c>
      <c r="FK4" s="4" t="s">
        <v>66</v>
      </c>
      <c r="FL4" s="4" t="s">
        <v>67</v>
      </c>
      <c r="FM4" s="4" t="s">
        <v>64</v>
      </c>
      <c r="FN4" s="4" t="s">
        <v>66</v>
      </c>
      <c r="FO4" s="4" t="s">
        <v>67</v>
      </c>
      <c r="FP4" s="4" t="s">
        <v>64</v>
      </c>
      <c r="FQ4" s="4" t="s">
        <v>50</v>
      </c>
      <c r="FR4" s="4" t="s">
        <v>51</v>
      </c>
      <c r="FS4" s="4" t="s">
        <v>66</v>
      </c>
      <c r="FT4" s="4" t="s">
        <v>67</v>
      </c>
      <c r="FU4" s="4" t="s">
        <v>64</v>
      </c>
      <c r="FV4" s="4" t="s">
        <v>66</v>
      </c>
      <c r="FW4" s="4" t="s">
        <v>67</v>
      </c>
      <c r="FX4" s="4" t="s">
        <v>64</v>
      </c>
      <c r="FY4" s="4" t="s">
        <v>50</v>
      </c>
      <c r="FZ4" s="4" t="s">
        <v>51</v>
      </c>
      <c r="GA4" s="4" t="s">
        <v>66</v>
      </c>
      <c r="GB4" s="4" t="s">
        <v>67</v>
      </c>
      <c r="GC4" s="4" t="s">
        <v>64</v>
      </c>
      <c r="GD4" s="4" t="s">
        <v>66</v>
      </c>
      <c r="GE4" s="4" t="s">
        <v>67</v>
      </c>
      <c r="GF4" s="4" t="s">
        <v>64</v>
      </c>
      <c r="GG4" s="4" t="s">
        <v>50</v>
      </c>
      <c r="GH4" s="4" t="s">
        <v>51</v>
      </c>
      <c r="GI4" s="4" t="s">
        <v>66</v>
      </c>
      <c r="GJ4" s="4" t="s">
        <v>67</v>
      </c>
      <c r="GK4" s="4" t="s">
        <v>64</v>
      </c>
      <c r="GL4" s="4" t="s">
        <v>66</v>
      </c>
      <c r="GM4" s="4" t="s">
        <v>67</v>
      </c>
      <c r="GN4" s="4" t="s">
        <v>64</v>
      </c>
      <c r="GO4" s="4" t="s">
        <v>50</v>
      </c>
      <c r="GP4" s="4" t="s">
        <v>51</v>
      </c>
      <c r="GQ4" s="4" t="s">
        <v>66</v>
      </c>
      <c r="GR4" s="4" t="s">
        <v>67</v>
      </c>
      <c r="GS4" s="4" t="s">
        <v>64</v>
      </c>
      <c r="GT4" s="4" t="s">
        <v>66</v>
      </c>
      <c r="GU4" s="4" t="s">
        <v>67</v>
      </c>
      <c r="GV4" s="4" t="s">
        <v>64</v>
      </c>
      <c r="GW4" s="4" t="s">
        <v>50</v>
      </c>
      <c r="GX4" s="4" t="s">
        <v>51</v>
      </c>
      <c r="GY4" s="4" t="s">
        <v>66</v>
      </c>
      <c r="GZ4" s="4" t="s">
        <v>67</v>
      </c>
      <c r="HA4" s="4" t="s">
        <v>64</v>
      </c>
      <c r="HB4" s="4" t="s">
        <v>66</v>
      </c>
      <c r="HC4" s="4" t="s">
        <v>67</v>
      </c>
      <c r="HD4" s="4" t="s">
        <v>64</v>
      </c>
      <c r="HE4" s="4" t="s">
        <v>50</v>
      </c>
      <c r="HF4" s="4" t="s">
        <v>51</v>
      </c>
      <c r="HG4" s="4" t="s">
        <v>66</v>
      </c>
      <c r="HH4" s="4" t="s">
        <v>67</v>
      </c>
      <c r="HI4" s="4" t="s">
        <v>64</v>
      </c>
      <c r="HJ4" s="4" t="s">
        <v>66</v>
      </c>
      <c r="HK4" s="4" t="s">
        <v>67</v>
      </c>
      <c r="HL4" s="4" t="s">
        <v>64</v>
      </c>
      <c r="HM4" s="4" t="s">
        <v>50</v>
      </c>
      <c r="HN4" s="4" t="s">
        <v>51</v>
      </c>
      <c r="HO4" s="4" t="s">
        <v>66</v>
      </c>
      <c r="HP4" s="4" t="s">
        <v>67</v>
      </c>
      <c r="HQ4" s="4" t="s">
        <v>64</v>
      </c>
      <c r="HR4" s="4" t="s">
        <v>66</v>
      </c>
      <c r="HS4" s="4" t="s">
        <v>67</v>
      </c>
      <c r="HT4" s="4" t="s">
        <v>64</v>
      </c>
      <c r="HU4" s="4" t="s">
        <v>50</v>
      </c>
      <c r="HV4" s="4" t="s">
        <v>51</v>
      </c>
      <c r="HW4" s="4" t="s">
        <v>66</v>
      </c>
      <c r="HX4" s="4" t="s">
        <v>67</v>
      </c>
      <c r="HY4" s="4" t="s">
        <v>64</v>
      </c>
      <c r="HZ4" s="4" t="s">
        <v>66</v>
      </c>
      <c r="IA4" s="4" t="s">
        <v>67</v>
      </c>
      <c r="IB4" s="4" t="s">
        <v>64</v>
      </c>
      <c r="IC4" s="4" t="s">
        <v>50</v>
      </c>
      <c r="ID4" s="4" t="s">
        <v>51</v>
      </c>
      <c r="IE4" s="4" t="s">
        <v>66</v>
      </c>
      <c r="IF4" s="4" t="s">
        <v>67</v>
      </c>
      <c r="IG4" s="4" t="s">
        <v>64</v>
      </c>
      <c r="IH4" s="4" t="s">
        <v>66</v>
      </c>
      <c r="II4" s="4" t="s">
        <v>67</v>
      </c>
      <c r="IJ4" s="4" t="s">
        <v>64</v>
      </c>
      <c r="IK4" s="4" t="s">
        <v>50</v>
      </c>
      <c r="IL4" s="4" t="s">
        <v>51</v>
      </c>
      <c r="IM4" s="4" t="s">
        <v>66</v>
      </c>
      <c r="IN4" s="4" t="s">
        <v>67</v>
      </c>
      <c r="IO4" s="4" t="s">
        <v>64</v>
      </c>
      <c r="IP4" s="4" t="s">
        <v>66</v>
      </c>
      <c r="IQ4" s="4" t="s">
        <v>67</v>
      </c>
      <c r="IR4" s="4" t="s">
        <v>64</v>
      </c>
      <c r="IS4" s="4" t="s">
        <v>50</v>
      </c>
      <c r="IT4" s="4" t="s">
        <v>51</v>
      </c>
      <c r="IU4" s="4" t="s">
        <v>66</v>
      </c>
      <c r="IV4" s="4" t="s">
        <v>67</v>
      </c>
      <c r="IW4" s="4" t="s">
        <v>64</v>
      </c>
      <c r="IX4" s="4" t="s">
        <v>66</v>
      </c>
      <c r="IY4" s="4" t="s">
        <v>67</v>
      </c>
      <c r="IZ4" s="4" t="s">
        <v>64</v>
      </c>
      <c r="JA4" s="4" t="s">
        <v>50</v>
      </c>
      <c r="JB4" s="4" t="s">
        <v>51</v>
      </c>
      <c r="JC4" s="4" t="s">
        <v>66</v>
      </c>
      <c r="JD4" s="4" t="s">
        <v>67</v>
      </c>
      <c r="JE4" s="4" t="s">
        <v>64</v>
      </c>
      <c r="JF4" s="4" t="s">
        <v>66</v>
      </c>
      <c r="JG4" s="4" t="s">
        <v>67</v>
      </c>
      <c r="JH4" s="4" t="s">
        <v>64</v>
      </c>
      <c r="JI4" s="4" t="s">
        <v>50</v>
      </c>
      <c r="JJ4" s="4" t="s">
        <v>51</v>
      </c>
      <c r="JK4" s="4" t="s">
        <v>66</v>
      </c>
      <c r="JL4" s="4" t="s">
        <v>67</v>
      </c>
      <c r="JM4" s="4" t="s">
        <v>64</v>
      </c>
      <c r="JN4" s="4" t="s">
        <v>66</v>
      </c>
      <c r="JO4" s="4" t="s">
        <v>67</v>
      </c>
      <c r="JP4" s="4" t="s">
        <v>64</v>
      </c>
      <c r="JQ4" s="4" t="s">
        <v>50</v>
      </c>
      <c r="JR4" s="4" t="s">
        <v>51</v>
      </c>
      <c r="JS4" s="4" t="s">
        <v>66</v>
      </c>
      <c r="JT4" s="4" t="s">
        <v>67</v>
      </c>
      <c r="JU4" s="4" t="s">
        <v>64</v>
      </c>
      <c r="JV4" s="4" t="s">
        <v>66</v>
      </c>
      <c r="JW4" s="4" t="s">
        <v>67</v>
      </c>
      <c r="JX4" s="4" t="s">
        <v>64</v>
      </c>
      <c r="JY4" s="4" t="s">
        <v>50</v>
      </c>
      <c r="JZ4" s="4" t="s">
        <v>51</v>
      </c>
      <c r="KA4" s="4" t="s">
        <v>66</v>
      </c>
      <c r="KB4" s="4" t="s">
        <v>67</v>
      </c>
      <c r="KC4" s="4" t="s">
        <v>64</v>
      </c>
      <c r="KD4" s="4" t="s">
        <v>66</v>
      </c>
      <c r="KE4" s="4" t="s">
        <v>67</v>
      </c>
      <c r="KF4" s="4" t="s">
        <v>64</v>
      </c>
      <c r="KG4" s="4" t="s">
        <v>50</v>
      </c>
      <c r="KH4" s="4" t="s">
        <v>51</v>
      </c>
      <c r="KI4" s="4" t="s">
        <v>66</v>
      </c>
      <c r="KJ4" s="4" t="s">
        <v>67</v>
      </c>
      <c r="KK4" s="4" t="s">
        <v>64</v>
      </c>
      <c r="KL4" s="4" t="s">
        <v>66</v>
      </c>
      <c r="KM4" s="4" t="s">
        <v>67</v>
      </c>
      <c r="KN4" s="4" t="s">
        <v>64</v>
      </c>
      <c r="KO4" s="4" t="s">
        <v>50</v>
      </c>
      <c r="KP4" s="4" t="s">
        <v>51</v>
      </c>
      <c r="KQ4" s="4" t="s">
        <v>66</v>
      </c>
      <c r="KR4" s="4" t="s">
        <v>67</v>
      </c>
      <c r="KS4" s="4" t="s">
        <v>64</v>
      </c>
      <c r="KT4" s="4" t="s">
        <v>66</v>
      </c>
      <c r="KU4" s="4" t="s">
        <v>67</v>
      </c>
      <c r="KV4" s="4" t="s">
        <v>64</v>
      </c>
      <c r="KW4" s="4" t="s">
        <v>50</v>
      </c>
      <c r="KX4" s="4" t="s">
        <v>51</v>
      </c>
    </row>
    <row r="5">
      <c r="A5" s="10" t="s">
        <v>68</v>
      </c>
      <c r="B5" s="10" t="s">
        <v>69</v>
      </c>
      <c r="C5" s="11">
        <v>5183</v>
      </c>
      <c r="D5" s="11">
        <f>=ROUNDDOWN(20.7485988791033,0)</f>
      </c>
      <c r="E5" s="11">
        <v>1600</v>
      </c>
      <c r="F5" s="12"/>
      <c r="G5" s="11"/>
      <c r="H5" s="11">
        <f>=ROUNDDOWN({0},0)</f>
      </c>
      <c r="I5" s="11"/>
      <c r="J5" s="12"/>
      <c r="K5" s="11">
        <v>10561</v>
      </c>
      <c r="L5" s="13">
        <v>481142.29</v>
      </c>
      <c r="M5" s="11">
        <v>37</v>
      </c>
      <c r="N5" s="14">
        <v>13003.85</v>
      </c>
      <c r="O5" s="11">
        <v>5350</v>
      </c>
      <c r="P5" s="13">
        <v>257999.14</v>
      </c>
      <c r="Q5" s="11">
        <v>58</v>
      </c>
      <c r="R5" s="14">
        <v>4448.26</v>
      </c>
      <c r="S5" s="12">
        <v>0.974</v>
      </c>
      <c r="T5" s="12">
        <v>0.8649</v>
      </c>
      <c r="U5" s="12">
        <v>-0.3621</v>
      </c>
      <c r="V5" s="12">
        <v>1.9234</v>
      </c>
      <c r="W5" s="11">
        <v>70</v>
      </c>
      <c r="X5" s="13">
        <v>3884.65</v>
      </c>
      <c r="Y5" s="11">
        <v>4</v>
      </c>
      <c r="Z5" s="11"/>
      <c r="AA5" s="13"/>
      <c r="AB5" s="11"/>
      <c r="AC5" s="12"/>
      <c r="AD5" s="12"/>
      <c r="AE5" s="11">
        <v>1419</v>
      </c>
      <c r="AF5" s="13">
        <v>70404.15</v>
      </c>
      <c r="AG5" s="11">
        <v>37</v>
      </c>
      <c r="AH5" s="11">
        <v>605</v>
      </c>
      <c r="AI5" s="13">
        <v>29081.91</v>
      </c>
      <c r="AJ5" s="11">
        <v>58</v>
      </c>
      <c r="AK5" s="12">
        <v>1.3455</v>
      </c>
      <c r="AL5" s="12">
        <v>1.4209</v>
      </c>
      <c r="AM5" s="11">
        <v>317</v>
      </c>
      <c r="AN5" s="13">
        <v>16105.24</v>
      </c>
      <c r="AO5" s="11">
        <v>37</v>
      </c>
      <c r="AP5" s="11">
        <v>52</v>
      </c>
      <c r="AQ5" s="13">
        <v>2896.8</v>
      </c>
      <c r="AR5" s="11">
        <v>58</v>
      </c>
      <c r="AS5" s="12">
        <v>5.0962</v>
      </c>
      <c r="AT5" s="12">
        <v>4.5597</v>
      </c>
      <c r="AU5" s="11">
        <v>1165</v>
      </c>
      <c r="AV5" s="13">
        <v>58827.16</v>
      </c>
      <c r="AW5" s="11">
        <v>37</v>
      </c>
      <c r="AX5" s="11"/>
      <c r="AY5" s="13"/>
      <c r="AZ5" s="11">
        <v>18</v>
      </c>
      <c r="BA5" s="12"/>
      <c r="BB5" s="12"/>
      <c r="BC5" s="11">
        <v>1676</v>
      </c>
      <c r="BD5" s="13">
        <v>70109.33</v>
      </c>
      <c r="BE5" s="11">
        <v>37</v>
      </c>
      <c r="BF5" s="11">
        <v>418</v>
      </c>
      <c r="BG5" s="13">
        <v>19781.49</v>
      </c>
      <c r="BH5" s="11">
        <v>58</v>
      </c>
      <c r="BI5" s="12">
        <v>3.0096</v>
      </c>
      <c r="BJ5" s="12">
        <v>2.5442</v>
      </c>
      <c r="BK5" s="11">
        <v>3068</v>
      </c>
      <c r="BL5" s="13">
        <v>121249.96</v>
      </c>
      <c r="BM5" s="11">
        <v>37</v>
      </c>
      <c r="BN5" s="11">
        <v>1934</v>
      </c>
      <c r="BO5" s="13">
        <v>84305.05</v>
      </c>
      <c r="BP5" s="11">
        <v>58</v>
      </c>
      <c r="BQ5" s="12">
        <v>0.5863</v>
      </c>
      <c r="BR5" s="12">
        <v>0.4382</v>
      </c>
      <c r="BS5" s="11">
        <v>843</v>
      </c>
      <c r="BT5" s="13">
        <v>41564.87</v>
      </c>
      <c r="BU5" s="11">
        <v>37</v>
      </c>
      <c r="BV5" s="11">
        <v>240</v>
      </c>
      <c r="BW5" s="13">
        <v>12601.06</v>
      </c>
      <c r="BX5" s="11">
        <v>50</v>
      </c>
      <c r="BY5" s="12">
        <v>2.5125</v>
      </c>
      <c r="BZ5" s="12">
        <v>2.2985</v>
      </c>
      <c r="CA5" s="11">
        <v>1496</v>
      </c>
      <c r="CB5" s="13">
        <v>72983.65</v>
      </c>
      <c r="CC5" s="11">
        <v>37</v>
      </c>
      <c r="CD5" s="11">
        <v>358</v>
      </c>
      <c r="CE5" s="13">
        <v>18601.77</v>
      </c>
      <c r="CF5" s="11">
        <v>56</v>
      </c>
      <c r="CG5" s="12">
        <v>3.1788</v>
      </c>
      <c r="CH5" s="12">
        <v>2.9235</v>
      </c>
      <c r="CI5" s="11">
        <v>13</v>
      </c>
      <c r="CJ5" s="13">
        <v>624.7</v>
      </c>
      <c r="CK5" s="11">
        <v>3</v>
      </c>
      <c r="CL5" s="11">
        <v>25</v>
      </c>
      <c r="CM5" s="13">
        <v>1255.25</v>
      </c>
      <c r="CN5" s="11">
        <v>22</v>
      </c>
      <c r="CO5" s="12">
        <v>-0.48</v>
      </c>
      <c r="CP5" s="12">
        <v>-0.5023</v>
      </c>
      <c r="CQ5" s="11">
        <v>156</v>
      </c>
      <c r="CR5" s="13">
        <v>7791.8</v>
      </c>
      <c r="CS5" s="11">
        <v>3</v>
      </c>
      <c r="CT5" s="11">
        <v>1162</v>
      </c>
      <c r="CU5" s="13">
        <v>57951.67</v>
      </c>
      <c r="CV5" s="11">
        <v>22</v>
      </c>
      <c r="CW5" s="12">
        <v>-0.8657</v>
      </c>
      <c r="CX5" s="12">
        <v>-0.8655</v>
      </c>
      <c r="CY5" s="11"/>
      <c r="CZ5" s="13"/>
      <c r="DA5" s="11"/>
      <c r="DB5" s="11"/>
      <c r="DC5" s="13"/>
      <c r="DD5" s="11"/>
      <c r="DE5" s="12"/>
      <c r="DF5" s="12"/>
      <c r="DG5" s="11">
        <v>43</v>
      </c>
      <c r="DH5" s="13">
        <v>2343.08</v>
      </c>
      <c r="DI5" s="11">
        <v>4</v>
      </c>
      <c r="DJ5" s="11"/>
      <c r="DK5" s="13"/>
      <c r="DL5" s="11"/>
      <c r="DM5" s="12"/>
      <c r="DN5" s="12"/>
      <c r="DO5" s="11">
        <v>9</v>
      </c>
      <c r="DP5" s="13">
        <v>824.91</v>
      </c>
      <c r="DQ5" s="11">
        <v>37</v>
      </c>
      <c r="DR5" s="11">
        <v>8</v>
      </c>
      <c r="DS5" s="13">
        <v>664.92</v>
      </c>
      <c r="DT5" s="11">
        <v>58</v>
      </c>
      <c r="DU5" s="12">
        <v>0.125</v>
      </c>
      <c r="DV5" s="12">
        <v>0.2406</v>
      </c>
      <c r="DW5" s="11"/>
      <c r="DX5" s="13"/>
      <c r="DY5" s="11"/>
      <c r="DZ5" s="11"/>
      <c r="EA5" s="13"/>
      <c r="EB5" s="11"/>
      <c r="EC5" s="12"/>
      <c r="ED5" s="12"/>
      <c r="EE5" s="11"/>
      <c r="EF5" s="13"/>
      <c r="EG5" s="11"/>
      <c r="EH5" s="11"/>
      <c r="EI5" s="13"/>
      <c r="EJ5" s="11"/>
      <c r="EK5" s="12"/>
      <c r="EL5" s="12"/>
      <c r="EM5" s="11">
        <v>139</v>
      </c>
      <c r="EN5" s="13">
        <v>7371.69</v>
      </c>
      <c r="EO5" s="11"/>
      <c r="EP5" s="11">
        <v>548</v>
      </c>
      <c r="EQ5" s="13">
        <v>30859.22</v>
      </c>
      <c r="ER5" s="11">
        <v>32</v>
      </c>
      <c r="ES5" s="12">
        <v>-0.7464</v>
      </c>
      <c r="ET5" s="12">
        <v>-0.7611</v>
      </c>
      <c r="EU5" s="11">
        <v>23</v>
      </c>
      <c r="EV5" s="13">
        <v>979.14</v>
      </c>
      <c r="EW5" s="11"/>
      <c r="EX5" s="11"/>
      <c r="EY5" s="13"/>
      <c r="EZ5" s="11">
        <v>28</v>
      </c>
      <c r="FA5" s="12"/>
      <c r="FB5" s="12"/>
      <c r="FC5" s="11"/>
      <c r="FD5" s="13"/>
      <c r="FE5" s="11"/>
      <c r="FF5" s="11"/>
      <c r="FG5" s="13"/>
      <c r="FH5" s="11"/>
      <c r="FI5" s="12"/>
      <c r="FJ5" s="12"/>
      <c r="FK5" s="11"/>
      <c r="FL5" s="13"/>
      <c r="FM5" s="11">
        <v>14</v>
      </c>
      <c r="FN5" s="11"/>
      <c r="FO5" s="13"/>
      <c r="FP5" s="11"/>
      <c r="FQ5" s="12"/>
      <c r="FR5" s="12"/>
      <c r="FS5" s="11"/>
      <c r="FT5" s="13"/>
      <c r="FU5" s="11"/>
      <c r="FV5" s="11"/>
      <c r="FW5" s="13"/>
      <c r="FX5" s="11"/>
      <c r="FY5" s="12"/>
      <c r="FZ5" s="12"/>
      <c r="GA5" s="11">
        <v>115</v>
      </c>
      <c r="GB5" s="13">
        <v>5619.32</v>
      </c>
      <c r="GC5" s="11">
        <v>34</v>
      </c>
      <c r="GD5" s="11"/>
      <c r="GE5" s="13"/>
      <c r="GF5" s="11"/>
      <c r="GG5" s="12"/>
      <c r="GH5" s="12"/>
      <c r="GI5" s="11">
        <v>1</v>
      </c>
      <c r="GJ5" s="13">
        <v>37.8</v>
      </c>
      <c r="GK5" s="11">
        <v>26</v>
      </c>
      <c r="GL5" s="11"/>
      <c r="GM5" s="13"/>
      <c r="GN5" s="11"/>
      <c r="GO5" s="12"/>
      <c r="GP5" s="12"/>
      <c r="GQ5" s="11"/>
      <c r="GR5" s="13"/>
      <c r="GS5" s="11"/>
      <c r="GT5" s="11"/>
      <c r="GU5" s="13"/>
      <c r="GV5" s="11"/>
      <c r="GW5" s="12"/>
      <c r="GX5" s="12"/>
      <c r="GY5" s="11"/>
      <c r="GZ5" s="13"/>
      <c r="HA5" s="11"/>
      <c r="HB5" s="11"/>
      <c r="HC5" s="13"/>
      <c r="HD5" s="11"/>
      <c r="HE5" s="12"/>
      <c r="HF5" s="12"/>
      <c r="HG5" s="11"/>
      <c r="HH5" s="13"/>
      <c r="HI5" s="11"/>
      <c r="HJ5" s="11"/>
      <c r="HK5" s="13"/>
      <c r="HL5" s="11"/>
      <c r="HM5" s="12"/>
      <c r="HN5" s="12"/>
      <c r="HO5" s="11">
        <v>7</v>
      </c>
      <c r="HP5" s="13">
        <v>368.05</v>
      </c>
      <c r="HQ5" s="11"/>
      <c r="HR5" s="11"/>
      <c r="HS5" s="13"/>
      <c r="HT5" s="11"/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>
        <v>1</v>
      </c>
      <c r="IF5" s="13">
        <v>52.79</v>
      </c>
      <c r="IG5" s="11">
        <v>13</v>
      </c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>
        <v>2</v>
      </c>
      <c r="JF5" s="11"/>
      <c r="JG5" s="13"/>
      <c r="JH5" s="11"/>
      <c r="JI5" s="12"/>
      <c r="JJ5" s="12"/>
      <c r="JK5" s="11"/>
      <c r="JL5" s="13"/>
      <c r="JM5" s="11">
        <v>34</v>
      </c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</row>
    <row r="6">
      <c r="A6" s="10" t="s">
        <v>68</v>
      </c>
      <c r="B6" s="10" t="s">
        <v>70</v>
      </c>
      <c r="C6" s="11">
        <v>2945</v>
      </c>
      <c r="D6" s="11">
        <f>=ROUNDDOWN(17.3235294117647,0)</f>
      </c>
      <c r="E6" s="11">
        <v>3353</v>
      </c>
      <c r="F6" s="12">
        <v>0.9099</v>
      </c>
      <c r="G6" s="11"/>
      <c r="H6" s="11">
        <f>=ROUNDDOWN({0},0)</f>
      </c>
      <c r="I6" s="11"/>
      <c r="J6" s="12"/>
      <c r="K6" s="11">
        <v>9378</v>
      </c>
      <c r="L6" s="13">
        <v>634266.5</v>
      </c>
      <c r="M6" s="11">
        <v>39</v>
      </c>
      <c r="N6" s="14">
        <v>16263.24</v>
      </c>
      <c r="O6" s="11">
        <v>12005</v>
      </c>
      <c r="P6" s="13">
        <v>816141.14</v>
      </c>
      <c r="Q6" s="11">
        <v>42</v>
      </c>
      <c r="R6" s="14">
        <v>19431.93</v>
      </c>
      <c r="S6" s="12">
        <v>-0.2188</v>
      </c>
      <c r="T6" s="12">
        <v>-0.2228</v>
      </c>
      <c r="U6" s="12">
        <v>-0.0714</v>
      </c>
      <c r="V6" s="12">
        <v>-0.1631</v>
      </c>
      <c r="W6" s="11">
        <v>1118</v>
      </c>
      <c r="X6" s="13">
        <v>76256.72</v>
      </c>
      <c r="Y6" s="11">
        <v>27</v>
      </c>
      <c r="Z6" s="11">
        <v>1040</v>
      </c>
      <c r="AA6" s="13">
        <v>75755.88</v>
      </c>
      <c r="AB6" s="11">
        <v>28</v>
      </c>
      <c r="AC6" s="12">
        <v>0.075</v>
      </c>
      <c r="AD6" s="12">
        <v>0.0066</v>
      </c>
      <c r="AE6" s="11">
        <v>959</v>
      </c>
      <c r="AF6" s="13">
        <v>70395.24</v>
      </c>
      <c r="AG6" s="11">
        <v>39</v>
      </c>
      <c r="AH6" s="11">
        <v>1370</v>
      </c>
      <c r="AI6" s="13">
        <v>106290.93</v>
      </c>
      <c r="AJ6" s="11">
        <v>42</v>
      </c>
      <c r="AK6" s="12">
        <v>-0.3</v>
      </c>
      <c r="AL6" s="12">
        <v>-0.3377</v>
      </c>
      <c r="AM6" s="11">
        <v>1034</v>
      </c>
      <c r="AN6" s="13">
        <v>75910.88</v>
      </c>
      <c r="AO6" s="11">
        <v>39</v>
      </c>
      <c r="AP6" s="11">
        <v>685</v>
      </c>
      <c r="AQ6" s="13">
        <v>45804.98</v>
      </c>
      <c r="AR6" s="11">
        <v>42</v>
      </c>
      <c r="AS6" s="12">
        <v>0.5095</v>
      </c>
      <c r="AT6" s="12">
        <v>0.6573</v>
      </c>
      <c r="AU6" s="11">
        <v>2750</v>
      </c>
      <c r="AV6" s="13">
        <v>187513.02</v>
      </c>
      <c r="AW6" s="11">
        <v>39</v>
      </c>
      <c r="AX6" s="11">
        <v>4742</v>
      </c>
      <c r="AY6" s="13">
        <v>311432.44</v>
      </c>
      <c r="AZ6" s="11">
        <v>36</v>
      </c>
      <c r="BA6" s="12">
        <v>-0.4201</v>
      </c>
      <c r="BB6" s="12">
        <v>-0.3979</v>
      </c>
      <c r="BC6" s="11">
        <v>1615</v>
      </c>
      <c r="BD6" s="13">
        <v>103253.55</v>
      </c>
      <c r="BE6" s="11">
        <v>39</v>
      </c>
      <c r="BF6" s="11">
        <v>861</v>
      </c>
      <c r="BG6" s="13">
        <v>54558.01</v>
      </c>
      <c r="BH6" s="11">
        <v>42</v>
      </c>
      <c r="BI6" s="12">
        <v>0.8757</v>
      </c>
      <c r="BJ6" s="12">
        <v>0.8925</v>
      </c>
      <c r="BK6" s="11">
        <v>752</v>
      </c>
      <c r="BL6" s="13">
        <v>42980.61</v>
      </c>
      <c r="BM6" s="11">
        <v>34</v>
      </c>
      <c r="BN6" s="11">
        <v>396</v>
      </c>
      <c r="BO6" s="13">
        <v>28317.27</v>
      </c>
      <c r="BP6" s="11">
        <v>37</v>
      </c>
      <c r="BQ6" s="12">
        <v>0.899</v>
      </c>
      <c r="BR6" s="12">
        <v>0.5178</v>
      </c>
      <c r="BS6" s="11">
        <v>827</v>
      </c>
      <c r="BT6" s="13">
        <v>52998.47</v>
      </c>
      <c r="BU6" s="11">
        <v>39</v>
      </c>
      <c r="BV6" s="11">
        <v>880</v>
      </c>
      <c r="BW6" s="13">
        <v>64076.68</v>
      </c>
      <c r="BX6" s="11">
        <v>42</v>
      </c>
      <c r="BY6" s="12">
        <v>-0.0602</v>
      </c>
      <c r="BZ6" s="12">
        <v>-0.1729</v>
      </c>
      <c r="CA6" s="11">
        <v>78</v>
      </c>
      <c r="CB6" s="13">
        <v>4735.41</v>
      </c>
      <c r="CC6" s="11"/>
      <c r="CD6" s="11">
        <v>65</v>
      </c>
      <c r="CE6" s="13">
        <v>3959.78</v>
      </c>
      <c r="CF6" s="11">
        <v>9</v>
      </c>
      <c r="CG6" s="12">
        <v>0.2</v>
      </c>
      <c r="CH6" s="12">
        <v>0.1959</v>
      </c>
      <c r="CI6" s="11">
        <v>50</v>
      </c>
      <c r="CJ6" s="13">
        <v>3540.15</v>
      </c>
      <c r="CK6" s="11">
        <v>24</v>
      </c>
      <c r="CL6" s="11">
        <v>96</v>
      </c>
      <c r="CM6" s="13">
        <v>6068.72</v>
      </c>
      <c r="CN6" s="11">
        <v>22</v>
      </c>
      <c r="CO6" s="12">
        <v>-0.4792</v>
      </c>
      <c r="CP6" s="12">
        <v>-0.4167</v>
      </c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>
        <v>3</v>
      </c>
      <c r="DP6" s="13">
        <v>429.97</v>
      </c>
      <c r="DQ6" s="11">
        <v>39</v>
      </c>
      <c r="DR6" s="11">
        <v>24</v>
      </c>
      <c r="DS6" s="13">
        <v>1910.28</v>
      </c>
      <c r="DT6" s="11">
        <v>42</v>
      </c>
      <c r="DU6" s="12">
        <v>-0.875</v>
      </c>
      <c r="DV6" s="12">
        <v>-0.7749</v>
      </c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>
        <v>68</v>
      </c>
      <c r="EN6" s="13">
        <v>4861.78</v>
      </c>
      <c r="EO6" s="11"/>
      <c r="EP6" s="11">
        <v>1670</v>
      </c>
      <c r="EQ6" s="13">
        <v>102663.71</v>
      </c>
      <c r="ER6" s="11">
        <v>38</v>
      </c>
      <c r="ES6" s="12">
        <v>-0.9593</v>
      </c>
      <c r="ET6" s="12">
        <v>-0.9526</v>
      </c>
      <c r="EU6" s="11">
        <v>9</v>
      </c>
      <c r="EV6" s="13">
        <v>744.36</v>
      </c>
      <c r="EW6" s="11"/>
      <c r="EX6" s="11">
        <v>15</v>
      </c>
      <c r="EY6" s="13">
        <v>1270.27</v>
      </c>
      <c r="EZ6" s="11">
        <v>21</v>
      </c>
      <c r="FA6" s="12">
        <v>-0.4</v>
      </c>
      <c r="FB6" s="12">
        <v>-0.414</v>
      </c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>
        <v>25</v>
      </c>
      <c r="FN6" s="11"/>
      <c r="FO6" s="13"/>
      <c r="FP6" s="11"/>
      <c r="FQ6" s="12"/>
      <c r="FR6" s="12"/>
      <c r="FS6" s="11">
        <v>72</v>
      </c>
      <c r="FT6" s="13">
        <v>5938.7</v>
      </c>
      <c r="FU6" s="11">
        <v>17</v>
      </c>
      <c r="FV6" s="11">
        <v>111</v>
      </c>
      <c r="FW6" s="13">
        <v>8676.84</v>
      </c>
      <c r="FX6" s="11">
        <v>15</v>
      </c>
      <c r="FY6" s="12">
        <v>-0.3514</v>
      </c>
      <c r="FZ6" s="12">
        <v>-0.3156</v>
      </c>
      <c r="GA6" s="11"/>
      <c r="GB6" s="13"/>
      <c r="GC6" s="11"/>
      <c r="GD6" s="11"/>
      <c r="GE6" s="13"/>
      <c r="GF6" s="11"/>
      <c r="GG6" s="12"/>
      <c r="GH6" s="12"/>
      <c r="GI6" s="11">
        <v>2</v>
      </c>
      <c r="GJ6" s="13">
        <v>208.89</v>
      </c>
      <c r="GK6" s="11">
        <v>31</v>
      </c>
      <c r="GL6" s="11">
        <v>6</v>
      </c>
      <c r="GM6" s="13">
        <v>588.3</v>
      </c>
      <c r="GN6" s="11">
        <v>18</v>
      </c>
      <c r="GO6" s="12">
        <v>-0.6667</v>
      </c>
      <c r="GP6" s="12">
        <v>-0.6449</v>
      </c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>
        <v>17</v>
      </c>
      <c r="HB6" s="11">
        <v>1</v>
      </c>
      <c r="HC6" s="13">
        <v>85.05</v>
      </c>
      <c r="HD6" s="11">
        <v>15</v>
      </c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>
        <v>6</v>
      </c>
      <c r="HP6" s="13">
        <v>571.74</v>
      </c>
      <c r="HQ6" s="11"/>
      <c r="HR6" s="11">
        <v>3</v>
      </c>
      <c r="HS6" s="13">
        <v>325.1</v>
      </c>
      <c r="HT6" s="11">
        <v>4</v>
      </c>
      <c r="HU6" s="12">
        <v>1</v>
      </c>
      <c r="HV6" s="12">
        <v>0.7587</v>
      </c>
      <c r="HW6" s="11">
        <v>1</v>
      </c>
      <c r="HX6" s="13">
        <v>103.64</v>
      </c>
      <c r="HY6" s="11">
        <v>7</v>
      </c>
      <c r="HZ6" s="11">
        <v>3</v>
      </c>
      <c r="IA6" s="13">
        <v>256.62</v>
      </c>
      <c r="IB6" s="11">
        <v>5</v>
      </c>
      <c r="IC6" s="12">
        <v>-0.6667</v>
      </c>
      <c r="ID6" s="12">
        <v>-0.5961</v>
      </c>
      <c r="IE6" s="11"/>
      <c r="IF6" s="13"/>
      <c r="IG6" s="11"/>
      <c r="IH6" s="11"/>
      <c r="II6" s="13"/>
      <c r="IJ6" s="11"/>
      <c r="IK6" s="12"/>
      <c r="IL6" s="12"/>
      <c r="IM6" s="11">
        <v>34</v>
      </c>
      <c r="IN6" s="13">
        <v>3823.37</v>
      </c>
      <c r="IO6" s="11">
        <v>9</v>
      </c>
      <c r="IP6" s="11">
        <v>37</v>
      </c>
      <c r="IQ6" s="13">
        <v>4100.28</v>
      </c>
      <c r="IR6" s="11">
        <v>1</v>
      </c>
      <c r="IS6" s="12">
        <v>-0.0811</v>
      </c>
      <c r="IT6" s="12">
        <v>-0.0675</v>
      </c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</row>
    <row r="7">
      <c r="A7" s="10" t="s">
        <v>68</v>
      </c>
      <c r="B7" s="10" t="s">
        <v>71</v>
      </c>
      <c r="C7" s="11">
        <v>17162</v>
      </c>
      <c r="D7" s="11">
        <f>=ROUNDDOWN(19.6518951105004,0)</f>
      </c>
      <c r="E7" s="11">
        <v>19115</v>
      </c>
      <c r="F7" s="12">
        <v>0.8417</v>
      </c>
      <c r="G7" s="11"/>
      <c r="H7" s="11">
        <f>=ROUNDDOWN({0},0)</f>
      </c>
      <c r="I7" s="11"/>
      <c r="J7" s="12">
        <v>0.1821</v>
      </c>
      <c r="K7" s="11">
        <v>55720</v>
      </c>
      <c r="L7" s="13">
        <v>3080631.13</v>
      </c>
      <c r="M7" s="11">
        <v>72</v>
      </c>
      <c r="N7" s="14">
        <v>42786.54</v>
      </c>
      <c r="O7" s="11">
        <v>66883</v>
      </c>
      <c r="P7" s="13">
        <v>3720290.01</v>
      </c>
      <c r="Q7" s="11">
        <v>69</v>
      </c>
      <c r="R7" s="14">
        <v>53917.25</v>
      </c>
      <c r="S7" s="12">
        <v>-0.1669</v>
      </c>
      <c r="T7" s="12">
        <v>-0.1719</v>
      </c>
      <c r="U7" s="12">
        <v>0.0435</v>
      </c>
      <c r="V7" s="12">
        <v>-0.2064</v>
      </c>
      <c r="W7" s="11">
        <v>23583</v>
      </c>
      <c r="X7" s="13">
        <v>1345456.24</v>
      </c>
      <c r="Y7" s="11">
        <v>65</v>
      </c>
      <c r="Z7" s="11">
        <v>24339</v>
      </c>
      <c r="AA7" s="13">
        <v>1359097.8</v>
      </c>
      <c r="AB7" s="11">
        <v>63</v>
      </c>
      <c r="AC7" s="12">
        <v>-0.0311</v>
      </c>
      <c r="AD7" s="12">
        <v>-0.01</v>
      </c>
      <c r="AE7" s="11">
        <v>5553</v>
      </c>
      <c r="AF7" s="13">
        <v>288292.92</v>
      </c>
      <c r="AG7" s="11">
        <v>61</v>
      </c>
      <c r="AH7" s="11">
        <v>5717</v>
      </c>
      <c r="AI7" s="13">
        <v>308022.99</v>
      </c>
      <c r="AJ7" s="11">
        <v>65</v>
      </c>
      <c r="AK7" s="12">
        <v>-0.0287</v>
      </c>
      <c r="AL7" s="12">
        <v>-0.0641</v>
      </c>
      <c r="AM7" s="11">
        <v>6523</v>
      </c>
      <c r="AN7" s="13">
        <v>427609.92</v>
      </c>
      <c r="AO7" s="11">
        <v>61</v>
      </c>
      <c r="AP7" s="11">
        <v>5336</v>
      </c>
      <c r="AQ7" s="13">
        <v>344335.57</v>
      </c>
      <c r="AR7" s="11">
        <v>65</v>
      </c>
      <c r="AS7" s="12">
        <v>0.2225</v>
      </c>
      <c r="AT7" s="12">
        <v>0.2418</v>
      </c>
      <c r="AU7" s="11">
        <v>4747</v>
      </c>
      <c r="AV7" s="13">
        <v>188235.05</v>
      </c>
      <c r="AW7" s="11">
        <v>61</v>
      </c>
      <c r="AX7" s="11">
        <v>7005</v>
      </c>
      <c r="AY7" s="13">
        <v>330118</v>
      </c>
      <c r="AZ7" s="11">
        <v>53</v>
      </c>
      <c r="BA7" s="12">
        <v>-0.3223</v>
      </c>
      <c r="BB7" s="12">
        <v>-0.4298</v>
      </c>
      <c r="BC7" s="11">
        <v>4319</v>
      </c>
      <c r="BD7" s="13">
        <v>215348.2</v>
      </c>
      <c r="BE7" s="11">
        <v>61</v>
      </c>
      <c r="BF7" s="11">
        <v>2835</v>
      </c>
      <c r="BG7" s="13">
        <v>144021.88</v>
      </c>
      <c r="BH7" s="11">
        <v>65</v>
      </c>
      <c r="BI7" s="12">
        <v>0.5235</v>
      </c>
      <c r="BJ7" s="12">
        <v>0.4952</v>
      </c>
      <c r="BK7" s="11">
        <v>3004</v>
      </c>
      <c r="BL7" s="13">
        <v>182540.84</v>
      </c>
      <c r="BM7" s="11">
        <v>55</v>
      </c>
      <c r="BN7" s="11">
        <v>4980</v>
      </c>
      <c r="BO7" s="13">
        <v>301722.98</v>
      </c>
      <c r="BP7" s="11">
        <v>58</v>
      </c>
      <c r="BQ7" s="12">
        <v>-0.3968</v>
      </c>
      <c r="BR7" s="12">
        <v>-0.395</v>
      </c>
      <c r="BS7" s="11">
        <v>1704</v>
      </c>
      <c r="BT7" s="13">
        <v>104610.07</v>
      </c>
      <c r="BU7" s="11">
        <v>64</v>
      </c>
      <c r="BV7" s="11">
        <v>2990</v>
      </c>
      <c r="BW7" s="13">
        <v>167913.27</v>
      </c>
      <c r="BX7" s="11">
        <v>65</v>
      </c>
      <c r="BY7" s="12">
        <v>-0.4301</v>
      </c>
      <c r="BZ7" s="12">
        <v>-0.377</v>
      </c>
      <c r="CA7" s="11">
        <v>1643</v>
      </c>
      <c r="CB7" s="13">
        <v>94286.71</v>
      </c>
      <c r="CC7" s="11">
        <v>58</v>
      </c>
      <c r="CD7" s="11">
        <v>1569</v>
      </c>
      <c r="CE7" s="13">
        <v>100965.67</v>
      </c>
      <c r="CF7" s="11">
        <v>60</v>
      </c>
      <c r="CG7" s="12">
        <v>0.0472</v>
      </c>
      <c r="CH7" s="12">
        <v>-0.0662</v>
      </c>
      <c r="CI7" s="11">
        <v>2654</v>
      </c>
      <c r="CJ7" s="13">
        <v>105935.85</v>
      </c>
      <c r="CK7" s="11">
        <v>57</v>
      </c>
      <c r="CL7" s="11">
        <v>5023</v>
      </c>
      <c r="CM7" s="13">
        <v>201530.31</v>
      </c>
      <c r="CN7" s="11">
        <v>59</v>
      </c>
      <c r="CO7" s="12">
        <v>-0.4716</v>
      </c>
      <c r="CP7" s="12">
        <v>-0.4743</v>
      </c>
      <c r="CQ7" s="11">
        <v>106</v>
      </c>
      <c r="CR7" s="13">
        <v>5161.91</v>
      </c>
      <c r="CS7" s="11">
        <v>4</v>
      </c>
      <c r="CT7" s="11">
        <v>217</v>
      </c>
      <c r="CU7" s="13">
        <v>11145.54</v>
      </c>
      <c r="CV7" s="11">
        <v>5</v>
      </c>
      <c r="CW7" s="12">
        <v>-0.5115</v>
      </c>
      <c r="CX7" s="12">
        <v>-0.5369</v>
      </c>
      <c r="CY7" s="11">
        <v>478</v>
      </c>
      <c r="CZ7" s="13">
        <v>29867.9</v>
      </c>
      <c r="DA7" s="11">
        <v>20</v>
      </c>
      <c r="DB7" s="11">
        <v>704</v>
      </c>
      <c r="DC7" s="13">
        <v>46623.11</v>
      </c>
      <c r="DD7" s="11">
        <v>27</v>
      </c>
      <c r="DE7" s="12">
        <v>-0.321</v>
      </c>
      <c r="DF7" s="12">
        <v>-0.3594</v>
      </c>
      <c r="DG7" s="11"/>
      <c r="DH7" s="13"/>
      <c r="DI7" s="11"/>
      <c r="DJ7" s="11"/>
      <c r="DK7" s="13"/>
      <c r="DL7" s="11"/>
      <c r="DM7" s="12"/>
      <c r="DN7" s="12"/>
      <c r="DO7" s="11">
        <v>14</v>
      </c>
      <c r="DP7" s="13">
        <v>1285.46</v>
      </c>
      <c r="DQ7" s="11">
        <v>64</v>
      </c>
      <c r="DR7" s="11">
        <v>8</v>
      </c>
      <c r="DS7" s="13">
        <v>659.92</v>
      </c>
      <c r="DT7" s="11">
        <v>65</v>
      </c>
      <c r="DU7" s="12">
        <v>0.75</v>
      </c>
      <c r="DV7" s="12">
        <v>0.9479</v>
      </c>
      <c r="DW7" s="11">
        <v>688</v>
      </c>
      <c r="DX7" s="13">
        <v>50235.75</v>
      </c>
      <c r="DY7" s="11">
        <v>29</v>
      </c>
      <c r="DZ7" s="11">
        <v>743</v>
      </c>
      <c r="EA7" s="13">
        <v>51238.96</v>
      </c>
      <c r="EB7" s="11">
        <v>31</v>
      </c>
      <c r="EC7" s="12">
        <v>-0.074</v>
      </c>
      <c r="ED7" s="12">
        <v>-0.0196</v>
      </c>
      <c r="EE7" s="11"/>
      <c r="EF7" s="13"/>
      <c r="EG7" s="11"/>
      <c r="EH7" s="11"/>
      <c r="EI7" s="13"/>
      <c r="EJ7" s="11"/>
      <c r="EK7" s="12"/>
      <c r="EL7" s="12"/>
      <c r="EM7" s="11">
        <v>239</v>
      </c>
      <c r="EN7" s="13">
        <v>15936.34</v>
      </c>
      <c r="EO7" s="11"/>
      <c r="EP7" s="11">
        <v>5000</v>
      </c>
      <c r="EQ7" s="13">
        <v>327672.62</v>
      </c>
      <c r="ER7" s="11">
        <v>50</v>
      </c>
      <c r="ES7" s="12">
        <v>-0.9522</v>
      </c>
      <c r="ET7" s="12">
        <v>-0.9514</v>
      </c>
      <c r="EU7" s="11">
        <v>203</v>
      </c>
      <c r="EV7" s="13">
        <v>11817.49</v>
      </c>
      <c r="EW7" s="11"/>
      <c r="EX7" s="11">
        <v>209</v>
      </c>
      <c r="EY7" s="13">
        <v>12389.46</v>
      </c>
      <c r="EZ7" s="11">
        <v>64</v>
      </c>
      <c r="FA7" s="12">
        <v>-0.0287</v>
      </c>
      <c r="FB7" s="12">
        <v>-0.0462</v>
      </c>
      <c r="FC7" s="11"/>
      <c r="FD7" s="13"/>
      <c r="FE7" s="11"/>
      <c r="FF7" s="11"/>
      <c r="FG7" s="13"/>
      <c r="FH7" s="11"/>
      <c r="FI7" s="12"/>
      <c r="FJ7" s="12"/>
      <c r="FK7" s="11">
        <v>93</v>
      </c>
      <c r="FL7" s="13">
        <v>2514.78</v>
      </c>
      <c r="FM7" s="11">
        <v>45</v>
      </c>
      <c r="FN7" s="11">
        <v>74</v>
      </c>
      <c r="FO7" s="13">
        <v>3511.51</v>
      </c>
      <c r="FP7" s="11">
        <v>24</v>
      </c>
      <c r="FQ7" s="12">
        <v>0.2568</v>
      </c>
      <c r="FR7" s="12">
        <v>-0.2838</v>
      </c>
      <c r="FS7" s="11">
        <v>71</v>
      </c>
      <c r="FT7" s="13">
        <v>4598.61</v>
      </c>
      <c r="FU7" s="11">
        <v>7</v>
      </c>
      <c r="FV7" s="11">
        <v>34</v>
      </c>
      <c r="FW7" s="13">
        <v>2191.16</v>
      </c>
      <c r="FX7" s="11">
        <v>7</v>
      </c>
      <c r="FY7" s="12">
        <v>1.0882</v>
      </c>
      <c r="FZ7" s="12">
        <v>1.0987</v>
      </c>
      <c r="GA7" s="11"/>
      <c r="GB7" s="13"/>
      <c r="GC7" s="11">
        <v>1</v>
      </c>
      <c r="GD7" s="11">
        <v>8</v>
      </c>
      <c r="GE7" s="13">
        <v>200</v>
      </c>
      <c r="GF7" s="11"/>
      <c r="GG7" s="12"/>
      <c r="GH7" s="12"/>
      <c r="GI7" s="11">
        <v>4</v>
      </c>
      <c r="GJ7" s="13">
        <v>260.63</v>
      </c>
      <c r="GK7" s="11">
        <v>52</v>
      </c>
      <c r="GL7" s="11">
        <v>3</v>
      </c>
      <c r="GM7" s="13">
        <v>231.5</v>
      </c>
      <c r="GN7" s="11">
        <v>19</v>
      </c>
      <c r="GO7" s="12">
        <v>0.3333</v>
      </c>
      <c r="GP7" s="12">
        <v>0.1258</v>
      </c>
      <c r="GQ7" s="11">
        <v>21</v>
      </c>
      <c r="GR7" s="13">
        <v>1200.36</v>
      </c>
      <c r="GS7" s="11">
        <v>13</v>
      </c>
      <c r="GT7" s="11">
        <v>20</v>
      </c>
      <c r="GU7" s="13">
        <v>1102.3</v>
      </c>
      <c r="GV7" s="11">
        <v>14</v>
      </c>
      <c r="GW7" s="12">
        <v>0.05</v>
      </c>
      <c r="GX7" s="12">
        <v>0.089</v>
      </c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>
        <v>32</v>
      </c>
      <c r="HP7" s="13">
        <v>2708.6</v>
      </c>
      <c r="HQ7" s="11"/>
      <c r="HR7" s="11">
        <v>59</v>
      </c>
      <c r="HS7" s="13">
        <v>5011.92</v>
      </c>
      <c r="HT7" s="11">
        <v>17</v>
      </c>
      <c r="HU7" s="12">
        <v>-0.4576</v>
      </c>
      <c r="HV7" s="12">
        <v>-0.4596</v>
      </c>
      <c r="HW7" s="11">
        <v>19</v>
      </c>
      <c r="HX7" s="13">
        <v>1337.66</v>
      </c>
      <c r="HY7" s="11">
        <v>16</v>
      </c>
      <c r="HZ7" s="11">
        <v>1</v>
      </c>
      <c r="IA7" s="13">
        <v>23.15</v>
      </c>
      <c r="IB7" s="11">
        <v>23</v>
      </c>
      <c r="IC7" s="12">
        <v>18</v>
      </c>
      <c r="ID7" s="12">
        <v>56.7823</v>
      </c>
      <c r="IE7" s="11">
        <v>11</v>
      </c>
      <c r="IF7" s="13">
        <v>731.25</v>
      </c>
      <c r="IG7" s="11">
        <v>43</v>
      </c>
      <c r="IH7" s="11"/>
      <c r="II7" s="13"/>
      <c r="IJ7" s="11"/>
      <c r="IK7" s="12"/>
      <c r="IL7" s="12"/>
      <c r="IM7" s="11">
        <v>11</v>
      </c>
      <c r="IN7" s="13">
        <v>658.59</v>
      </c>
      <c r="IO7" s="11">
        <v>4</v>
      </c>
      <c r="IP7" s="11">
        <v>9</v>
      </c>
      <c r="IQ7" s="13">
        <v>560.39</v>
      </c>
      <c r="IR7" s="11">
        <v>4</v>
      </c>
      <c r="IS7" s="12">
        <v>0.2222</v>
      </c>
      <c r="IT7" s="12">
        <v>0.1752</v>
      </c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>
        <v>3</v>
      </c>
      <c r="JF7" s="11"/>
      <c r="JG7" s="13"/>
      <c r="JH7" s="11"/>
      <c r="JI7" s="12"/>
      <c r="JJ7" s="12"/>
      <c r="JK7" s="11"/>
      <c r="JL7" s="13"/>
      <c r="JM7" s="11">
        <v>46</v>
      </c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</row>
    <row r="8">
      <c r="A8" s="10" t="s">
        <v>72</v>
      </c>
      <c r="B8" s="10" t="s">
        <v>73</v>
      </c>
      <c r="C8" s="11">
        <v>25290</v>
      </c>
      <c r="D8" s="11">
        <f>=ROUNDDOWN({0},0)</f>
      </c>
      <c r="E8" s="11">
        <v>24068</v>
      </c>
      <c r="F8" s="12"/>
      <c r="G8" s="11"/>
      <c r="H8" s="11">
        <f>=ROUNDDOWN({0},0)</f>
      </c>
      <c r="I8" s="11"/>
      <c r="J8" s="12"/>
      <c r="K8" s="11">
        <v>75659</v>
      </c>
      <c r="L8" s="13">
        <v>4196039.92</v>
      </c>
      <c r="M8" s="11">
        <v>148</v>
      </c>
      <c r="N8" s="14">
        <v>28351.62</v>
      </c>
      <c r="O8" s="11">
        <v>84238</v>
      </c>
      <c r="P8" s="13">
        <v>4794430.29</v>
      </c>
      <c r="Q8" s="11">
        <v>169</v>
      </c>
      <c r="R8" s="14">
        <v>28369.41</v>
      </c>
      <c r="S8" s="12">
        <v>-0.1018</v>
      </c>
      <c r="T8" s="12">
        <v>-0.1248</v>
      </c>
      <c r="U8" s="12">
        <v>-0.1243</v>
      </c>
      <c r="V8" s="12">
        <v>-0.0006</v>
      </c>
      <c r="W8" s="11">
        <v>24771</v>
      </c>
      <c r="X8" s="13">
        <v>1425597.61</v>
      </c>
      <c r="Y8" s="11">
        <v>96</v>
      </c>
      <c r="Z8" s="11">
        <v>25379</v>
      </c>
      <c r="AA8" s="13">
        <v>1434853.68</v>
      </c>
      <c r="AB8" s="11">
        <v>91</v>
      </c>
      <c r="AC8" s="12">
        <v>-0.024</v>
      </c>
      <c r="AD8" s="12">
        <v>-0.0065</v>
      </c>
      <c r="AE8" s="11">
        <v>7931</v>
      </c>
      <c r="AF8" s="13">
        <v>429092.31</v>
      </c>
      <c r="AG8" s="11">
        <v>137</v>
      </c>
      <c r="AH8" s="11">
        <v>7692</v>
      </c>
      <c r="AI8" s="13">
        <v>443395.83</v>
      </c>
      <c r="AJ8" s="11">
        <v>165</v>
      </c>
      <c r="AK8" s="12">
        <v>0.0311</v>
      </c>
      <c r="AL8" s="12">
        <v>-0.0323</v>
      </c>
      <c r="AM8" s="11">
        <v>7874</v>
      </c>
      <c r="AN8" s="13">
        <v>519626.04</v>
      </c>
      <c r="AO8" s="11">
        <v>137</v>
      </c>
      <c r="AP8" s="11">
        <v>6073</v>
      </c>
      <c r="AQ8" s="13">
        <v>393037.35</v>
      </c>
      <c r="AR8" s="11">
        <v>165</v>
      </c>
      <c r="AS8" s="12">
        <v>0.2966</v>
      </c>
      <c r="AT8" s="12">
        <v>0.3221</v>
      </c>
      <c r="AU8" s="11">
        <v>8662</v>
      </c>
      <c r="AV8" s="13">
        <v>434575.23</v>
      </c>
      <c r="AW8" s="11">
        <v>137</v>
      </c>
      <c r="AX8" s="11">
        <v>11747</v>
      </c>
      <c r="AY8" s="13">
        <v>641550.44</v>
      </c>
      <c r="AZ8" s="11">
        <v>107</v>
      </c>
      <c r="BA8" s="12">
        <v>-0.2626</v>
      </c>
      <c r="BB8" s="12">
        <v>-0.3226</v>
      </c>
      <c r="BC8" s="11">
        <v>7610</v>
      </c>
      <c r="BD8" s="13">
        <v>388711.08</v>
      </c>
      <c r="BE8" s="11">
        <v>137</v>
      </c>
      <c r="BF8" s="11">
        <v>4114</v>
      </c>
      <c r="BG8" s="13">
        <v>218361.38</v>
      </c>
      <c r="BH8" s="11">
        <v>165</v>
      </c>
      <c r="BI8" s="12">
        <v>0.8498</v>
      </c>
      <c r="BJ8" s="12">
        <v>0.7801</v>
      </c>
      <c r="BK8" s="11">
        <v>6824</v>
      </c>
      <c r="BL8" s="13">
        <v>346771.41</v>
      </c>
      <c r="BM8" s="11">
        <v>126</v>
      </c>
      <c r="BN8" s="11">
        <v>7310</v>
      </c>
      <c r="BO8" s="13">
        <v>414345.3</v>
      </c>
      <c r="BP8" s="11">
        <v>153</v>
      </c>
      <c r="BQ8" s="12">
        <v>-0.0665</v>
      </c>
      <c r="BR8" s="12">
        <v>-0.1631</v>
      </c>
      <c r="BS8" s="11">
        <v>3374</v>
      </c>
      <c r="BT8" s="13">
        <v>199173.41</v>
      </c>
      <c r="BU8" s="11">
        <v>140</v>
      </c>
      <c r="BV8" s="11">
        <v>4110</v>
      </c>
      <c r="BW8" s="13">
        <v>244591.01</v>
      </c>
      <c r="BX8" s="11">
        <v>157</v>
      </c>
      <c r="BY8" s="12">
        <v>-0.1791</v>
      </c>
      <c r="BZ8" s="12">
        <v>-0.1857</v>
      </c>
      <c r="CA8" s="11">
        <v>3217</v>
      </c>
      <c r="CB8" s="13">
        <v>172005.77</v>
      </c>
      <c r="CC8" s="11">
        <v>95</v>
      </c>
      <c r="CD8" s="11">
        <v>1992</v>
      </c>
      <c r="CE8" s="13">
        <v>123527.22</v>
      </c>
      <c r="CF8" s="11">
        <v>125</v>
      </c>
      <c r="CG8" s="12">
        <v>0.615</v>
      </c>
      <c r="CH8" s="12">
        <v>0.3925</v>
      </c>
      <c r="CI8" s="11">
        <v>2717</v>
      </c>
      <c r="CJ8" s="13">
        <v>110100.7</v>
      </c>
      <c r="CK8" s="11">
        <v>84</v>
      </c>
      <c r="CL8" s="11">
        <v>5144</v>
      </c>
      <c r="CM8" s="13">
        <v>208854.28</v>
      </c>
      <c r="CN8" s="11">
        <v>103</v>
      </c>
      <c r="CO8" s="12">
        <v>-0.4718</v>
      </c>
      <c r="CP8" s="12">
        <v>-0.4728</v>
      </c>
      <c r="CQ8" s="11">
        <v>262</v>
      </c>
      <c r="CR8" s="13">
        <v>12953.71</v>
      </c>
      <c r="CS8" s="11">
        <v>7</v>
      </c>
      <c r="CT8" s="11">
        <v>1379</v>
      </c>
      <c r="CU8" s="13">
        <v>69097.21</v>
      </c>
      <c r="CV8" s="11">
        <v>27</v>
      </c>
      <c r="CW8" s="12">
        <v>-0.81</v>
      </c>
      <c r="CX8" s="12">
        <v>-0.8125</v>
      </c>
      <c r="CY8" s="11">
        <v>478</v>
      </c>
      <c r="CZ8" s="13">
        <v>29867.9</v>
      </c>
      <c r="DA8" s="11">
        <v>20</v>
      </c>
      <c r="DB8" s="11">
        <v>704</v>
      </c>
      <c r="DC8" s="13">
        <v>46623.11</v>
      </c>
      <c r="DD8" s="11">
        <v>27</v>
      </c>
      <c r="DE8" s="12">
        <v>-0.321</v>
      </c>
      <c r="DF8" s="12">
        <v>-0.3594</v>
      </c>
      <c r="DG8" s="11">
        <v>43</v>
      </c>
      <c r="DH8" s="13">
        <v>2343.08</v>
      </c>
      <c r="DI8" s="11">
        <v>4</v>
      </c>
      <c r="DJ8" s="11"/>
      <c r="DK8" s="13"/>
      <c r="DL8" s="11"/>
      <c r="DM8" s="12"/>
      <c r="DN8" s="12"/>
      <c r="DO8" s="11">
        <v>26</v>
      </c>
      <c r="DP8" s="13">
        <v>2540.34</v>
      </c>
      <c r="DQ8" s="11">
        <v>140</v>
      </c>
      <c r="DR8" s="11">
        <v>40</v>
      </c>
      <c r="DS8" s="13">
        <v>3235.12</v>
      </c>
      <c r="DT8" s="11">
        <v>165</v>
      </c>
      <c r="DU8" s="12">
        <v>-0.35</v>
      </c>
      <c r="DV8" s="12">
        <v>-0.2148</v>
      </c>
      <c r="DW8" s="11">
        <v>688</v>
      </c>
      <c r="DX8" s="13">
        <v>50235.75</v>
      </c>
      <c r="DY8" s="11">
        <v>29</v>
      </c>
      <c r="DZ8" s="11">
        <v>743</v>
      </c>
      <c r="EA8" s="13">
        <v>51238.96</v>
      </c>
      <c r="EB8" s="11">
        <v>31</v>
      </c>
      <c r="EC8" s="12">
        <v>-0.074</v>
      </c>
      <c r="ED8" s="12">
        <v>-0.0196</v>
      </c>
      <c r="EE8" s="11"/>
      <c r="EF8" s="13"/>
      <c r="EG8" s="11"/>
      <c r="EH8" s="11"/>
      <c r="EI8" s="13"/>
      <c r="EJ8" s="11"/>
      <c r="EK8" s="12"/>
      <c r="EL8" s="12"/>
      <c r="EM8" s="11">
        <v>446</v>
      </c>
      <c r="EN8" s="13">
        <v>28169.81</v>
      </c>
      <c r="EO8" s="11"/>
      <c r="EP8" s="11">
        <v>7218</v>
      </c>
      <c r="EQ8" s="13">
        <v>461195.55</v>
      </c>
      <c r="ER8" s="11">
        <v>120</v>
      </c>
      <c r="ES8" s="12">
        <v>-0.9382</v>
      </c>
      <c r="ET8" s="12">
        <v>-0.9389</v>
      </c>
      <c r="EU8" s="11">
        <v>235</v>
      </c>
      <c r="EV8" s="13">
        <v>13540.99</v>
      </c>
      <c r="EW8" s="11"/>
      <c r="EX8" s="11">
        <v>224</v>
      </c>
      <c r="EY8" s="13">
        <v>13659.73</v>
      </c>
      <c r="EZ8" s="11">
        <v>113</v>
      </c>
      <c r="FA8" s="12">
        <v>0.0491</v>
      </c>
      <c r="FB8" s="12">
        <v>-0.0087</v>
      </c>
      <c r="FC8" s="11"/>
      <c r="FD8" s="13"/>
      <c r="FE8" s="11"/>
      <c r="FF8" s="11"/>
      <c r="FG8" s="13"/>
      <c r="FH8" s="11"/>
      <c r="FI8" s="12"/>
      <c r="FJ8" s="12"/>
      <c r="FK8" s="11">
        <v>93</v>
      </c>
      <c r="FL8" s="13">
        <v>2514.78</v>
      </c>
      <c r="FM8" s="11">
        <v>84</v>
      </c>
      <c r="FN8" s="11">
        <v>74</v>
      </c>
      <c r="FO8" s="13">
        <v>3511.51</v>
      </c>
      <c r="FP8" s="11">
        <v>24</v>
      </c>
      <c r="FQ8" s="12">
        <v>0.2568</v>
      </c>
      <c r="FR8" s="12">
        <v>-0.2838</v>
      </c>
      <c r="FS8" s="11">
        <v>143</v>
      </c>
      <c r="FT8" s="13">
        <v>10537.31</v>
      </c>
      <c r="FU8" s="11">
        <v>24</v>
      </c>
      <c r="FV8" s="11">
        <v>145</v>
      </c>
      <c r="FW8" s="13">
        <v>10868</v>
      </c>
      <c r="FX8" s="11">
        <v>22</v>
      </c>
      <c r="FY8" s="12">
        <v>-0.0138</v>
      </c>
      <c r="FZ8" s="12">
        <v>-0.0304</v>
      </c>
      <c r="GA8" s="11">
        <v>115</v>
      </c>
      <c r="GB8" s="13">
        <v>5619.32</v>
      </c>
      <c r="GC8" s="11">
        <v>35</v>
      </c>
      <c r="GD8" s="11">
        <v>8</v>
      </c>
      <c r="GE8" s="13">
        <v>200</v>
      </c>
      <c r="GF8" s="11"/>
      <c r="GG8" s="12">
        <v>13.375</v>
      </c>
      <c r="GH8" s="12">
        <v>27.0966</v>
      </c>
      <c r="GI8" s="11">
        <v>7</v>
      </c>
      <c r="GJ8" s="13">
        <v>507.32</v>
      </c>
      <c r="GK8" s="11">
        <v>109</v>
      </c>
      <c r="GL8" s="11">
        <v>9</v>
      </c>
      <c r="GM8" s="13">
        <v>819.8</v>
      </c>
      <c r="GN8" s="11">
        <v>37</v>
      </c>
      <c r="GO8" s="12">
        <v>-0.2222</v>
      </c>
      <c r="GP8" s="12">
        <v>-0.3812</v>
      </c>
      <c r="GQ8" s="11">
        <v>21</v>
      </c>
      <c r="GR8" s="13">
        <v>1200.36</v>
      </c>
      <c r="GS8" s="11">
        <v>13</v>
      </c>
      <c r="GT8" s="11">
        <v>20</v>
      </c>
      <c r="GU8" s="13">
        <v>1102.3</v>
      </c>
      <c r="GV8" s="11">
        <v>14</v>
      </c>
      <c r="GW8" s="12">
        <v>0.05</v>
      </c>
      <c r="GX8" s="12">
        <v>0.089</v>
      </c>
      <c r="GY8" s="11"/>
      <c r="GZ8" s="13"/>
      <c r="HA8" s="11">
        <v>17</v>
      </c>
      <c r="HB8" s="11">
        <v>1</v>
      </c>
      <c r="HC8" s="13">
        <v>85.05</v>
      </c>
      <c r="HD8" s="11">
        <v>15</v>
      </c>
      <c r="HE8" s="12">
        <v>-1</v>
      </c>
      <c r="HF8" s="12">
        <v>-1</v>
      </c>
      <c r="HG8" s="11"/>
      <c r="HH8" s="13"/>
      <c r="HI8" s="11"/>
      <c r="HJ8" s="11"/>
      <c r="HK8" s="13"/>
      <c r="HL8" s="11"/>
      <c r="HM8" s="12"/>
      <c r="HN8" s="12"/>
      <c r="HO8" s="11">
        <v>45</v>
      </c>
      <c r="HP8" s="13">
        <v>3648.39</v>
      </c>
      <c r="HQ8" s="11"/>
      <c r="HR8" s="11">
        <v>62</v>
      </c>
      <c r="HS8" s="13">
        <v>5337.02</v>
      </c>
      <c r="HT8" s="11">
        <v>21</v>
      </c>
      <c r="HU8" s="12">
        <v>-0.2742</v>
      </c>
      <c r="HV8" s="12">
        <v>-0.3164</v>
      </c>
      <c r="HW8" s="11">
        <v>20</v>
      </c>
      <c r="HX8" s="13">
        <v>1441.3</v>
      </c>
      <c r="HY8" s="11">
        <v>23</v>
      </c>
      <c r="HZ8" s="11">
        <v>4</v>
      </c>
      <c r="IA8" s="13">
        <v>279.77</v>
      </c>
      <c r="IB8" s="11">
        <v>28</v>
      </c>
      <c r="IC8" s="12">
        <v>4</v>
      </c>
      <c r="ID8" s="12">
        <v>4.1517</v>
      </c>
      <c r="IE8" s="11">
        <v>12</v>
      </c>
      <c r="IF8" s="13">
        <v>784.04</v>
      </c>
      <c r="IG8" s="11">
        <v>56</v>
      </c>
      <c r="IH8" s="11"/>
      <c r="II8" s="13"/>
      <c r="IJ8" s="11"/>
      <c r="IK8" s="12"/>
      <c r="IL8" s="12"/>
      <c r="IM8" s="11">
        <v>45</v>
      </c>
      <c r="IN8" s="13">
        <v>4481.96</v>
      </c>
      <c r="IO8" s="11">
        <v>13</v>
      </c>
      <c r="IP8" s="11">
        <v>46</v>
      </c>
      <c r="IQ8" s="13">
        <v>4660.67</v>
      </c>
      <c r="IR8" s="11">
        <v>5</v>
      </c>
      <c r="IS8" s="12">
        <v>-0.0217</v>
      </c>
      <c r="IT8" s="12">
        <v>-0.0383</v>
      </c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>
        <v>5</v>
      </c>
      <c r="JF8" s="11"/>
      <c r="JG8" s="13"/>
      <c r="JH8" s="11"/>
      <c r="JI8" s="12"/>
      <c r="JJ8" s="12"/>
      <c r="JK8" s="11"/>
      <c r="JL8" s="13"/>
      <c r="JM8" s="11">
        <v>80</v>
      </c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</row>
    <row r="9">
      <c r="A9" s="10" t="s">
        <v>74</v>
      </c>
      <c r="B9" s="10" t="s">
        <v>69</v>
      </c>
      <c r="C9" s="11">
        <v>18703</v>
      </c>
      <c r="D9" s="11">
        <f>=ROUNDDOWN(246.092105263158,0)</f>
      </c>
      <c r="E9" s="11"/>
      <c r="F9" s="12"/>
      <c r="G9" s="11"/>
      <c r="H9" s="11">
        <f>=ROUNDDOWN({0},0)</f>
      </c>
      <c r="I9" s="11"/>
      <c r="J9" s="12"/>
      <c r="K9" s="11">
        <v>1691</v>
      </c>
      <c r="L9" s="13">
        <v>29743.14</v>
      </c>
      <c r="M9" s="11">
        <v>45</v>
      </c>
      <c r="N9" s="14">
        <v>660.96</v>
      </c>
      <c r="O9" s="11">
        <v>458</v>
      </c>
      <c r="P9" s="13">
        <v>7598.72</v>
      </c>
      <c r="Q9" s="11">
        <v>47</v>
      </c>
      <c r="R9" s="14">
        <v>161.67</v>
      </c>
      <c r="S9" s="12">
        <v>2.6921</v>
      </c>
      <c r="T9" s="12">
        <v>2.9142</v>
      </c>
      <c r="U9" s="12">
        <v>-0.0426</v>
      </c>
      <c r="V9" s="12">
        <v>3.0883</v>
      </c>
      <c r="W9" s="11">
        <v>4</v>
      </c>
      <c r="X9" s="13">
        <v>48.32</v>
      </c>
      <c r="Y9" s="11">
        <v>6</v>
      </c>
      <c r="Z9" s="11">
        <v>13</v>
      </c>
      <c r="AA9" s="13">
        <v>157.04</v>
      </c>
      <c r="AB9" s="11">
        <v>8</v>
      </c>
      <c r="AC9" s="12">
        <v>-0.6923</v>
      </c>
      <c r="AD9" s="12">
        <v>-0.6923</v>
      </c>
      <c r="AE9" s="11"/>
      <c r="AF9" s="13"/>
      <c r="AG9" s="11"/>
      <c r="AH9" s="11"/>
      <c r="AI9" s="13"/>
      <c r="AJ9" s="11"/>
      <c r="AK9" s="12"/>
      <c r="AL9" s="12"/>
      <c r="AM9" s="11"/>
      <c r="AN9" s="13"/>
      <c r="AO9" s="11">
        <v>8</v>
      </c>
      <c r="AP9" s="11"/>
      <c r="AQ9" s="13"/>
      <c r="AR9" s="11"/>
      <c r="AS9" s="12"/>
      <c r="AT9" s="12"/>
      <c r="AU9" s="11">
        <v>1687</v>
      </c>
      <c r="AV9" s="13">
        <v>29694.82</v>
      </c>
      <c r="AW9" s="11">
        <v>45</v>
      </c>
      <c r="AX9" s="11">
        <v>445</v>
      </c>
      <c r="AY9" s="13">
        <v>7441.68</v>
      </c>
      <c r="AZ9" s="11">
        <v>47</v>
      </c>
      <c r="BA9" s="12">
        <v>2.791</v>
      </c>
      <c r="BB9" s="12">
        <v>2.9903</v>
      </c>
      <c r="BC9" s="11"/>
      <c r="BD9" s="13"/>
      <c r="BE9" s="11">
        <v>8</v>
      </c>
      <c r="BF9" s="11"/>
      <c r="BG9" s="13"/>
      <c r="BH9" s="11"/>
      <c r="BI9" s="12"/>
      <c r="BJ9" s="12"/>
      <c r="BK9" s="11"/>
      <c r="BL9" s="13"/>
      <c r="BM9" s="11"/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/>
      <c r="CB9" s="13"/>
      <c r="CC9" s="11"/>
      <c r="CD9" s="11"/>
      <c r="CE9" s="13"/>
      <c r="CF9" s="11"/>
      <c r="CG9" s="12"/>
      <c r="CH9" s="12"/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</row>
    <row r="10">
      <c r="A10" s="10" t="s">
        <v>75</v>
      </c>
      <c r="B10" s="10" t="s">
        <v>73</v>
      </c>
      <c r="C10" s="11">
        <v>18703</v>
      </c>
      <c r="D10" s="11">
        <f>=ROUNDDOWN({0},0)</f>
      </c>
      <c r="E10" s="11"/>
      <c r="F10" s="12"/>
      <c r="G10" s="11"/>
      <c r="H10" s="11">
        <f>=ROUNDDOWN({0},0)</f>
      </c>
      <c r="I10" s="11"/>
      <c r="J10" s="12"/>
      <c r="K10" s="11">
        <v>1691</v>
      </c>
      <c r="L10" s="13">
        <v>29743.14</v>
      </c>
      <c r="M10" s="11">
        <v>45</v>
      </c>
      <c r="N10" s="14">
        <v>660.96</v>
      </c>
      <c r="O10" s="11">
        <v>458</v>
      </c>
      <c r="P10" s="13">
        <v>7598.72</v>
      </c>
      <c r="Q10" s="11">
        <v>47</v>
      </c>
      <c r="R10" s="14">
        <v>161.67</v>
      </c>
      <c r="S10" s="12">
        <v>2.6921</v>
      </c>
      <c r="T10" s="12">
        <v>2.9142</v>
      </c>
      <c r="U10" s="12">
        <v>-0.0426</v>
      </c>
      <c r="V10" s="12">
        <v>3.0883</v>
      </c>
      <c r="W10" s="11">
        <v>4</v>
      </c>
      <c r="X10" s="13">
        <v>48.32</v>
      </c>
      <c r="Y10" s="11">
        <v>6</v>
      </c>
      <c r="Z10" s="11">
        <v>13</v>
      </c>
      <c r="AA10" s="13">
        <v>157.04</v>
      </c>
      <c r="AB10" s="11">
        <v>8</v>
      </c>
      <c r="AC10" s="12">
        <v>-0.6923</v>
      </c>
      <c r="AD10" s="12">
        <v>-0.6923</v>
      </c>
      <c r="AE10" s="11"/>
      <c r="AF10" s="13"/>
      <c r="AG10" s="11"/>
      <c r="AH10" s="11"/>
      <c r="AI10" s="13"/>
      <c r="AJ10" s="11"/>
      <c r="AK10" s="12"/>
      <c r="AL10" s="12"/>
      <c r="AM10" s="11"/>
      <c r="AN10" s="13"/>
      <c r="AO10" s="11">
        <v>8</v>
      </c>
      <c r="AP10" s="11"/>
      <c r="AQ10" s="13"/>
      <c r="AR10" s="11"/>
      <c r="AS10" s="12"/>
      <c r="AT10" s="12"/>
      <c r="AU10" s="11">
        <v>1687</v>
      </c>
      <c r="AV10" s="13">
        <v>29694.82</v>
      </c>
      <c r="AW10" s="11">
        <v>45</v>
      </c>
      <c r="AX10" s="11">
        <v>445</v>
      </c>
      <c r="AY10" s="13">
        <v>7441.68</v>
      </c>
      <c r="AZ10" s="11">
        <v>47</v>
      </c>
      <c r="BA10" s="12">
        <v>2.791</v>
      </c>
      <c r="BB10" s="12">
        <v>2.9903</v>
      </c>
      <c r="BC10" s="11"/>
      <c r="BD10" s="13"/>
      <c r="BE10" s="11">
        <v>8</v>
      </c>
      <c r="BF10" s="11"/>
      <c r="BG10" s="13"/>
      <c r="BH10" s="11"/>
      <c r="BI10" s="12"/>
      <c r="BJ10" s="12"/>
      <c r="BK10" s="11"/>
      <c r="BL10" s="13"/>
      <c r="BM10" s="11"/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/>
      <c r="CB10" s="13"/>
      <c r="CC10" s="11"/>
      <c r="CD10" s="11"/>
      <c r="CE10" s="13"/>
      <c r="CF10" s="11"/>
      <c r="CG10" s="12"/>
      <c r="CH10" s="12"/>
      <c r="CI10" s="11"/>
      <c r="CJ10" s="13"/>
      <c r="CK10" s="11"/>
      <c r="CL10" s="11"/>
      <c r="CM10" s="13"/>
      <c r="CN10" s="11"/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</row>
    <row r="11">
      <c r="A11" s="10" t="s">
        <v>76</v>
      </c>
      <c r="B11" s="10" t="s">
        <v>77</v>
      </c>
      <c r="C11" s="11">
        <v>2830</v>
      </c>
      <c r="D11" s="11">
        <f>=ROUNDDOWN(14.754953076121,0)</f>
      </c>
      <c r="E11" s="11">
        <v>2750</v>
      </c>
      <c r="F11" s="12">
        <v>0.9295</v>
      </c>
      <c r="G11" s="11"/>
      <c r="H11" s="11">
        <f>=ROUNDDOWN({0},0)</f>
      </c>
      <c r="I11" s="11"/>
      <c r="J11" s="12">
        <v>0.0713</v>
      </c>
      <c r="K11" s="11">
        <v>9246</v>
      </c>
      <c r="L11" s="13">
        <v>493903.2</v>
      </c>
      <c r="M11" s="11">
        <v>22</v>
      </c>
      <c r="N11" s="14">
        <v>22450.15</v>
      </c>
      <c r="O11" s="11">
        <v>11324</v>
      </c>
      <c r="P11" s="13">
        <v>596340.97</v>
      </c>
      <c r="Q11" s="11">
        <v>17</v>
      </c>
      <c r="R11" s="14">
        <v>35078.88</v>
      </c>
      <c r="S11" s="12">
        <v>-0.1835</v>
      </c>
      <c r="T11" s="12">
        <v>-0.1718</v>
      </c>
      <c r="U11" s="12">
        <v>0.2941</v>
      </c>
      <c r="V11" s="12">
        <v>-0.36</v>
      </c>
      <c r="W11" s="11">
        <v>2703</v>
      </c>
      <c r="X11" s="13">
        <v>151216.55</v>
      </c>
      <c r="Y11" s="11">
        <v>21</v>
      </c>
      <c r="Z11" s="11">
        <v>2447</v>
      </c>
      <c r="AA11" s="13">
        <v>141119.05</v>
      </c>
      <c r="AB11" s="11">
        <v>17</v>
      </c>
      <c r="AC11" s="12">
        <v>0.1046</v>
      </c>
      <c r="AD11" s="12">
        <v>0.0716</v>
      </c>
      <c r="AE11" s="11">
        <v>353</v>
      </c>
      <c r="AF11" s="13">
        <v>16557.73</v>
      </c>
      <c r="AG11" s="11">
        <v>16</v>
      </c>
      <c r="AH11" s="11">
        <v>8</v>
      </c>
      <c r="AI11" s="13">
        <v>456.27</v>
      </c>
      <c r="AJ11" s="11">
        <v>17</v>
      </c>
      <c r="AK11" s="12">
        <v>43.125</v>
      </c>
      <c r="AL11" s="12">
        <v>35.2893</v>
      </c>
      <c r="AM11" s="11">
        <v>817</v>
      </c>
      <c r="AN11" s="13">
        <v>49735.05</v>
      </c>
      <c r="AO11" s="11">
        <v>22</v>
      </c>
      <c r="AP11" s="11">
        <v>1105</v>
      </c>
      <c r="AQ11" s="13">
        <v>71242.33</v>
      </c>
      <c r="AR11" s="11">
        <v>17</v>
      </c>
      <c r="AS11" s="12">
        <v>-0.2606</v>
      </c>
      <c r="AT11" s="12">
        <v>-0.3019</v>
      </c>
      <c r="AU11" s="11">
        <v>83</v>
      </c>
      <c r="AV11" s="13">
        <v>4626.74</v>
      </c>
      <c r="AW11" s="11">
        <v>18</v>
      </c>
      <c r="AX11" s="11">
        <v>201</v>
      </c>
      <c r="AY11" s="13">
        <v>10488.06</v>
      </c>
      <c r="AZ11" s="11">
        <v>17</v>
      </c>
      <c r="BA11" s="12">
        <v>-0.5871</v>
      </c>
      <c r="BB11" s="12">
        <v>-0.5589</v>
      </c>
      <c r="BC11" s="11">
        <v>1300</v>
      </c>
      <c r="BD11" s="13">
        <v>65730.78</v>
      </c>
      <c r="BE11" s="11">
        <v>22</v>
      </c>
      <c r="BF11" s="11">
        <v>885</v>
      </c>
      <c r="BG11" s="13">
        <v>49668</v>
      </c>
      <c r="BH11" s="11">
        <v>17</v>
      </c>
      <c r="BI11" s="12">
        <v>0.4689</v>
      </c>
      <c r="BJ11" s="12">
        <v>0.3234</v>
      </c>
      <c r="BK11" s="11">
        <v>315</v>
      </c>
      <c r="BL11" s="13">
        <v>17901.28</v>
      </c>
      <c r="BM11" s="11">
        <v>16</v>
      </c>
      <c r="BN11" s="11">
        <v>8</v>
      </c>
      <c r="BO11" s="13">
        <v>377.35</v>
      </c>
      <c r="BP11" s="11">
        <v>17</v>
      </c>
      <c r="BQ11" s="12">
        <v>38.375</v>
      </c>
      <c r="BR11" s="12">
        <v>46.4395</v>
      </c>
      <c r="BS11" s="11">
        <v>1285</v>
      </c>
      <c r="BT11" s="13">
        <v>72360.62</v>
      </c>
      <c r="BU11" s="11">
        <v>22</v>
      </c>
      <c r="BV11" s="11">
        <v>2697</v>
      </c>
      <c r="BW11" s="13">
        <v>150189.18</v>
      </c>
      <c r="BX11" s="11">
        <v>17</v>
      </c>
      <c r="BY11" s="12">
        <v>-0.5235</v>
      </c>
      <c r="BZ11" s="12">
        <v>-0.5182</v>
      </c>
      <c r="CA11" s="11">
        <v>808</v>
      </c>
      <c r="CB11" s="13">
        <v>30927.82</v>
      </c>
      <c r="CC11" s="11">
        <v>16</v>
      </c>
      <c r="CD11" s="11">
        <v>1684</v>
      </c>
      <c r="CE11" s="13">
        <v>49034.45</v>
      </c>
      <c r="CF11" s="11">
        <v>12</v>
      </c>
      <c r="CG11" s="12">
        <v>-0.5202</v>
      </c>
      <c r="CH11" s="12">
        <v>-0.3693</v>
      </c>
      <c r="CI11" s="11">
        <v>168</v>
      </c>
      <c r="CJ11" s="13">
        <v>6603.44</v>
      </c>
      <c r="CK11" s="11">
        <v>16</v>
      </c>
      <c r="CL11" s="11">
        <v>181</v>
      </c>
      <c r="CM11" s="13">
        <v>8024.11</v>
      </c>
      <c r="CN11" s="11">
        <v>12</v>
      </c>
      <c r="CO11" s="12">
        <v>-0.0718</v>
      </c>
      <c r="CP11" s="12">
        <v>-0.1771</v>
      </c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>
        <v>727</v>
      </c>
      <c r="DH11" s="13">
        <v>40337.1</v>
      </c>
      <c r="DI11" s="11">
        <v>14</v>
      </c>
      <c r="DJ11" s="11">
        <v>927</v>
      </c>
      <c r="DK11" s="13">
        <v>51183.51</v>
      </c>
      <c r="DL11" s="11">
        <v>14</v>
      </c>
      <c r="DM11" s="12">
        <v>-0.2157</v>
      </c>
      <c r="DN11" s="12">
        <v>-0.2119</v>
      </c>
      <c r="DO11" s="11">
        <v>37</v>
      </c>
      <c r="DP11" s="13">
        <v>2704.55</v>
      </c>
      <c r="DQ11" s="11">
        <v>22</v>
      </c>
      <c r="DR11" s="11">
        <v>8</v>
      </c>
      <c r="DS11" s="13">
        <v>799.42</v>
      </c>
      <c r="DT11" s="11">
        <v>17</v>
      </c>
      <c r="DU11" s="12">
        <v>3.625</v>
      </c>
      <c r="DV11" s="12">
        <v>2.3831</v>
      </c>
      <c r="DW11" s="11">
        <v>92</v>
      </c>
      <c r="DX11" s="13">
        <v>7281.61</v>
      </c>
      <c r="DY11" s="11">
        <v>7</v>
      </c>
      <c r="DZ11" s="11">
        <v>118</v>
      </c>
      <c r="EA11" s="13">
        <v>11720.32</v>
      </c>
      <c r="EB11" s="11">
        <v>2</v>
      </c>
      <c r="EC11" s="12">
        <v>-0.2203</v>
      </c>
      <c r="ED11" s="12">
        <v>-0.3787</v>
      </c>
      <c r="EE11" s="11"/>
      <c r="EF11" s="13"/>
      <c r="EG11" s="11"/>
      <c r="EH11" s="11"/>
      <c r="EI11" s="13"/>
      <c r="EJ11" s="11"/>
      <c r="EK11" s="12"/>
      <c r="EL11" s="12"/>
      <c r="EM11" s="11">
        <v>12</v>
      </c>
      <c r="EN11" s="13">
        <v>505.53</v>
      </c>
      <c r="EO11" s="11"/>
      <c r="EP11" s="11">
        <v>426</v>
      </c>
      <c r="EQ11" s="13">
        <v>21695.86</v>
      </c>
      <c r="ER11" s="11">
        <v>14</v>
      </c>
      <c r="ES11" s="12">
        <v>-0.9718</v>
      </c>
      <c r="ET11" s="12">
        <v>-0.9767</v>
      </c>
      <c r="EU11" s="11">
        <v>62</v>
      </c>
      <c r="EV11" s="13">
        <v>2133.41</v>
      </c>
      <c r="EW11" s="11"/>
      <c r="EX11" s="11">
        <v>198</v>
      </c>
      <c r="EY11" s="13">
        <v>8027.01</v>
      </c>
      <c r="EZ11" s="11">
        <v>10</v>
      </c>
      <c r="FA11" s="12">
        <v>-0.6869</v>
      </c>
      <c r="FB11" s="12">
        <v>-0.7342</v>
      </c>
      <c r="FC11" s="11"/>
      <c r="FD11" s="13"/>
      <c r="FE11" s="11"/>
      <c r="FF11" s="11"/>
      <c r="FG11" s="13"/>
      <c r="FH11" s="11"/>
      <c r="FI11" s="12"/>
      <c r="FJ11" s="12"/>
      <c r="FK11" s="11">
        <v>64</v>
      </c>
      <c r="FL11" s="13">
        <v>3059.49</v>
      </c>
      <c r="FM11" s="11">
        <v>15</v>
      </c>
      <c r="FN11" s="11">
        <v>32</v>
      </c>
      <c r="FO11" s="13">
        <v>2857.55</v>
      </c>
      <c r="FP11" s="11">
        <v>13</v>
      </c>
      <c r="FQ11" s="12">
        <v>1</v>
      </c>
      <c r="FR11" s="12">
        <v>0.0707</v>
      </c>
      <c r="FS11" s="11"/>
      <c r="FT11" s="13"/>
      <c r="FU11" s="11"/>
      <c r="FV11" s="11"/>
      <c r="FW11" s="13"/>
      <c r="FX11" s="11"/>
      <c r="FY11" s="12"/>
      <c r="FZ11" s="12"/>
      <c r="GA11" s="11">
        <v>256</v>
      </c>
      <c r="GB11" s="13">
        <v>11216.59</v>
      </c>
      <c r="GC11" s="11">
        <v>15</v>
      </c>
      <c r="GD11" s="11">
        <v>312</v>
      </c>
      <c r="GE11" s="13">
        <v>14522.88</v>
      </c>
      <c r="GF11" s="11">
        <v>13</v>
      </c>
      <c r="GG11" s="12">
        <v>-0.1795</v>
      </c>
      <c r="GH11" s="12">
        <v>-0.2277</v>
      </c>
      <c r="GI11" s="11">
        <v>26</v>
      </c>
      <c r="GJ11" s="13">
        <v>1528.73</v>
      </c>
      <c r="GK11" s="11">
        <v>17</v>
      </c>
      <c r="GL11" s="11">
        <v>17</v>
      </c>
      <c r="GM11" s="13">
        <v>833.7</v>
      </c>
      <c r="GN11" s="11">
        <v>15</v>
      </c>
      <c r="GO11" s="12">
        <v>0.5294</v>
      </c>
      <c r="GP11" s="12">
        <v>0.8337</v>
      </c>
      <c r="GQ11" s="11">
        <v>118</v>
      </c>
      <c r="GR11" s="13">
        <v>8412.9</v>
      </c>
      <c r="GS11" s="11">
        <v>12</v>
      </c>
      <c r="GT11" s="11">
        <v>60</v>
      </c>
      <c r="GU11" s="13">
        <v>3666.54</v>
      </c>
      <c r="GV11" s="11">
        <v>11</v>
      </c>
      <c r="GW11" s="12">
        <v>0.9667</v>
      </c>
      <c r="GX11" s="12">
        <v>1.2945</v>
      </c>
      <c r="GY11" s="11"/>
      <c r="GZ11" s="13"/>
      <c r="HA11" s="11"/>
      <c r="HB11" s="11"/>
      <c r="HC11" s="13"/>
      <c r="HD11" s="11"/>
      <c r="HE11" s="12"/>
      <c r="HF11" s="12"/>
      <c r="HG11" s="11">
        <v>14</v>
      </c>
      <c r="HH11" s="13">
        <v>632.07</v>
      </c>
      <c r="HI11" s="11">
        <v>16</v>
      </c>
      <c r="HJ11" s="11">
        <v>10</v>
      </c>
      <c r="HK11" s="13">
        <v>435.38</v>
      </c>
      <c r="HL11" s="11">
        <v>3</v>
      </c>
      <c r="HM11" s="12">
        <v>0.4</v>
      </c>
      <c r="HN11" s="12">
        <v>0.4518</v>
      </c>
      <c r="HO11" s="11">
        <v>3</v>
      </c>
      <c r="HP11" s="13">
        <v>216.36</v>
      </c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>
        <v>3</v>
      </c>
      <c r="IN11" s="13">
        <v>214.85</v>
      </c>
      <c r="IO11" s="11">
        <v>2</v>
      </c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>
        <v>3</v>
      </c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</row>
    <row r="12">
      <c r="A12" s="10" t="s">
        <v>78</v>
      </c>
      <c r="B12" s="10" t="s">
        <v>73</v>
      </c>
      <c r="C12" s="11">
        <v>2830</v>
      </c>
      <c r="D12" s="11">
        <f>=ROUNDDOWN({0},0)</f>
      </c>
      <c r="E12" s="11">
        <v>2750</v>
      </c>
      <c r="F12" s="12"/>
      <c r="G12" s="11"/>
      <c r="H12" s="11">
        <f>=ROUNDDOWN({0},0)</f>
      </c>
      <c r="I12" s="11"/>
      <c r="J12" s="12"/>
      <c r="K12" s="11">
        <v>9246</v>
      </c>
      <c r="L12" s="13">
        <v>493903.2</v>
      </c>
      <c r="M12" s="11">
        <v>22</v>
      </c>
      <c r="N12" s="14">
        <v>22450.15</v>
      </c>
      <c r="O12" s="11">
        <v>11324</v>
      </c>
      <c r="P12" s="13">
        <v>596340.97</v>
      </c>
      <c r="Q12" s="11">
        <v>17</v>
      </c>
      <c r="R12" s="14">
        <v>35078.88</v>
      </c>
      <c r="S12" s="12">
        <v>-0.1835</v>
      </c>
      <c r="T12" s="12">
        <v>-0.1718</v>
      </c>
      <c r="U12" s="12">
        <v>0.2941</v>
      </c>
      <c r="V12" s="12">
        <v>-0.36</v>
      </c>
      <c r="W12" s="11">
        <v>2703</v>
      </c>
      <c r="X12" s="13">
        <v>151216.55</v>
      </c>
      <c r="Y12" s="11">
        <v>21</v>
      </c>
      <c r="Z12" s="11">
        <v>2447</v>
      </c>
      <c r="AA12" s="13">
        <v>141119.05</v>
      </c>
      <c r="AB12" s="11">
        <v>17</v>
      </c>
      <c r="AC12" s="12">
        <v>0.1046</v>
      </c>
      <c r="AD12" s="12">
        <v>0.0716</v>
      </c>
      <c r="AE12" s="11">
        <v>353</v>
      </c>
      <c r="AF12" s="13">
        <v>16557.73</v>
      </c>
      <c r="AG12" s="11">
        <v>16</v>
      </c>
      <c r="AH12" s="11">
        <v>8</v>
      </c>
      <c r="AI12" s="13">
        <v>456.27</v>
      </c>
      <c r="AJ12" s="11">
        <v>17</v>
      </c>
      <c r="AK12" s="12">
        <v>43.125</v>
      </c>
      <c r="AL12" s="12">
        <v>35.2893</v>
      </c>
      <c r="AM12" s="11">
        <v>817</v>
      </c>
      <c r="AN12" s="13">
        <v>49735.05</v>
      </c>
      <c r="AO12" s="11">
        <v>22</v>
      </c>
      <c r="AP12" s="11">
        <v>1105</v>
      </c>
      <c r="AQ12" s="13">
        <v>71242.33</v>
      </c>
      <c r="AR12" s="11">
        <v>17</v>
      </c>
      <c r="AS12" s="12">
        <v>-0.2606</v>
      </c>
      <c r="AT12" s="12">
        <v>-0.3019</v>
      </c>
      <c r="AU12" s="11">
        <v>83</v>
      </c>
      <c r="AV12" s="13">
        <v>4626.74</v>
      </c>
      <c r="AW12" s="11">
        <v>18</v>
      </c>
      <c r="AX12" s="11">
        <v>201</v>
      </c>
      <c r="AY12" s="13">
        <v>10488.06</v>
      </c>
      <c r="AZ12" s="11">
        <v>17</v>
      </c>
      <c r="BA12" s="12">
        <v>-0.5871</v>
      </c>
      <c r="BB12" s="12">
        <v>-0.5589</v>
      </c>
      <c r="BC12" s="11">
        <v>1300</v>
      </c>
      <c r="BD12" s="13">
        <v>65730.78</v>
      </c>
      <c r="BE12" s="11">
        <v>22</v>
      </c>
      <c r="BF12" s="11">
        <v>885</v>
      </c>
      <c r="BG12" s="13">
        <v>49668</v>
      </c>
      <c r="BH12" s="11">
        <v>17</v>
      </c>
      <c r="BI12" s="12">
        <v>0.4689</v>
      </c>
      <c r="BJ12" s="12">
        <v>0.3234</v>
      </c>
      <c r="BK12" s="11">
        <v>315</v>
      </c>
      <c r="BL12" s="13">
        <v>17901.28</v>
      </c>
      <c r="BM12" s="11">
        <v>16</v>
      </c>
      <c r="BN12" s="11">
        <v>8</v>
      </c>
      <c r="BO12" s="13">
        <v>377.35</v>
      </c>
      <c r="BP12" s="11">
        <v>17</v>
      </c>
      <c r="BQ12" s="12">
        <v>38.375</v>
      </c>
      <c r="BR12" s="12">
        <v>46.4395</v>
      </c>
      <c r="BS12" s="11">
        <v>1285</v>
      </c>
      <c r="BT12" s="13">
        <v>72360.62</v>
      </c>
      <c r="BU12" s="11">
        <v>22</v>
      </c>
      <c r="BV12" s="11">
        <v>2697</v>
      </c>
      <c r="BW12" s="13">
        <v>150189.18</v>
      </c>
      <c r="BX12" s="11">
        <v>17</v>
      </c>
      <c r="BY12" s="12">
        <v>-0.5235</v>
      </c>
      <c r="BZ12" s="12">
        <v>-0.5182</v>
      </c>
      <c r="CA12" s="11">
        <v>808</v>
      </c>
      <c r="CB12" s="13">
        <v>30927.82</v>
      </c>
      <c r="CC12" s="11">
        <v>16</v>
      </c>
      <c r="CD12" s="11">
        <v>1684</v>
      </c>
      <c r="CE12" s="13">
        <v>49034.45</v>
      </c>
      <c r="CF12" s="11">
        <v>12</v>
      </c>
      <c r="CG12" s="12">
        <v>-0.5202</v>
      </c>
      <c r="CH12" s="12">
        <v>-0.3693</v>
      </c>
      <c r="CI12" s="11">
        <v>168</v>
      </c>
      <c r="CJ12" s="13">
        <v>6603.44</v>
      </c>
      <c r="CK12" s="11">
        <v>16</v>
      </c>
      <c r="CL12" s="11">
        <v>181</v>
      </c>
      <c r="CM12" s="13">
        <v>8024.11</v>
      </c>
      <c r="CN12" s="11">
        <v>12</v>
      </c>
      <c r="CO12" s="12">
        <v>-0.0718</v>
      </c>
      <c r="CP12" s="12">
        <v>-0.1771</v>
      </c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>
        <v>727</v>
      </c>
      <c r="DH12" s="13">
        <v>40337.1</v>
      </c>
      <c r="DI12" s="11">
        <v>14</v>
      </c>
      <c r="DJ12" s="11">
        <v>927</v>
      </c>
      <c r="DK12" s="13">
        <v>51183.51</v>
      </c>
      <c r="DL12" s="11">
        <v>14</v>
      </c>
      <c r="DM12" s="12">
        <v>-0.2157</v>
      </c>
      <c r="DN12" s="12">
        <v>-0.2119</v>
      </c>
      <c r="DO12" s="11">
        <v>37</v>
      </c>
      <c r="DP12" s="13">
        <v>2704.55</v>
      </c>
      <c r="DQ12" s="11">
        <v>22</v>
      </c>
      <c r="DR12" s="11">
        <v>8</v>
      </c>
      <c r="DS12" s="13">
        <v>799.42</v>
      </c>
      <c r="DT12" s="11">
        <v>17</v>
      </c>
      <c r="DU12" s="12">
        <v>3.625</v>
      </c>
      <c r="DV12" s="12">
        <v>2.3831</v>
      </c>
      <c r="DW12" s="11">
        <v>92</v>
      </c>
      <c r="DX12" s="13">
        <v>7281.61</v>
      </c>
      <c r="DY12" s="11">
        <v>7</v>
      </c>
      <c r="DZ12" s="11">
        <v>118</v>
      </c>
      <c r="EA12" s="13">
        <v>11720.32</v>
      </c>
      <c r="EB12" s="11">
        <v>2</v>
      </c>
      <c r="EC12" s="12">
        <v>-0.2203</v>
      </c>
      <c r="ED12" s="12">
        <v>-0.3787</v>
      </c>
      <c r="EE12" s="11"/>
      <c r="EF12" s="13"/>
      <c r="EG12" s="11"/>
      <c r="EH12" s="11"/>
      <c r="EI12" s="13"/>
      <c r="EJ12" s="11"/>
      <c r="EK12" s="12"/>
      <c r="EL12" s="12"/>
      <c r="EM12" s="11">
        <v>12</v>
      </c>
      <c r="EN12" s="13">
        <v>505.53</v>
      </c>
      <c r="EO12" s="11"/>
      <c r="EP12" s="11">
        <v>426</v>
      </c>
      <c r="EQ12" s="13">
        <v>21695.86</v>
      </c>
      <c r="ER12" s="11">
        <v>14</v>
      </c>
      <c r="ES12" s="12">
        <v>-0.9718</v>
      </c>
      <c r="ET12" s="12">
        <v>-0.9767</v>
      </c>
      <c r="EU12" s="11">
        <v>62</v>
      </c>
      <c r="EV12" s="13">
        <v>2133.41</v>
      </c>
      <c r="EW12" s="11"/>
      <c r="EX12" s="11">
        <v>198</v>
      </c>
      <c r="EY12" s="13">
        <v>8027.01</v>
      </c>
      <c r="EZ12" s="11">
        <v>10</v>
      </c>
      <c r="FA12" s="12">
        <v>-0.6869</v>
      </c>
      <c r="FB12" s="12">
        <v>-0.7342</v>
      </c>
      <c r="FC12" s="11"/>
      <c r="FD12" s="13"/>
      <c r="FE12" s="11"/>
      <c r="FF12" s="11"/>
      <c r="FG12" s="13"/>
      <c r="FH12" s="11"/>
      <c r="FI12" s="12"/>
      <c r="FJ12" s="12"/>
      <c r="FK12" s="11">
        <v>64</v>
      </c>
      <c r="FL12" s="13">
        <v>3059.49</v>
      </c>
      <c r="FM12" s="11">
        <v>15</v>
      </c>
      <c r="FN12" s="11">
        <v>32</v>
      </c>
      <c r="FO12" s="13">
        <v>2857.55</v>
      </c>
      <c r="FP12" s="11">
        <v>13</v>
      </c>
      <c r="FQ12" s="12">
        <v>1</v>
      </c>
      <c r="FR12" s="12">
        <v>0.0707</v>
      </c>
      <c r="FS12" s="11"/>
      <c r="FT12" s="13"/>
      <c r="FU12" s="11"/>
      <c r="FV12" s="11"/>
      <c r="FW12" s="13"/>
      <c r="FX12" s="11"/>
      <c r="FY12" s="12"/>
      <c r="FZ12" s="12"/>
      <c r="GA12" s="11">
        <v>256</v>
      </c>
      <c r="GB12" s="13">
        <v>11216.59</v>
      </c>
      <c r="GC12" s="11">
        <v>15</v>
      </c>
      <c r="GD12" s="11">
        <v>312</v>
      </c>
      <c r="GE12" s="13">
        <v>14522.88</v>
      </c>
      <c r="GF12" s="11">
        <v>13</v>
      </c>
      <c r="GG12" s="12">
        <v>-0.1795</v>
      </c>
      <c r="GH12" s="12">
        <v>-0.2277</v>
      </c>
      <c r="GI12" s="11">
        <v>26</v>
      </c>
      <c r="GJ12" s="13">
        <v>1528.73</v>
      </c>
      <c r="GK12" s="11">
        <v>17</v>
      </c>
      <c r="GL12" s="11">
        <v>17</v>
      </c>
      <c r="GM12" s="13">
        <v>833.7</v>
      </c>
      <c r="GN12" s="11">
        <v>15</v>
      </c>
      <c r="GO12" s="12">
        <v>0.5294</v>
      </c>
      <c r="GP12" s="12">
        <v>0.8337</v>
      </c>
      <c r="GQ12" s="11">
        <v>118</v>
      </c>
      <c r="GR12" s="13">
        <v>8412.9</v>
      </c>
      <c r="GS12" s="11">
        <v>12</v>
      </c>
      <c r="GT12" s="11">
        <v>60</v>
      </c>
      <c r="GU12" s="13">
        <v>3666.54</v>
      </c>
      <c r="GV12" s="11">
        <v>11</v>
      </c>
      <c r="GW12" s="12">
        <v>0.9667</v>
      </c>
      <c r="GX12" s="12">
        <v>1.2945</v>
      </c>
      <c r="GY12" s="11"/>
      <c r="GZ12" s="13"/>
      <c r="HA12" s="11"/>
      <c r="HB12" s="11"/>
      <c r="HC12" s="13"/>
      <c r="HD12" s="11"/>
      <c r="HE12" s="12"/>
      <c r="HF12" s="12"/>
      <c r="HG12" s="11">
        <v>14</v>
      </c>
      <c r="HH12" s="13">
        <v>632.07</v>
      </c>
      <c r="HI12" s="11">
        <v>16</v>
      </c>
      <c r="HJ12" s="11">
        <v>10</v>
      </c>
      <c r="HK12" s="13">
        <v>435.38</v>
      </c>
      <c r="HL12" s="11">
        <v>3</v>
      </c>
      <c r="HM12" s="12">
        <v>0.4</v>
      </c>
      <c r="HN12" s="12">
        <v>0.4518</v>
      </c>
      <c r="HO12" s="11">
        <v>3</v>
      </c>
      <c r="HP12" s="13">
        <v>216.36</v>
      </c>
      <c r="HQ12" s="11"/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>
        <v>3</v>
      </c>
      <c r="IN12" s="13">
        <v>214.85</v>
      </c>
      <c r="IO12" s="11">
        <v>2</v>
      </c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>
        <v>3</v>
      </c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</row>
    <row r="13">
      <c r="A13" s="10" t="s">
        <v>79</v>
      </c>
      <c r="B13" s="10" t="s">
        <v>69</v>
      </c>
      <c r="C13" s="11">
        <v>2111</v>
      </c>
      <c r="D13" s="11">
        <f>=ROUNDDOWN(22.945652173913,0)</f>
      </c>
      <c r="E13" s="11">
        <v>2064</v>
      </c>
      <c r="F13" s="12">
        <v>0.9971</v>
      </c>
      <c r="G13" s="11"/>
      <c r="H13" s="11">
        <f>=ROUNDDOWN({0},0)</f>
      </c>
      <c r="I13" s="11"/>
      <c r="J13" s="12"/>
      <c r="K13" s="11">
        <v>3571</v>
      </c>
      <c r="L13" s="13">
        <v>95014.39</v>
      </c>
      <c r="M13" s="11">
        <v>9</v>
      </c>
      <c r="N13" s="14">
        <v>10557.15</v>
      </c>
      <c r="O13" s="11">
        <v>119</v>
      </c>
      <c r="P13" s="13">
        <v>3110.27</v>
      </c>
      <c r="Q13" s="11">
        <v>9</v>
      </c>
      <c r="R13" s="14">
        <v>345.59</v>
      </c>
      <c r="S13" s="12">
        <v>29.0084</v>
      </c>
      <c r="T13" s="12">
        <v>29.5486</v>
      </c>
      <c r="U13" s="12"/>
      <c r="V13" s="12">
        <v>29.5482</v>
      </c>
      <c r="W13" s="11">
        <v>373</v>
      </c>
      <c r="X13" s="13">
        <v>10037.52</v>
      </c>
      <c r="Y13" s="11">
        <v>9</v>
      </c>
      <c r="Z13" s="11">
        <v>16</v>
      </c>
      <c r="AA13" s="13">
        <v>408.18</v>
      </c>
      <c r="AB13" s="11">
        <v>9</v>
      </c>
      <c r="AC13" s="12">
        <v>22.3125</v>
      </c>
      <c r="AD13" s="12">
        <v>23.5909</v>
      </c>
      <c r="AE13" s="11">
        <v>426</v>
      </c>
      <c r="AF13" s="13">
        <v>10511.14</v>
      </c>
      <c r="AG13" s="11">
        <v>9</v>
      </c>
      <c r="AH13" s="11">
        <v>17</v>
      </c>
      <c r="AI13" s="13">
        <v>450.15</v>
      </c>
      <c r="AJ13" s="11">
        <v>9</v>
      </c>
      <c r="AK13" s="12">
        <v>24.0588</v>
      </c>
      <c r="AL13" s="12">
        <v>22.3503</v>
      </c>
      <c r="AM13" s="11">
        <v>723</v>
      </c>
      <c r="AN13" s="13">
        <v>19343.68</v>
      </c>
      <c r="AO13" s="11">
        <v>9</v>
      </c>
      <c r="AP13" s="11">
        <v>14</v>
      </c>
      <c r="AQ13" s="13">
        <v>393.02</v>
      </c>
      <c r="AR13" s="11">
        <v>9</v>
      </c>
      <c r="AS13" s="12">
        <v>50.6429</v>
      </c>
      <c r="AT13" s="12">
        <v>48.2181</v>
      </c>
      <c r="AU13" s="11">
        <v>358</v>
      </c>
      <c r="AV13" s="13">
        <v>10157.35</v>
      </c>
      <c r="AW13" s="11">
        <v>9</v>
      </c>
      <c r="AX13" s="11"/>
      <c r="AY13" s="13"/>
      <c r="AZ13" s="11"/>
      <c r="BA13" s="12"/>
      <c r="BB13" s="12"/>
      <c r="BC13" s="11">
        <v>142</v>
      </c>
      <c r="BD13" s="13">
        <v>3211.48</v>
      </c>
      <c r="BE13" s="11">
        <v>9</v>
      </c>
      <c r="BF13" s="11">
        <v>10</v>
      </c>
      <c r="BG13" s="13">
        <v>256.57</v>
      </c>
      <c r="BH13" s="11">
        <v>9</v>
      </c>
      <c r="BI13" s="12">
        <v>13.2</v>
      </c>
      <c r="BJ13" s="12">
        <v>11.517</v>
      </c>
      <c r="BK13" s="11">
        <v>324</v>
      </c>
      <c r="BL13" s="13">
        <v>8373.9</v>
      </c>
      <c r="BM13" s="11">
        <v>9</v>
      </c>
      <c r="BN13" s="11"/>
      <c r="BO13" s="13"/>
      <c r="BP13" s="11"/>
      <c r="BQ13" s="12"/>
      <c r="BR13" s="12"/>
      <c r="BS13" s="11">
        <v>162</v>
      </c>
      <c r="BT13" s="13">
        <v>4518.69</v>
      </c>
      <c r="BU13" s="11">
        <v>9</v>
      </c>
      <c r="BV13" s="11">
        <v>8</v>
      </c>
      <c r="BW13" s="13">
        <v>262.17</v>
      </c>
      <c r="BX13" s="11">
        <v>9</v>
      </c>
      <c r="BY13" s="12">
        <v>19.25</v>
      </c>
      <c r="BZ13" s="12">
        <v>16.2357</v>
      </c>
      <c r="CA13" s="11">
        <v>719</v>
      </c>
      <c r="CB13" s="13">
        <v>19587.68</v>
      </c>
      <c r="CC13" s="11">
        <v>9</v>
      </c>
      <c r="CD13" s="11">
        <v>39</v>
      </c>
      <c r="CE13" s="13">
        <v>1009.74</v>
      </c>
      <c r="CF13" s="11">
        <v>9</v>
      </c>
      <c r="CG13" s="12">
        <v>17.4359</v>
      </c>
      <c r="CH13" s="12">
        <v>18.3987</v>
      </c>
      <c r="CI13" s="11"/>
      <c r="CJ13" s="13"/>
      <c r="CK13" s="11"/>
      <c r="CL13" s="11"/>
      <c r="CM13" s="13"/>
      <c r="CN13" s="11"/>
      <c r="CO13" s="12"/>
      <c r="CP13" s="12"/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>
        <v>4</v>
      </c>
      <c r="DP13" s="13">
        <v>150.36</v>
      </c>
      <c r="DQ13" s="11">
        <v>9</v>
      </c>
      <c r="DR13" s="11">
        <v>7</v>
      </c>
      <c r="DS13" s="13">
        <v>152.43</v>
      </c>
      <c r="DT13" s="11">
        <v>9</v>
      </c>
      <c r="DU13" s="12">
        <v>-0.4286</v>
      </c>
      <c r="DV13" s="12">
        <v>-0.0136</v>
      </c>
      <c r="DW13" s="11">
        <v>51</v>
      </c>
      <c r="DX13" s="13">
        <v>1291.49</v>
      </c>
      <c r="DY13" s="11">
        <v>9</v>
      </c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>
        <v>28</v>
      </c>
      <c r="EV13" s="13">
        <v>605.79</v>
      </c>
      <c r="EW13" s="11"/>
      <c r="EX13" s="11">
        <v>8</v>
      </c>
      <c r="EY13" s="13">
        <v>178.01</v>
      </c>
      <c r="EZ13" s="11">
        <v>9</v>
      </c>
      <c r="FA13" s="12">
        <v>2.5</v>
      </c>
      <c r="FB13" s="12">
        <v>2.4031</v>
      </c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>
        <v>261</v>
      </c>
      <c r="GB13" s="13">
        <v>7225.31</v>
      </c>
      <c r="GC13" s="11">
        <v>9</v>
      </c>
      <c r="GD13" s="11"/>
      <c r="GE13" s="13"/>
      <c r="GF13" s="11">
        <v>9</v>
      </c>
      <c r="GG13" s="12"/>
      <c r="GH13" s="12"/>
      <c r="GI13" s="11"/>
      <c r="GJ13" s="13"/>
      <c r="GK13" s="11">
        <v>9</v>
      </c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/>
      <c r="II13" s="13"/>
      <c r="IJ13" s="11"/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>
        <v>9</v>
      </c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</row>
    <row r="14">
      <c r="A14" s="10" t="s">
        <v>79</v>
      </c>
      <c r="B14" s="10" t="s">
        <v>77</v>
      </c>
      <c r="C14" s="11">
        <v>5511</v>
      </c>
      <c r="D14" s="11">
        <f>=ROUNDDOWN(130.902612826603,0)</f>
      </c>
      <c r="E14" s="11"/>
      <c r="F14" s="12">
        <v>0.9959</v>
      </c>
      <c r="G14" s="11"/>
      <c r="H14" s="11">
        <f>=ROUNDDOWN({0},0)</f>
      </c>
      <c r="I14" s="11"/>
      <c r="J14" s="12"/>
      <c r="K14" s="11">
        <v>2442</v>
      </c>
      <c r="L14" s="13">
        <v>54161.07</v>
      </c>
      <c r="M14" s="11">
        <v>7</v>
      </c>
      <c r="N14" s="14">
        <v>7737.3</v>
      </c>
      <c r="O14" s="11"/>
      <c r="P14" s="13"/>
      <c r="Q14" s="11"/>
      <c r="R14" s="14"/>
      <c r="S14" s="12"/>
      <c r="T14" s="12"/>
      <c r="U14" s="12"/>
      <c r="V14" s="12"/>
      <c r="W14" s="11">
        <v>793</v>
      </c>
      <c r="X14" s="13">
        <v>17058.57</v>
      </c>
      <c r="Y14" s="11">
        <v>7</v>
      </c>
      <c r="Z14" s="11"/>
      <c r="AA14" s="13"/>
      <c r="AB14" s="11"/>
      <c r="AC14" s="12"/>
      <c r="AD14" s="12"/>
      <c r="AE14" s="11"/>
      <c r="AF14" s="13"/>
      <c r="AG14" s="11"/>
      <c r="AH14" s="11"/>
      <c r="AI14" s="13"/>
      <c r="AJ14" s="11"/>
      <c r="AK14" s="12"/>
      <c r="AL14" s="12"/>
      <c r="AM14" s="11"/>
      <c r="AN14" s="13"/>
      <c r="AO14" s="11"/>
      <c r="AP14" s="11"/>
      <c r="AQ14" s="13"/>
      <c r="AR14" s="11"/>
      <c r="AS14" s="12"/>
      <c r="AT14" s="12"/>
      <c r="AU14" s="11"/>
      <c r="AV14" s="13"/>
      <c r="AW14" s="11"/>
      <c r="AX14" s="11"/>
      <c r="AY14" s="13"/>
      <c r="AZ14" s="11"/>
      <c r="BA14" s="12"/>
      <c r="BB14" s="12"/>
      <c r="BC14" s="11"/>
      <c r="BD14" s="13"/>
      <c r="BE14" s="11"/>
      <c r="BF14" s="11"/>
      <c r="BG14" s="13"/>
      <c r="BH14" s="11"/>
      <c r="BI14" s="12"/>
      <c r="BJ14" s="12"/>
      <c r="BK14" s="11"/>
      <c r="BL14" s="13"/>
      <c r="BM14" s="11"/>
      <c r="BN14" s="11"/>
      <c r="BO14" s="13"/>
      <c r="BP14" s="11"/>
      <c r="BQ14" s="12"/>
      <c r="BR14" s="12"/>
      <c r="BS14" s="11"/>
      <c r="BT14" s="13"/>
      <c r="BU14" s="11"/>
      <c r="BV14" s="11"/>
      <c r="BW14" s="13"/>
      <c r="BX14" s="11"/>
      <c r="BY14" s="12"/>
      <c r="BZ14" s="12"/>
      <c r="CA14" s="11"/>
      <c r="CB14" s="13"/>
      <c r="CC14" s="11"/>
      <c r="CD14" s="11"/>
      <c r="CE14" s="13"/>
      <c r="CF14" s="11"/>
      <c r="CG14" s="12"/>
      <c r="CH14" s="12"/>
      <c r="CI14" s="11"/>
      <c r="CJ14" s="13"/>
      <c r="CK14" s="11"/>
      <c r="CL14" s="11"/>
      <c r="CM14" s="13"/>
      <c r="CN14" s="11"/>
      <c r="CO14" s="12"/>
      <c r="CP14" s="12"/>
      <c r="CQ14" s="11"/>
      <c r="CR14" s="13"/>
      <c r="CS14" s="11"/>
      <c r="CT14" s="11"/>
      <c r="CU14" s="13"/>
      <c r="CV14" s="11"/>
      <c r="CW14" s="12"/>
      <c r="CX14" s="12"/>
      <c r="CY14" s="11"/>
      <c r="CZ14" s="13"/>
      <c r="DA14" s="11"/>
      <c r="DB14" s="11"/>
      <c r="DC14" s="13"/>
      <c r="DD14" s="11"/>
      <c r="DE14" s="12"/>
      <c r="DF14" s="12"/>
      <c r="DG14" s="11"/>
      <c r="DH14" s="13"/>
      <c r="DI14" s="11"/>
      <c r="DJ14" s="11"/>
      <c r="DK14" s="13"/>
      <c r="DL14" s="11"/>
      <c r="DM14" s="12"/>
      <c r="DN14" s="12"/>
      <c r="DO14" s="11"/>
      <c r="DP14" s="13"/>
      <c r="DQ14" s="11"/>
      <c r="DR14" s="11"/>
      <c r="DS14" s="13"/>
      <c r="DT14" s="11"/>
      <c r="DU14" s="12"/>
      <c r="DV14" s="12"/>
      <c r="DW14" s="11"/>
      <c r="DX14" s="13"/>
      <c r="DY14" s="11"/>
      <c r="DZ14" s="11"/>
      <c r="EA14" s="13"/>
      <c r="EB14" s="11"/>
      <c r="EC14" s="12"/>
      <c r="ED14" s="12"/>
      <c r="EE14" s="11"/>
      <c r="EF14" s="13"/>
      <c r="EG14" s="11"/>
      <c r="EH14" s="11"/>
      <c r="EI14" s="13"/>
      <c r="EJ14" s="11"/>
      <c r="EK14" s="12"/>
      <c r="EL14" s="12"/>
      <c r="EM14" s="11"/>
      <c r="EN14" s="13"/>
      <c r="EO14" s="11"/>
      <c r="EP14" s="11"/>
      <c r="EQ14" s="13"/>
      <c r="ER14" s="11"/>
      <c r="ES14" s="12"/>
      <c r="ET14" s="12"/>
      <c r="EU14" s="11"/>
      <c r="EV14" s="13"/>
      <c r="EW14" s="11"/>
      <c r="EX14" s="11"/>
      <c r="EY14" s="13"/>
      <c r="EZ14" s="11"/>
      <c r="FA14" s="12"/>
      <c r="FB14" s="12"/>
      <c r="FC14" s="11">
        <v>1649</v>
      </c>
      <c r="FD14" s="13">
        <v>37102.5</v>
      </c>
      <c r="FE14" s="11"/>
      <c r="FF14" s="11"/>
      <c r="FG14" s="13"/>
      <c r="FH14" s="11"/>
      <c r="FI14" s="12"/>
      <c r="FJ14" s="12"/>
      <c r="FK14" s="11"/>
      <c r="FL14" s="13"/>
      <c r="FM14" s="11"/>
      <c r="FN14" s="11"/>
      <c r="FO14" s="13"/>
      <c r="FP14" s="11"/>
      <c r="FQ14" s="12"/>
      <c r="FR14" s="12"/>
      <c r="FS14" s="11"/>
      <c r="FT14" s="13"/>
      <c r="FU14" s="11"/>
      <c r="FV14" s="11"/>
      <c r="FW14" s="13"/>
      <c r="FX14" s="11"/>
      <c r="FY14" s="12"/>
      <c r="FZ14" s="12"/>
      <c r="GA14" s="11"/>
      <c r="GB14" s="13"/>
      <c r="GC14" s="11"/>
      <c r="GD14" s="11"/>
      <c r="GE14" s="13"/>
      <c r="GF14" s="11"/>
      <c r="GG14" s="12"/>
      <c r="GH14" s="12"/>
      <c r="GI14" s="11"/>
      <c r="GJ14" s="13"/>
      <c r="GK14" s="11"/>
      <c r="GL14" s="11"/>
      <c r="GM14" s="13"/>
      <c r="GN14" s="11"/>
      <c r="GO14" s="12"/>
      <c r="GP14" s="12"/>
      <c r="GQ14" s="11"/>
      <c r="GR14" s="13"/>
      <c r="GS14" s="11"/>
      <c r="GT14" s="11"/>
      <c r="GU14" s="13"/>
      <c r="GV14" s="11"/>
      <c r="GW14" s="12"/>
      <c r="GX14" s="12"/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</row>
    <row r="15">
      <c r="A15" s="10" t="s">
        <v>79</v>
      </c>
      <c r="B15" s="10" t="s">
        <v>71</v>
      </c>
      <c r="C15" s="11">
        <v>483</v>
      </c>
      <c r="D15" s="11">
        <f>=ROUNDDOWN(13.8,0)</f>
      </c>
      <c r="E15" s="11">
        <v>806</v>
      </c>
      <c r="F15" s="12">
        <v>0.9156</v>
      </c>
      <c r="G15" s="11"/>
      <c r="H15" s="11">
        <f>=ROUNDDOWN({0},0)</f>
      </c>
      <c r="I15" s="11"/>
      <c r="J15" s="12"/>
      <c r="K15" s="11">
        <v>2648</v>
      </c>
      <c r="L15" s="13">
        <v>58062.38</v>
      </c>
      <c r="M15" s="11">
        <v>3</v>
      </c>
      <c r="N15" s="14">
        <v>19354.13</v>
      </c>
      <c r="O15" s="11">
        <v>2607</v>
      </c>
      <c r="P15" s="13">
        <v>55036.43</v>
      </c>
      <c r="Q15" s="11">
        <v>3</v>
      </c>
      <c r="R15" s="14">
        <v>18345.48</v>
      </c>
      <c r="S15" s="12">
        <v>0.0157</v>
      </c>
      <c r="T15" s="12">
        <v>0.055</v>
      </c>
      <c r="U15" s="12"/>
      <c r="V15" s="12">
        <v>0.055</v>
      </c>
      <c r="W15" s="11">
        <v>1412</v>
      </c>
      <c r="X15" s="13">
        <v>30997.86</v>
      </c>
      <c r="Y15" s="11">
        <v>3</v>
      </c>
      <c r="Z15" s="11">
        <v>1463</v>
      </c>
      <c r="AA15" s="13">
        <v>30861.77</v>
      </c>
      <c r="AB15" s="11">
        <v>3</v>
      </c>
      <c r="AC15" s="12">
        <v>-0.0349</v>
      </c>
      <c r="AD15" s="12">
        <v>0.0044</v>
      </c>
      <c r="AE15" s="11">
        <v>491</v>
      </c>
      <c r="AF15" s="13">
        <v>10509.47</v>
      </c>
      <c r="AG15" s="11">
        <v>3</v>
      </c>
      <c r="AH15" s="11">
        <v>452</v>
      </c>
      <c r="AI15" s="13">
        <v>9165.88</v>
      </c>
      <c r="AJ15" s="11">
        <v>3</v>
      </c>
      <c r="AK15" s="12">
        <v>0.0863</v>
      </c>
      <c r="AL15" s="12">
        <v>0.1466</v>
      </c>
      <c r="AM15" s="11">
        <v>112</v>
      </c>
      <c r="AN15" s="13">
        <v>2552.55</v>
      </c>
      <c r="AO15" s="11">
        <v>3</v>
      </c>
      <c r="AP15" s="11">
        <v>85</v>
      </c>
      <c r="AQ15" s="13">
        <v>1828.09</v>
      </c>
      <c r="AR15" s="11">
        <v>3</v>
      </c>
      <c r="AS15" s="12">
        <v>0.3176</v>
      </c>
      <c r="AT15" s="12">
        <v>0.3963</v>
      </c>
      <c r="AU15" s="11">
        <v>127</v>
      </c>
      <c r="AV15" s="13">
        <v>2741.93</v>
      </c>
      <c r="AW15" s="11">
        <v>2</v>
      </c>
      <c r="AX15" s="11">
        <v>124</v>
      </c>
      <c r="AY15" s="13">
        <v>2677.16</v>
      </c>
      <c r="AZ15" s="11">
        <v>2</v>
      </c>
      <c r="BA15" s="12">
        <v>0.0242</v>
      </c>
      <c r="BB15" s="12">
        <v>0.0242</v>
      </c>
      <c r="BC15" s="11">
        <v>64</v>
      </c>
      <c r="BD15" s="13">
        <v>1273.12</v>
      </c>
      <c r="BE15" s="11">
        <v>3</v>
      </c>
      <c r="BF15" s="11">
        <v>39</v>
      </c>
      <c r="BG15" s="13">
        <v>767.93</v>
      </c>
      <c r="BH15" s="11">
        <v>3</v>
      </c>
      <c r="BI15" s="12">
        <v>0.641</v>
      </c>
      <c r="BJ15" s="12">
        <v>0.6579</v>
      </c>
      <c r="BK15" s="11">
        <v>297</v>
      </c>
      <c r="BL15" s="13">
        <v>6712.2</v>
      </c>
      <c r="BM15" s="11">
        <v>3</v>
      </c>
      <c r="BN15" s="11">
        <v>178</v>
      </c>
      <c r="BO15" s="13">
        <v>4007.84</v>
      </c>
      <c r="BP15" s="11">
        <v>3</v>
      </c>
      <c r="BQ15" s="12">
        <v>0.6685</v>
      </c>
      <c r="BR15" s="12">
        <v>0.6748</v>
      </c>
      <c r="BS15" s="11">
        <v>6</v>
      </c>
      <c r="BT15" s="13">
        <v>131.3</v>
      </c>
      <c r="BU15" s="11">
        <v>3</v>
      </c>
      <c r="BV15" s="11">
        <v>15</v>
      </c>
      <c r="BW15" s="13">
        <v>323.24</v>
      </c>
      <c r="BX15" s="11">
        <v>3</v>
      </c>
      <c r="BY15" s="12">
        <v>-0.6</v>
      </c>
      <c r="BZ15" s="12">
        <v>-0.5938</v>
      </c>
      <c r="CA15" s="11">
        <v>85</v>
      </c>
      <c r="CB15" s="13">
        <v>1906.79</v>
      </c>
      <c r="CC15" s="11">
        <v>3</v>
      </c>
      <c r="CD15" s="11">
        <v>64</v>
      </c>
      <c r="CE15" s="13">
        <v>1404.95</v>
      </c>
      <c r="CF15" s="11">
        <v>3</v>
      </c>
      <c r="CG15" s="12">
        <v>0.3281</v>
      </c>
      <c r="CH15" s="12">
        <v>0.3572</v>
      </c>
      <c r="CI15" s="11"/>
      <c r="CJ15" s="13"/>
      <c r="CK15" s="11"/>
      <c r="CL15" s="11">
        <v>33</v>
      </c>
      <c r="CM15" s="13">
        <v>725.34</v>
      </c>
      <c r="CN15" s="11">
        <v>2</v>
      </c>
      <c r="CO15" s="12"/>
      <c r="CP15" s="12"/>
      <c r="CQ15" s="11">
        <v>9</v>
      </c>
      <c r="CR15" s="13">
        <v>204.3</v>
      </c>
      <c r="CS15" s="11">
        <v>2</v>
      </c>
      <c r="CT15" s="11">
        <v>27</v>
      </c>
      <c r="CU15" s="13">
        <v>612.9</v>
      </c>
      <c r="CV15" s="11">
        <v>2</v>
      </c>
      <c r="CW15" s="12">
        <v>-0.6667</v>
      </c>
      <c r="CX15" s="12">
        <v>-0.6667</v>
      </c>
      <c r="CY15" s="11"/>
      <c r="CZ15" s="13"/>
      <c r="DA15" s="11"/>
      <c r="DB15" s="11"/>
      <c r="DC15" s="13"/>
      <c r="DD15" s="11"/>
      <c r="DE15" s="12"/>
      <c r="DF15" s="12"/>
      <c r="DG15" s="11"/>
      <c r="DH15" s="13"/>
      <c r="DI15" s="11"/>
      <c r="DJ15" s="11"/>
      <c r="DK15" s="13"/>
      <c r="DL15" s="11"/>
      <c r="DM15" s="12"/>
      <c r="DN15" s="12"/>
      <c r="DO15" s="11">
        <v>2</v>
      </c>
      <c r="DP15" s="13">
        <v>85.98</v>
      </c>
      <c r="DQ15" s="11">
        <v>3</v>
      </c>
      <c r="DR15" s="11"/>
      <c r="DS15" s="13"/>
      <c r="DT15" s="11">
        <v>3</v>
      </c>
      <c r="DU15" s="12"/>
      <c r="DV15" s="12"/>
      <c r="DW15" s="11">
        <v>18</v>
      </c>
      <c r="DX15" s="13">
        <v>406.8</v>
      </c>
      <c r="DY15" s="11">
        <v>2</v>
      </c>
      <c r="DZ15" s="11">
        <v>8</v>
      </c>
      <c r="EA15" s="13">
        <v>164.52</v>
      </c>
      <c r="EB15" s="11">
        <v>2</v>
      </c>
      <c r="EC15" s="12">
        <v>1.25</v>
      </c>
      <c r="ED15" s="12">
        <v>1.4726</v>
      </c>
      <c r="EE15" s="11"/>
      <c r="EF15" s="13"/>
      <c r="EG15" s="11"/>
      <c r="EH15" s="11"/>
      <c r="EI15" s="13"/>
      <c r="EJ15" s="11"/>
      <c r="EK15" s="12"/>
      <c r="EL15" s="12"/>
      <c r="EM15" s="11">
        <v>8</v>
      </c>
      <c r="EN15" s="13">
        <v>174.12</v>
      </c>
      <c r="EO15" s="11"/>
      <c r="EP15" s="11">
        <v>99</v>
      </c>
      <c r="EQ15" s="13">
        <v>2078.75</v>
      </c>
      <c r="ER15" s="11">
        <v>3</v>
      </c>
      <c r="ES15" s="12">
        <v>-0.9192</v>
      </c>
      <c r="ET15" s="12">
        <v>-0.9162</v>
      </c>
      <c r="EU15" s="11">
        <v>13</v>
      </c>
      <c r="EV15" s="13">
        <v>279.84</v>
      </c>
      <c r="EW15" s="11"/>
      <c r="EX15" s="11">
        <v>4</v>
      </c>
      <c r="EY15" s="13">
        <v>84.32</v>
      </c>
      <c r="EZ15" s="11">
        <v>3</v>
      </c>
      <c r="FA15" s="12">
        <v>2.25</v>
      </c>
      <c r="FB15" s="12">
        <v>2.3188</v>
      </c>
      <c r="FC15" s="11"/>
      <c r="FD15" s="13"/>
      <c r="FE15" s="11"/>
      <c r="FF15" s="11"/>
      <c r="FG15" s="13"/>
      <c r="FH15" s="11"/>
      <c r="FI15" s="12"/>
      <c r="FJ15" s="12"/>
      <c r="FK15" s="11">
        <v>4</v>
      </c>
      <c r="FL15" s="13">
        <v>86.12</v>
      </c>
      <c r="FM15" s="11">
        <v>2</v>
      </c>
      <c r="FN15" s="11">
        <v>16</v>
      </c>
      <c r="FO15" s="13">
        <v>333.74</v>
      </c>
      <c r="FP15" s="11">
        <v>2</v>
      </c>
      <c r="FQ15" s="12">
        <v>-0.75</v>
      </c>
      <c r="FR15" s="12">
        <v>-0.742</v>
      </c>
      <c r="FS15" s="11"/>
      <c r="FT15" s="13"/>
      <c r="FU15" s="11"/>
      <c r="FV15" s="11"/>
      <c r="FW15" s="13"/>
      <c r="FX15" s="11"/>
      <c r="FY15" s="12"/>
      <c r="FZ15" s="12"/>
      <c r="GA15" s="11"/>
      <c r="GB15" s="13"/>
      <c r="GC15" s="11"/>
      <c r="GD15" s="11"/>
      <c r="GE15" s="13"/>
      <c r="GF15" s="11"/>
      <c r="GG15" s="12"/>
      <c r="GH15" s="12"/>
      <c r="GI15" s="11"/>
      <c r="GJ15" s="13"/>
      <c r="GK15" s="11">
        <v>2</v>
      </c>
      <c r="GL15" s="11"/>
      <c r="GM15" s="13"/>
      <c r="GN15" s="11"/>
      <c r="GO15" s="12"/>
      <c r="GP15" s="12"/>
      <c r="GQ15" s="11"/>
      <c r="GR15" s="13"/>
      <c r="GS15" s="11"/>
      <c r="GT15" s="11"/>
      <c r="GU15" s="13"/>
      <c r="GV15" s="11"/>
      <c r="GW15" s="12"/>
      <c r="GX15" s="12"/>
      <c r="GY15" s="11"/>
      <c r="GZ15" s="13"/>
      <c r="HA15" s="11"/>
      <c r="HB15" s="11"/>
      <c r="HC15" s="13"/>
      <c r="HD15" s="11"/>
      <c r="HE15" s="12"/>
      <c r="HF15" s="12"/>
      <c r="HG15" s="11"/>
      <c r="HH15" s="13"/>
      <c r="HI15" s="11"/>
      <c r="HJ15" s="11"/>
      <c r="HK15" s="13"/>
      <c r="HL15" s="11"/>
      <c r="HM15" s="12"/>
      <c r="HN15" s="12"/>
      <c r="HO15" s="11"/>
      <c r="HP15" s="13"/>
      <c r="HQ15" s="11"/>
      <c r="HR15" s="11"/>
      <c r="HS15" s="13"/>
      <c r="HT15" s="11"/>
      <c r="HU15" s="12"/>
      <c r="HV15" s="12"/>
      <c r="HW15" s="11"/>
      <c r="HX15" s="13"/>
      <c r="HY15" s="11"/>
      <c r="HZ15" s="11"/>
      <c r="IA15" s="13"/>
      <c r="IB15" s="11"/>
      <c r="IC15" s="12"/>
      <c r="ID15" s="12"/>
      <c r="IE15" s="11"/>
      <c r="IF15" s="13"/>
      <c r="IG15" s="11"/>
      <c r="IH15" s="11"/>
      <c r="II15" s="13"/>
      <c r="IJ15" s="11"/>
      <c r="IK15" s="12"/>
      <c r="IL15" s="12"/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</row>
    <row r="16">
      <c r="A16" s="10" t="s">
        <v>80</v>
      </c>
      <c r="B16" s="10" t="s">
        <v>73</v>
      </c>
      <c r="C16" s="11">
        <v>8105</v>
      </c>
      <c r="D16" s="11">
        <f>=ROUNDDOWN({0},0)</f>
      </c>
      <c r="E16" s="11">
        <v>2870</v>
      </c>
      <c r="F16" s="12"/>
      <c r="G16" s="11"/>
      <c r="H16" s="11">
        <f>=ROUNDDOWN({0},0)</f>
      </c>
      <c r="I16" s="11"/>
      <c r="J16" s="12"/>
      <c r="K16" s="11">
        <v>8661</v>
      </c>
      <c r="L16" s="13">
        <v>207237.84</v>
      </c>
      <c r="M16" s="11">
        <v>19</v>
      </c>
      <c r="N16" s="14">
        <v>10907.25</v>
      </c>
      <c r="O16" s="11">
        <v>2726</v>
      </c>
      <c r="P16" s="13">
        <v>58146.7</v>
      </c>
      <c r="Q16" s="11">
        <v>12</v>
      </c>
      <c r="R16" s="14">
        <v>4845.56</v>
      </c>
      <c r="S16" s="12">
        <v>2.1772</v>
      </c>
      <c r="T16" s="12">
        <v>2.5641</v>
      </c>
      <c r="U16" s="12">
        <v>0.5833</v>
      </c>
      <c r="V16" s="12">
        <v>1.251</v>
      </c>
      <c r="W16" s="11">
        <v>2578</v>
      </c>
      <c r="X16" s="13">
        <v>58093.95</v>
      </c>
      <c r="Y16" s="11">
        <v>19</v>
      </c>
      <c r="Z16" s="11">
        <v>1479</v>
      </c>
      <c r="AA16" s="13">
        <v>31269.95</v>
      </c>
      <c r="AB16" s="11">
        <v>12</v>
      </c>
      <c r="AC16" s="12">
        <v>0.7431</v>
      </c>
      <c r="AD16" s="12">
        <v>0.8578</v>
      </c>
      <c r="AE16" s="11">
        <v>917</v>
      </c>
      <c r="AF16" s="13">
        <v>21020.61</v>
      </c>
      <c r="AG16" s="11">
        <v>12</v>
      </c>
      <c r="AH16" s="11">
        <v>469</v>
      </c>
      <c r="AI16" s="13">
        <v>9616.03</v>
      </c>
      <c r="AJ16" s="11">
        <v>12</v>
      </c>
      <c r="AK16" s="12">
        <v>0.9552</v>
      </c>
      <c r="AL16" s="12">
        <v>1.186</v>
      </c>
      <c r="AM16" s="11">
        <v>835</v>
      </c>
      <c r="AN16" s="13">
        <v>21896.23</v>
      </c>
      <c r="AO16" s="11">
        <v>12</v>
      </c>
      <c r="AP16" s="11">
        <v>99</v>
      </c>
      <c r="AQ16" s="13">
        <v>2221.11</v>
      </c>
      <c r="AR16" s="11">
        <v>12</v>
      </c>
      <c r="AS16" s="12">
        <v>7.4343</v>
      </c>
      <c r="AT16" s="12">
        <v>8.8582</v>
      </c>
      <c r="AU16" s="11">
        <v>485</v>
      </c>
      <c r="AV16" s="13">
        <v>12899.28</v>
      </c>
      <c r="AW16" s="11">
        <v>11</v>
      </c>
      <c r="AX16" s="11">
        <v>124</v>
      </c>
      <c r="AY16" s="13">
        <v>2677.16</v>
      </c>
      <c r="AZ16" s="11">
        <v>2</v>
      </c>
      <c r="BA16" s="12">
        <v>2.9113</v>
      </c>
      <c r="BB16" s="12">
        <v>3.8183</v>
      </c>
      <c r="BC16" s="11">
        <v>206</v>
      </c>
      <c r="BD16" s="13">
        <v>4484.6</v>
      </c>
      <c r="BE16" s="11">
        <v>12</v>
      </c>
      <c r="BF16" s="11">
        <v>49</v>
      </c>
      <c r="BG16" s="13">
        <v>1024.5</v>
      </c>
      <c r="BH16" s="11">
        <v>12</v>
      </c>
      <c r="BI16" s="12">
        <v>3.2041</v>
      </c>
      <c r="BJ16" s="12">
        <v>3.3774</v>
      </c>
      <c r="BK16" s="11">
        <v>621</v>
      </c>
      <c r="BL16" s="13">
        <v>15086.1</v>
      </c>
      <c r="BM16" s="11">
        <v>12</v>
      </c>
      <c r="BN16" s="11">
        <v>178</v>
      </c>
      <c r="BO16" s="13">
        <v>4007.84</v>
      </c>
      <c r="BP16" s="11">
        <v>3</v>
      </c>
      <c r="BQ16" s="12">
        <v>2.4888</v>
      </c>
      <c r="BR16" s="12">
        <v>2.7641</v>
      </c>
      <c r="BS16" s="11">
        <v>168</v>
      </c>
      <c r="BT16" s="13">
        <v>4649.99</v>
      </c>
      <c r="BU16" s="11">
        <v>12</v>
      </c>
      <c r="BV16" s="11">
        <v>23</v>
      </c>
      <c r="BW16" s="13">
        <v>585.41</v>
      </c>
      <c r="BX16" s="11">
        <v>12</v>
      </c>
      <c r="BY16" s="12">
        <v>6.3043</v>
      </c>
      <c r="BZ16" s="12">
        <v>6.9431</v>
      </c>
      <c r="CA16" s="11">
        <v>804</v>
      </c>
      <c r="CB16" s="13">
        <v>21494.47</v>
      </c>
      <c r="CC16" s="11">
        <v>12</v>
      </c>
      <c r="CD16" s="11">
        <v>103</v>
      </c>
      <c r="CE16" s="13">
        <v>2414.69</v>
      </c>
      <c r="CF16" s="11">
        <v>12</v>
      </c>
      <c r="CG16" s="12">
        <v>6.8058</v>
      </c>
      <c r="CH16" s="12">
        <v>7.9015</v>
      </c>
      <c r="CI16" s="11"/>
      <c r="CJ16" s="13"/>
      <c r="CK16" s="11"/>
      <c r="CL16" s="11">
        <v>33</v>
      </c>
      <c r="CM16" s="13">
        <v>725.34</v>
      </c>
      <c r="CN16" s="11">
        <v>2</v>
      </c>
      <c r="CO16" s="12">
        <v>-1</v>
      </c>
      <c r="CP16" s="12">
        <v>-1</v>
      </c>
      <c r="CQ16" s="11">
        <v>9</v>
      </c>
      <c r="CR16" s="13">
        <v>204.3</v>
      </c>
      <c r="CS16" s="11">
        <v>2</v>
      </c>
      <c r="CT16" s="11">
        <v>27</v>
      </c>
      <c r="CU16" s="13">
        <v>612.9</v>
      </c>
      <c r="CV16" s="11">
        <v>2</v>
      </c>
      <c r="CW16" s="12">
        <v>-0.6667</v>
      </c>
      <c r="CX16" s="12">
        <v>-0.6667</v>
      </c>
      <c r="CY16" s="11"/>
      <c r="CZ16" s="13"/>
      <c r="DA16" s="11"/>
      <c r="DB16" s="11"/>
      <c r="DC16" s="13"/>
      <c r="DD16" s="11"/>
      <c r="DE16" s="12"/>
      <c r="DF16" s="12"/>
      <c r="DG16" s="11"/>
      <c r="DH16" s="13"/>
      <c r="DI16" s="11"/>
      <c r="DJ16" s="11"/>
      <c r="DK16" s="13"/>
      <c r="DL16" s="11"/>
      <c r="DM16" s="12"/>
      <c r="DN16" s="12"/>
      <c r="DO16" s="11">
        <v>6</v>
      </c>
      <c r="DP16" s="13">
        <v>236.34</v>
      </c>
      <c r="DQ16" s="11">
        <v>12</v>
      </c>
      <c r="DR16" s="11">
        <v>7</v>
      </c>
      <c r="DS16" s="13">
        <v>152.43</v>
      </c>
      <c r="DT16" s="11">
        <v>12</v>
      </c>
      <c r="DU16" s="12">
        <v>-0.1429</v>
      </c>
      <c r="DV16" s="12">
        <v>0.5505</v>
      </c>
      <c r="DW16" s="11">
        <v>69</v>
      </c>
      <c r="DX16" s="13">
        <v>1698.29</v>
      </c>
      <c r="DY16" s="11">
        <v>11</v>
      </c>
      <c r="DZ16" s="11">
        <v>8</v>
      </c>
      <c r="EA16" s="13">
        <v>164.52</v>
      </c>
      <c r="EB16" s="11">
        <v>2</v>
      </c>
      <c r="EC16" s="12">
        <v>7.625</v>
      </c>
      <c r="ED16" s="12">
        <v>9.3227</v>
      </c>
      <c r="EE16" s="11"/>
      <c r="EF16" s="13"/>
      <c r="EG16" s="11"/>
      <c r="EH16" s="11"/>
      <c r="EI16" s="13"/>
      <c r="EJ16" s="11"/>
      <c r="EK16" s="12"/>
      <c r="EL16" s="12"/>
      <c r="EM16" s="11">
        <v>8</v>
      </c>
      <c r="EN16" s="13">
        <v>174.12</v>
      </c>
      <c r="EO16" s="11"/>
      <c r="EP16" s="11">
        <v>99</v>
      </c>
      <c r="EQ16" s="13">
        <v>2078.75</v>
      </c>
      <c r="ER16" s="11">
        <v>3</v>
      </c>
      <c r="ES16" s="12">
        <v>-0.9192</v>
      </c>
      <c r="ET16" s="12">
        <v>-0.9162</v>
      </c>
      <c r="EU16" s="11">
        <v>41</v>
      </c>
      <c r="EV16" s="13">
        <v>885.63</v>
      </c>
      <c r="EW16" s="11"/>
      <c r="EX16" s="11">
        <v>12</v>
      </c>
      <c r="EY16" s="13">
        <v>262.33</v>
      </c>
      <c r="EZ16" s="11">
        <v>12</v>
      </c>
      <c r="FA16" s="12">
        <v>2.4167</v>
      </c>
      <c r="FB16" s="12">
        <v>2.376</v>
      </c>
      <c r="FC16" s="11">
        <v>1649</v>
      </c>
      <c r="FD16" s="13">
        <v>37102.5</v>
      </c>
      <c r="FE16" s="11"/>
      <c r="FF16" s="11"/>
      <c r="FG16" s="13"/>
      <c r="FH16" s="11"/>
      <c r="FI16" s="12"/>
      <c r="FJ16" s="12"/>
      <c r="FK16" s="11">
        <v>4</v>
      </c>
      <c r="FL16" s="13">
        <v>86.12</v>
      </c>
      <c r="FM16" s="11">
        <v>2</v>
      </c>
      <c r="FN16" s="11">
        <v>16</v>
      </c>
      <c r="FO16" s="13">
        <v>333.74</v>
      </c>
      <c r="FP16" s="11">
        <v>2</v>
      </c>
      <c r="FQ16" s="12">
        <v>-0.75</v>
      </c>
      <c r="FR16" s="12">
        <v>-0.742</v>
      </c>
      <c r="FS16" s="11"/>
      <c r="FT16" s="13"/>
      <c r="FU16" s="11"/>
      <c r="FV16" s="11"/>
      <c r="FW16" s="13"/>
      <c r="FX16" s="11"/>
      <c r="FY16" s="12"/>
      <c r="FZ16" s="12"/>
      <c r="GA16" s="11">
        <v>261</v>
      </c>
      <c r="GB16" s="13">
        <v>7225.31</v>
      </c>
      <c r="GC16" s="11">
        <v>9</v>
      </c>
      <c r="GD16" s="11"/>
      <c r="GE16" s="13"/>
      <c r="GF16" s="11">
        <v>9</v>
      </c>
      <c r="GG16" s="12"/>
      <c r="GH16" s="12"/>
      <c r="GI16" s="11"/>
      <c r="GJ16" s="13"/>
      <c r="GK16" s="11">
        <v>11</v>
      </c>
      <c r="GL16" s="11"/>
      <c r="GM16" s="13"/>
      <c r="GN16" s="11"/>
      <c r="GO16" s="12"/>
      <c r="GP16" s="12"/>
      <c r="GQ16" s="11"/>
      <c r="GR16" s="13"/>
      <c r="GS16" s="11"/>
      <c r="GT16" s="11"/>
      <c r="GU16" s="13"/>
      <c r="GV16" s="11"/>
      <c r="GW16" s="12"/>
      <c r="GX16" s="12"/>
      <c r="GY16" s="11"/>
      <c r="GZ16" s="13"/>
      <c r="HA16" s="11"/>
      <c r="HB16" s="11"/>
      <c r="HC16" s="13"/>
      <c r="HD16" s="11"/>
      <c r="HE16" s="12"/>
      <c r="HF16" s="12"/>
      <c r="HG16" s="11"/>
      <c r="HH16" s="13"/>
      <c r="HI16" s="11"/>
      <c r="HJ16" s="11"/>
      <c r="HK16" s="13"/>
      <c r="HL16" s="11"/>
      <c r="HM16" s="12"/>
      <c r="HN16" s="12"/>
      <c r="HO16" s="11"/>
      <c r="HP16" s="13"/>
      <c r="HQ16" s="11"/>
      <c r="HR16" s="11"/>
      <c r="HS16" s="13"/>
      <c r="HT16" s="11"/>
      <c r="HU16" s="12"/>
      <c r="HV16" s="12"/>
      <c r="HW16" s="11"/>
      <c r="HX16" s="13"/>
      <c r="HY16" s="11"/>
      <c r="HZ16" s="11"/>
      <c r="IA16" s="13"/>
      <c r="IB16" s="11"/>
      <c r="IC16" s="12"/>
      <c r="ID16" s="12"/>
      <c r="IE16" s="11"/>
      <c r="IF16" s="13"/>
      <c r="IG16" s="11"/>
      <c r="IH16" s="11"/>
      <c r="II16" s="13"/>
      <c r="IJ16" s="11"/>
      <c r="IK16" s="12"/>
      <c r="IL16" s="12"/>
      <c r="IM16" s="11"/>
      <c r="IN16" s="13"/>
      <c r="IO16" s="11"/>
      <c r="IP16" s="11"/>
      <c r="IQ16" s="13"/>
      <c r="IR16" s="11"/>
      <c r="IS16" s="12"/>
      <c r="IT16" s="12"/>
      <c r="IU16" s="11"/>
      <c r="IV16" s="13"/>
      <c r="IW16" s="11"/>
      <c r="IX16" s="11"/>
      <c r="IY16" s="13"/>
      <c r="IZ16" s="11"/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>
        <v>9</v>
      </c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  <c r="KQ16" s="11"/>
      <c r="KR16" s="13"/>
      <c r="KS16" s="11"/>
      <c r="KT16" s="11"/>
      <c r="KU16" s="13"/>
      <c r="KV16" s="11"/>
      <c r="KW16" s="12"/>
      <c r="KX16" s="12"/>
    </row>
    <row r="17">
      <c r="A17" s="10" t="s">
        <v>81</v>
      </c>
      <c r="B17" s="10" t="s">
        <v>69</v>
      </c>
      <c r="C17" s="11">
        <v>113959</v>
      </c>
      <c r="D17" s="11">
        <f>=ROUNDDOWN(15.7971416293544,0)</f>
      </c>
      <c r="E17" s="11">
        <v>35461</v>
      </c>
      <c r="F17" s="12">
        <v>0.883</v>
      </c>
      <c r="G17" s="11"/>
      <c r="H17" s="11">
        <f>=ROUNDDOWN({0},0)</f>
      </c>
      <c r="I17" s="11"/>
      <c r="J17" s="12">
        <v>0.1071</v>
      </c>
      <c r="K17" s="11">
        <v>261727</v>
      </c>
      <c r="L17" s="13">
        <v>14336330.15</v>
      </c>
      <c r="M17" s="11">
        <v>242</v>
      </c>
      <c r="N17" s="14">
        <v>59241.03</v>
      </c>
      <c r="O17" s="11">
        <v>292575</v>
      </c>
      <c r="P17" s="13">
        <v>15877841.27</v>
      </c>
      <c r="Q17" s="11">
        <v>216</v>
      </c>
      <c r="R17" s="14">
        <v>73508.52</v>
      </c>
      <c r="S17" s="12">
        <v>-0.1054</v>
      </c>
      <c r="T17" s="12">
        <v>-0.0971</v>
      </c>
      <c r="U17" s="12">
        <v>0.1204</v>
      </c>
      <c r="V17" s="12">
        <v>-0.1941</v>
      </c>
      <c r="W17" s="11">
        <v>116132</v>
      </c>
      <c r="X17" s="13">
        <v>6535865.35</v>
      </c>
      <c r="Y17" s="11">
        <v>230</v>
      </c>
      <c r="Z17" s="11">
        <v>118382</v>
      </c>
      <c r="AA17" s="13">
        <v>5885183.21</v>
      </c>
      <c r="AB17" s="11">
        <v>200</v>
      </c>
      <c r="AC17" s="12">
        <v>-0.019</v>
      </c>
      <c r="AD17" s="12">
        <v>0.1106</v>
      </c>
      <c r="AE17" s="11">
        <v>49848</v>
      </c>
      <c r="AF17" s="13">
        <v>2499998.67</v>
      </c>
      <c r="AG17" s="11">
        <v>204</v>
      </c>
      <c r="AH17" s="11">
        <v>47170</v>
      </c>
      <c r="AI17" s="13">
        <v>2591818.37</v>
      </c>
      <c r="AJ17" s="11">
        <v>190</v>
      </c>
      <c r="AK17" s="12">
        <v>0.0568</v>
      </c>
      <c r="AL17" s="12">
        <v>-0.0354</v>
      </c>
      <c r="AM17" s="11">
        <v>17876</v>
      </c>
      <c r="AN17" s="13">
        <v>1126879.03</v>
      </c>
      <c r="AO17" s="11">
        <v>204</v>
      </c>
      <c r="AP17" s="11">
        <v>9360</v>
      </c>
      <c r="AQ17" s="13">
        <v>604571.22</v>
      </c>
      <c r="AR17" s="11">
        <v>190</v>
      </c>
      <c r="AS17" s="12">
        <v>0.9098</v>
      </c>
      <c r="AT17" s="12">
        <v>0.8639</v>
      </c>
      <c r="AU17" s="11">
        <v>20695</v>
      </c>
      <c r="AV17" s="13">
        <v>1055317.64</v>
      </c>
      <c r="AW17" s="11">
        <v>204</v>
      </c>
      <c r="AX17" s="11">
        <v>27498</v>
      </c>
      <c r="AY17" s="13">
        <v>1499337.07</v>
      </c>
      <c r="AZ17" s="11">
        <v>190</v>
      </c>
      <c r="BA17" s="12">
        <v>-0.2474</v>
      </c>
      <c r="BB17" s="12">
        <v>-0.2961</v>
      </c>
      <c r="BC17" s="11">
        <v>3887</v>
      </c>
      <c r="BD17" s="13">
        <v>208246</v>
      </c>
      <c r="BE17" s="11">
        <v>204</v>
      </c>
      <c r="BF17" s="11">
        <v>3738</v>
      </c>
      <c r="BG17" s="13">
        <v>214243.11</v>
      </c>
      <c r="BH17" s="11">
        <v>190</v>
      </c>
      <c r="BI17" s="12">
        <v>0.0399</v>
      </c>
      <c r="BJ17" s="12">
        <v>-0.028</v>
      </c>
      <c r="BK17" s="11">
        <v>9149</v>
      </c>
      <c r="BL17" s="13">
        <v>494545.61</v>
      </c>
      <c r="BM17" s="11">
        <v>71</v>
      </c>
      <c r="BN17" s="11">
        <v>14440</v>
      </c>
      <c r="BO17" s="13">
        <v>994345.35</v>
      </c>
      <c r="BP17" s="11">
        <v>173</v>
      </c>
      <c r="BQ17" s="12">
        <v>-0.3664</v>
      </c>
      <c r="BR17" s="12">
        <v>-0.5026</v>
      </c>
      <c r="BS17" s="11">
        <v>10002</v>
      </c>
      <c r="BT17" s="13">
        <v>445744.38</v>
      </c>
      <c r="BU17" s="11">
        <v>216</v>
      </c>
      <c r="BV17" s="11">
        <v>11891</v>
      </c>
      <c r="BW17" s="13">
        <v>640044.87</v>
      </c>
      <c r="BX17" s="11">
        <v>190</v>
      </c>
      <c r="BY17" s="12">
        <v>-0.1589</v>
      </c>
      <c r="BZ17" s="12">
        <v>-0.3036</v>
      </c>
      <c r="CA17" s="11">
        <v>12811</v>
      </c>
      <c r="CB17" s="13">
        <v>708504.96</v>
      </c>
      <c r="CC17" s="11">
        <v>181</v>
      </c>
      <c r="CD17" s="11">
        <v>16327</v>
      </c>
      <c r="CE17" s="13">
        <v>879502.65</v>
      </c>
      <c r="CF17" s="11">
        <v>162</v>
      </c>
      <c r="CG17" s="12">
        <v>-0.2153</v>
      </c>
      <c r="CH17" s="12">
        <v>-0.1944</v>
      </c>
      <c r="CI17" s="11">
        <v>4784</v>
      </c>
      <c r="CJ17" s="13">
        <v>275268.5</v>
      </c>
      <c r="CK17" s="11">
        <v>203</v>
      </c>
      <c r="CL17" s="11">
        <v>5788</v>
      </c>
      <c r="CM17" s="13">
        <v>348487.78</v>
      </c>
      <c r="CN17" s="11">
        <v>151</v>
      </c>
      <c r="CO17" s="12">
        <v>-0.1735</v>
      </c>
      <c r="CP17" s="12">
        <v>-0.2101</v>
      </c>
      <c r="CQ17" s="11">
        <v>7312</v>
      </c>
      <c r="CR17" s="13">
        <v>476870.17</v>
      </c>
      <c r="CS17" s="11">
        <v>119</v>
      </c>
      <c r="CT17" s="11">
        <v>8406</v>
      </c>
      <c r="CU17" s="13">
        <v>488243.39</v>
      </c>
      <c r="CV17" s="11">
        <v>105</v>
      </c>
      <c r="CW17" s="12">
        <v>-0.1301</v>
      </c>
      <c r="CX17" s="12">
        <v>-0.0233</v>
      </c>
      <c r="CY17" s="11">
        <v>1437</v>
      </c>
      <c r="CZ17" s="13">
        <v>79337.77</v>
      </c>
      <c r="DA17" s="11">
        <v>107</v>
      </c>
      <c r="DB17" s="11">
        <v>2052</v>
      </c>
      <c r="DC17" s="13">
        <v>115931.53</v>
      </c>
      <c r="DD17" s="11">
        <v>115</v>
      </c>
      <c r="DE17" s="12">
        <v>-0.2997</v>
      </c>
      <c r="DF17" s="12">
        <v>-0.3156</v>
      </c>
      <c r="DG17" s="11">
        <v>202</v>
      </c>
      <c r="DH17" s="13">
        <v>6659.99</v>
      </c>
      <c r="DI17" s="11">
        <v>11</v>
      </c>
      <c r="DJ17" s="11">
        <v>3</v>
      </c>
      <c r="DK17" s="13">
        <v>267.99</v>
      </c>
      <c r="DL17" s="11">
        <v>1</v>
      </c>
      <c r="DM17" s="12">
        <v>66.3333</v>
      </c>
      <c r="DN17" s="12">
        <v>23.8516</v>
      </c>
      <c r="DO17" s="11">
        <v>907</v>
      </c>
      <c r="DP17" s="13">
        <v>52564.3</v>
      </c>
      <c r="DQ17" s="11">
        <v>232</v>
      </c>
      <c r="DR17" s="11">
        <v>705</v>
      </c>
      <c r="DS17" s="13">
        <v>38898.48</v>
      </c>
      <c r="DT17" s="11">
        <v>205</v>
      </c>
      <c r="DU17" s="12">
        <v>0.2865</v>
      </c>
      <c r="DV17" s="12">
        <v>0.3513</v>
      </c>
      <c r="DW17" s="11">
        <v>2209</v>
      </c>
      <c r="DX17" s="13">
        <v>120954.64</v>
      </c>
      <c r="DY17" s="11">
        <v>184</v>
      </c>
      <c r="DZ17" s="11">
        <v>3092</v>
      </c>
      <c r="EA17" s="13">
        <v>158204.8</v>
      </c>
      <c r="EB17" s="11">
        <v>159</v>
      </c>
      <c r="EC17" s="12">
        <v>-0.2856</v>
      </c>
      <c r="ED17" s="12">
        <v>-0.2355</v>
      </c>
      <c r="EE17" s="11">
        <v>1048</v>
      </c>
      <c r="EF17" s="13">
        <v>52982.62</v>
      </c>
      <c r="EG17" s="11">
        <v>132</v>
      </c>
      <c r="EH17" s="11">
        <v>1068</v>
      </c>
      <c r="EI17" s="13">
        <v>55881.04</v>
      </c>
      <c r="EJ17" s="11">
        <v>122</v>
      </c>
      <c r="EK17" s="12">
        <v>-0.0187</v>
      </c>
      <c r="EL17" s="12">
        <v>-0.0519</v>
      </c>
      <c r="EM17" s="11">
        <v>737</v>
      </c>
      <c r="EN17" s="13">
        <v>42931.89</v>
      </c>
      <c r="EO17" s="11"/>
      <c r="EP17" s="11">
        <v>19057</v>
      </c>
      <c r="EQ17" s="13">
        <v>1166010.04</v>
      </c>
      <c r="ER17" s="11">
        <v>160</v>
      </c>
      <c r="ES17" s="12">
        <v>-0.9613</v>
      </c>
      <c r="ET17" s="12">
        <v>-0.9632</v>
      </c>
      <c r="EU17" s="11">
        <v>671</v>
      </c>
      <c r="EV17" s="13">
        <v>34644.36</v>
      </c>
      <c r="EW17" s="11"/>
      <c r="EX17" s="11">
        <v>1243</v>
      </c>
      <c r="EY17" s="13">
        <v>56748.6</v>
      </c>
      <c r="EZ17" s="11">
        <v>190</v>
      </c>
      <c r="FA17" s="12">
        <v>-0.4602</v>
      </c>
      <c r="FB17" s="12">
        <v>-0.3895</v>
      </c>
      <c r="FC17" s="11">
        <v>1</v>
      </c>
      <c r="FD17" s="13">
        <v>55.13</v>
      </c>
      <c r="FE17" s="11"/>
      <c r="FF17" s="11">
        <v>58</v>
      </c>
      <c r="FG17" s="13">
        <v>3604.52</v>
      </c>
      <c r="FH17" s="11"/>
      <c r="FI17" s="12">
        <v>-0.9828</v>
      </c>
      <c r="FJ17" s="12">
        <v>-0.9847</v>
      </c>
      <c r="FK17" s="11">
        <v>367</v>
      </c>
      <c r="FL17" s="13">
        <v>20383.7</v>
      </c>
      <c r="FM17" s="11">
        <v>153</v>
      </c>
      <c r="FN17" s="11">
        <v>540</v>
      </c>
      <c r="FO17" s="13">
        <v>32256.73</v>
      </c>
      <c r="FP17" s="11">
        <v>137</v>
      </c>
      <c r="FQ17" s="12">
        <v>-0.3204</v>
      </c>
      <c r="FR17" s="12">
        <v>-0.3681</v>
      </c>
      <c r="FS17" s="11">
        <v>557</v>
      </c>
      <c r="FT17" s="13">
        <v>31271.42</v>
      </c>
      <c r="FU17" s="11">
        <v>124</v>
      </c>
      <c r="FV17" s="11">
        <v>805</v>
      </c>
      <c r="FW17" s="13">
        <v>47598.08</v>
      </c>
      <c r="FX17" s="11">
        <v>120</v>
      </c>
      <c r="FY17" s="12">
        <v>-0.3081</v>
      </c>
      <c r="FZ17" s="12">
        <v>-0.343</v>
      </c>
      <c r="GA17" s="11">
        <v>330</v>
      </c>
      <c r="GB17" s="13">
        <v>13881.45</v>
      </c>
      <c r="GC17" s="11">
        <v>23</v>
      </c>
      <c r="GD17" s="11">
        <v>240</v>
      </c>
      <c r="GE17" s="13">
        <v>10351.71</v>
      </c>
      <c r="GF17" s="11">
        <v>19</v>
      </c>
      <c r="GG17" s="12">
        <v>0.375</v>
      </c>
      <c r="GH17" s="12">
        <v>0.341</v>
      </c>
      <c r="GI17" s="11">
        <v>19</v>
      </c>
      <c r="GJ17" s="13">
        <v>1180.25</v>
      </c>
      <c r="GK17" s="11">
        <v>179</v>
      </c>
      <c r="GL17" s="11">
        <v>11</v>
      </c>
      <c r="GM17" s="13">
        <v>787.01</v>
      </c>
      <c r="GN17" s="11">
        <v>87</v>
      </c>
      <c r="GO17" s="12">
        <v>0.7273</v>
      </c>
      <c r="GP17" s="12">
        <v>0.4997</v>
      </c>
      <c r="GQ17" s="11"/>
      <c r="GR17" s="13"/>
      <c r="GS17" s="11"/>
      <c r="GT17" s="11"/>
      <c r="GU17" s="13"/>
      <c r="GV17" s="11"/>
      <c r="GW17" s="12"/>
      <c r="GX17" s="12"/>
      <c r="GY17" s="11">
        <v>437</v>
      </c>
      <c r="GZ17" s="13">
        <v>33524.28</v>
      </c>
      <c r="HA17" s="11">
        <v>84</v>
      </c>
      <c r="HB17" s="11">
        <v>390</v>
      </c>
      <c r="HC17" s="13">
        <v>29285.17</v>
      </c>
      <c r="HD17" s="11">
        <v>73</v>
      </c>
      <c r="HE17" s="12">
        <v>0.1205</v>
      </c>
      <c r="HF17" s="12">
        <v>0.1448</v>
      </c>
      <c r="HG17" s="11"/>
      <c r="HH17" s="13"/>
      <c r="HI17" s="11"/>
      <c r="HJ17" s="11"/>
      <c r="HK17" s="13"/>
      <c r="HL17" s="11"/>
      <c r="HM17" s="12"/>
      <c r="HN17" s="12"/>
      <c r="HO17" s="11">
        <v>65</v>
      </c>
      <c r="HP17" s="13">
        <v>4275.78</v>
      </c>
      <c r="HQ17" s="11"/>
      <c r="HR17" s="11">
        <v>124</v>
      </c>
      <c r="HS17" s="13">
        <v>7484.4</v>
      </c>
      <c r="HT17" s="11">
        <v>30</v>
      </c>
      <c r="HU17" s="12">
        <v>-0.4758</v>
      </c>
      <c r="HV17" s="12">
        <v>-0.4287</v>
      </c>
      <c r="HW17" s="11">
        <v>81</v>
      </c>
      <c r="HX17" s="13">
        <v>5264.24</v>
      </c>
      <c r="HY17" s="11">
        <v>97</v>
      </c>
      <c r="HZ17" s="11">
        <v>67</v>
      </c>
      <c r="IA17" s="13">
        <v>3764.61</v>
      </c>
      <c r="IB17" s="11">
        <v>87</v>
      </c>
      <c r="IC17" s="12">
        <v>0.209</v>
      </c>
      <c r="ID17" s="12">
        <v>0.3983</v>
      </c>
      <c r="IE17" s="11">
        <v>85</v>
      </c>
      <c r="IF17" s="13">
        <v>5943.14</v>
      </c>
      <c r="IG17" s="11">
        <v>64</v>
      </c>
      <c r="IH17" s="11"/>
      <c r="II17" s="13"/>
      <c r="IJ17" s="11"/>
      <c r="IK17" s="12"/>
      <c r="IL17" s="12"/>
      <c r="IM17" s="11"/>
      <c r="IN17" s="13"/>
      <c r="IO17" s="11"/>
      <c r="IP17" s="11"/>
      <c r="IQ17" s="13"/>
      <c r="IR17" s="11"/>
      <c r="IS17" s="12"/>
      <c r="IT17" s="12"/>
      <c r="IU17" s="11">
        <v>77</v>
      </c>
      <c r="IV17" s="13">
        <v>3211.38</v>
      </c>
      <c r="IW17" s="11">
        <v>12</v>
      </c>
      <c r="IX17" s="11">
        <v>120</v>
      </c>
      <c r="IY17" s="13">
        <v>4989.54</v>
      </c>
      <c r="IZ17" s="11">
        <v>11</v>
      </c>
      <c r="JA17" s="12">
        <v>-0.3583</v>
      </c>
      <c r="JB17" s="12">
        <v>-0.3564</v>
      </c>
      <c r="JC17" s="11">
        <v>1</v>
      </c>
      <c r="JD17" s="13">
        <v>23.5</v>
      </c>
      <c r="JE17" s="11">
        <v>27</v>
      </c>
      <c r="JF17" s="11"/>
      <c r="JG17" s="13"/>
      <c r="JH17" s="11"/>
      <c r="JI17" s="12"/>
      <c r="JJ17" s="12"/>
      <c r="JK17" s="11"/>
      <c r="JL17" s="13"/>
      <c r="JM17" s="11">
        <v>180</v>
      </c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  <c r="KQ17" s="11"/>
      <c r="KR17" s="13"/>
      <c r="KS17" s="11"/>
      <c r="KT17" s="11"/>
      <c r="KU17" s="13"/>
      <c r="KV17" s="11"/>
      <c r="KW17" s="12"/>
      <c r="KX17" s="12"/>
    </row>
    <row r="18">
      <c r="A18" s="10" t="s">
        <v>81</v>
      </c>
      <c r="B18" s="10" t="s">
        <v>82</v>
      </c>
      <c r="C18" s="11">
        <v>72666</v>
      </c>
      <c r="D18" s="11">
        <f>=ROUNDDOWN(20.2434811678181,0)</f>
      </c>
      <c r="E18" s="11">
        <v>18410</v>
      </c>
      <c r="F18" s="12">
        <v>0.8281</v>
      </c>
      <c r="G18" s="11"/>
      <c r="H18" s="11">
        <f>=ROUNDDOWN({0},0)</f>
      </c>
      <c r="I18" s="11"/>
      <c r="J18" s="12"/>
      <c r="K18" s="11">
        <v>116193</v>
      </c>
      <c r="L18" s="13">
        <v>6894516.16</v>
      </c>
      <c r="M18" s="11">
        <v>250</v>
      </c>
      <c r="N18" s="14">
        <v>27578.06</v>
      </c>
      <c r="O18" s="11">
        <v>127442</v>
      </c>
      <c r="P18" s="13">
        <v>7334876.71</v>
      </c>
      <c r="Q18" s="11">
        <v>219</v>
      </c>
      <c r="R18" s="14">
        <v>33492.59</v>
      </c>
      <c r="S18" s="12">
        <v>-0.0883</v>
      </c>
      <c r="T18" s="12">
        <v>-0.06</v>
      </c>
      <c r="U18" s="12">
        <v>0.1416</v>
      </c>
      <c r="V18" s="12">
        <v>-0.1766</v>
      </c>
      <c r="W18" s="11">
        <v>54737</v>
      </c>
      <c r="X18" s="13">
        <v>3311763.96</v>
      </c>
      <c r="Y18" s="11">
        <v>121</v>
      </c>
      <c r="Z18" s="11">
        <v>64449</v>
      </c>
      <c r="AA18" s="13">
        <v>3796904.53</v>
      </c>
      <c r="AB18" s="11">
        <v>108</v>
      </c>
      <c r="AC18" s="12">
        <v>-0.1507</v>
      </c>
      <c r="AD18" s="12">
        <v>-0.1278</v>
      </c>
      <c r="AE18" s="11">
        <v>18603</v>
      </c>
      <c r="AF18" s="13">
        <v>1071114.96</v>
      </c>
      <c r="AG18" s="11">
        <v>129</v>
      </c>
      <c r="AH18" s="11">
        <v>21521</v>
      </c>
      <c r="AI18" s="13">
        <v>1242413.54</v>
      </c>
      <c r="AJ18" s="11">
        <v>111</v>
      </c>
      <c r="AK18" s="12">
        <v>-0.1356</v>
      </c>
      <c r="AL18" s="12">
        <v>-0.1379</v>
      </c>
      <c r="AM18" s="11">
        <v>7396</v>
      </c>
      <c r="AN18" s="13">
        <v>467726.5</v>
      </c>
      <c r="AO18" s="11">
        <v>129</v>
      </c>
      <c r="AP18" s="11">
        <v>2296</v>
      </c>
      <c r="AQ18" s="13">
        <v>142094.12</v>
      </c>
      <c r="AR18" s="11">
        <v>111</v>
      </c>
      <c r="AS18" s="12">
        <v>2.2213</v>
      </c>
      <c r="AT18" s="12">
        <v>2.2917</v>
      </c>
      <c r="AU18" s="11">
        <v>14286</v>
      </c>
      <c r="AV18" s="13">
        <v>799906.87</v>
      </c>
      <c r="AW18" s="11">
        <v>129</v>
      </c>
      <c r="AX18" s="11">
        <v>12146</v>
      </c>
      <c r="AY18" s="13">
        <v>674961.81</v>
      </c>
      <c r="AZ18" s="11">
        <v>111</v>
      </c>
      <c r="BA18" s="12">
        <v>0.1762</v>
      </c>
      <c r="BB18" s="12">
        <v>0.1851</v>
      </c>
      <c r="BC18" s="11">
        <v>3357</v>
      </c>
      <c r="BD18" s="13">
        <v>187126.15</v>
      </c>
      <c r="BE18" s="11">
        <v>129</v>
      </c>
      <c r="BF18" s="11">
        <v>1145</v>
      </c>
      <c r="BG18" s="13">
        <v>69327.47</v>
      </c>
      <c r="BH18" s="11">
        <v>111</v>
      </c>
      <c r="BI18" s="12">
        <v>1.9319</v>
      </c>
      <c r="BJ18" s="12">
        <v>1.6992</v>
      </c>
      <c r="BK18" s="11">
        <v>7476</v>
      </c>
      <c r="BL18" s="13">
        <v>470080.52</v>
      </c>
      <c r="BM18" s="11">
        <v>129</v>
      </c>
      <c r="BN18" s="11">
        <v>7496</v>
      </c>
      <c r="BO18" s="13">
        <v>450592.3</v>
      </c>
      <c r="BP18" s="11">
        <v>111</v>
      </c>
      <c r="BQ18" s="12">
        <v>-0.0027</v>
      </c>
      <c r="BR18" s="12">
        <v>0.0433</v>
      </c>
      <c r="BS18" s="11">
        <v>720</v>
      </c>
      <c r="BT18" s="13">
        <v>35664.59</v>
      </c>
      <c r="BU18" s="11">
        <v>129</v>
      </c>
      <c r="BV18" s="11">
        <v>478</v>
      </c>
      <c r="BW18" s="13">
        <v>25784.89</v>
      </c>
      <c r="BX18" s="11">
        <v>111</v>
      </c>
      <c r="BY18" s="12">
        <v>0.5063</v>
      </c>
      <c r="BZ18" s="12">
        <v>0.3832</v>
      </c>
      <c r="CA18" s="11">
        <v>3661</v>
      </c>
      <c r="CB18" s="13">
        <v>182523.17</v>
      </c>
      <c r="CC18" s="11">
        <v>86</v>
      </c>
      <c r="CD18" s="11">
        <v>3503</v>
      </c>
      <c r="CE18" s="13">
        <v>189614.25</v>
      </c>
      <c r="CF18" s="11">
        <v>68</v>
      </c>
      <c r="CG18" s="12">
        <v>0.0451</v>
      </c>
      <c r="CH18" s="12">
        <v>-0.0374</v>
      </c>
      <c r="CI18" s="11">
        <v>495</v>
      </c>
      <c r="CJ18" s="13">
        <v>30172.67</v>
      </c>
      <c r="CK18" s="11">
        <v>108</v>
      </c>
      <c r="CL18" s="11"/>
      <c r="CM18" s="13"/>
      <c r="CN18" s="11"/>
      <c r="CO18" s="12"/>
      <c r="CP18" s="12"/>
      <c r="CQ18" s="11">
        <v>773</v>
      </c>
      <c r="CR18" s="13">
        <v>45602.85</v>
      </c>
      <c r="CS18" s="11">
        <v>105</v>
      </c>
      <c r="CT18" s="11">
        <v>2053</v>
      </c>
      <c r="CU18" s="13">
        <v>131359.3</v>
      </c>
      <c r="CV18" s="11">
        <v>111</v>
      </c>
      <c r="CW18" s="12">
        <v>-0.6235</v>
      </c>
      <c r="CX18" s="12">
        <v>-0.6528</v>
      </c>
      <c r="CY18" s="11">
        <v>2367</v>
      </c>
      <c r="CZ18" s="13">
        <v>117736.89</v>
      </c>
      <c r="DA18" s="11">
        <v>105</v>
      </c>
      <c r="DB18" s="11">
        <v>2132</v>
      </c>
      <c r="DC18" s="13">
        <v>109951.65</v>
      </c>
      <c r="DD18" s="11">
        <v>111</v>
      </c>
      <c r="DE18" s="12">
        <v>0.1102</v>
      </c>
      <c r="DF18" s="12">
        <v>0.0708</v>
      </c>
      <c r="DG18" s="11">
        <v>10</v>
      </c>
      <c r="DH18" s="13">
        <v>320</v>
      </c>
      <c r="DI18" s="11">
        <v>2</v>
      </c>
      <c r="DJ18" s="11"/>
      <c r="DK18" s="13"/>
      <c r="DL18" s="11"/>
      <c r="DM18" s="12"/>
      <c r="DN18" s="12"/>
      <c r="DO18" s="11">
        <v>1402</v>
      </c>
      <c r="DP18" s="13">
        <v>133760.27</v>
      </c>
      <c r="DQ18" s="11">
        <v>217</v>
      </c>
      <c r="DR18" s="11">
        <v>252</v>
      </c>
      <c r="DS18" s="13">
        <v>22594.26</v>
      </c>
      <c r="DT18" s="11">
        <v>177</v>
      </c>
      <c r="DU18" s="12">
        <v>4.5635</v>
      </c>
      <c r="DV18" s="12">
        <v>4.9201</v>
      </c>
      <c r="DW18" s="11"/>
      <c r="DX18" s="13"/>
      <c r="DY18" s="11"/>
      <c r="DZ18" s="11"/>
      <c r="EA18" s="13"/>
      <c r="EB18" s="11"/>
      <c r="EC18" s="12"/>
      <c r="ED18" s="12"/>
      <c r="EE18" s="11"/>
      <c r="EF18" s="13"/>
      <c r="EG18" s="11"/>
      <c r="EH18" s="11"/>
      <c r="EI18" s="13"/>
      <c r="EJ18" s="11"/>
      <c r="EK18" s="12"/>
      <c r="EL18" s="12"/>
      <c r="EM18" s="11">
        <v>263</v>
      </c>
      <c r="EN18" s="13">
        <v>13862.46</v>
      </c>
      <c r="EO18" s="11"/>
      <c r="EP18" s="11">
        <v>7211</v>
      </c>
      <c r="EQ18" s="13">
        <v>372876.9</v>
      </c>
      <c r="ER18" s="11">
        <v>111</v>
      </c>
      <c r="ES18" s="12">
        <v>-0.9635</v>
      </c>
      <c r="ET18" s="12">
        <v>-0.9628</v>
      </c>
      <c r="EU18" s="11">
        <v>406</v>
      </c>
      <c r="EV18" s="13">
        <v>16982.07</v>
      </c>
      <c r="EW18" s="11"/>
      <c r="EX18" s="11">
        <v>2371</v>
      </c>
      <c r="EY18" s="13">
        <v>89335.12</v>
      </c>
      <c r="EZ18" s="11">
        <v>111</v>
      </c>
      <c r="FA18" s="12">
        <v>-0.8288</v>
      </c>
      <c r="FB18" s="12">
        <v>-0.8099</v>
      </c>
      <c r="FC18" s="11"/>
      <c r="FD18" s="13"/>
      <c r="FE18" s="11"/>
      <c r="FF18" s="11"/>
      <c r="FG18" s="13"/>
      <c r="FH18" s="11"/>
      <c r="FI18" s="12"/>
      <c r="FJ18" s="12"/>
      <c r="FK18" s="11"/>
      <c r="FL18" s="13"/>
      <c r="FM18" s="11"/>
      <c r="FN18" s="11"/>
      <c r="FO18" s="13"/>
      <c r="FP18" s="11"/>
      <c r="FQ18" s="12"/>
      <c r="FR18" s="12"/>
      <c r="FS18" s="11">
        <v>178</v>
      </c>
      <c r="FT18" s="13">
        <v>7201.05</v>
      </c>
      <c r="FU18" s="11">
        <v>9</v>
      </c>
      <c r="FV18" s="11">
        <v>332</v>
      </c>
      <c r="FW18" s="13">
        <v>13213.9</v>
      </c>
      <c r="FX18" s="11">
        <v>8</v>
      </c>
      <c r="FY18" s="12">
        <v>-0.4639</v>
      </c>
      <c r="FZ18" s="12">
        <v>-0.455</v>
      </c>
      <c r="GA18" s="11"/>
      <c r="GB18" s="13"/>
      <c r="GC18" s="11"/>
      <c r="GD18" s="11"/>
      <c r="GE18" s="13"/>
      <c r="GF18" s="11"/>
      <c r="GG18" s="12"/>
      <c r="GH18" s="12"/>
      <c r="GI18" s="11">
        <v>4</v>
      </c>
      <c r="GJ18" s="13">
        <v>166.53</v>
      </c>
      <c r="GK18" s="11">
        <v>105</v>
      </c>
      <c r="GL18" s="11"/>
      <c r="GM18" s="13"/>
      <c r="GN18" s="11"/>
      <c r="GO18" s="12"/>
      <c r="GP18" s="12"/>
      <c r="GQ18" s="11"/>
      <c r="GR18" s="13"/>
      <c r="GS18" s="11"/>
      <c r="GT18" s="11"/>
      <c r="GU18" s="13"/>
      <c r="GV18" s="11"/>
      <c r="GW18" s="12"/>
      <c r="GX18" s="12"/>
      <c r="GY18" s="11"/>
      <c r="GZ18" s="13"/>
      <c r="HA18" s="11"/>
      <c r="HB18" s="11"/>
      <c r="HC18" s="13"/>
      <c r="HD18" s="11"/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>
        <v>37</v>
      </c>
      <c r="HP18" s="13">
        <v>2292.36</v>
      </c>
      <c r="HQ18" s="11"/>
      <c r="HR18" s="11">
        <v>57</v>
      </c>
      <c r="HS18" s="13">
        <v>3852.67</v>
      </c>
      <c r="HT18" s="11">
        <v>18</v>
      </c>
      <c r="HU18" s="12">
        <v>-0.3509</v>
      </c>
      <c r="HV18" s="12">
        <v>-0.405</v>
      </c>
      <c r="HW18" s="11"/>
      <c r="HX18" s="13"/>
      <c r="HY18" s="11"/>
      <c r="HZ18" s="11"/>
      <c r="IA18" s="13"/>
      <c r="IB18" s="11"/>
      <c r="IC18" s="12"/>
      <c r="ID18" s="12"/>
      <c r="IE18" s="11"/>
      <c r="IF18" s="13"/>
      <c r="IG18" s="11"/>
      <c r="IH18" s="11"/>
      <c r="II18" s="13"/>
      <c r="IJ18" s="11"/>
      <c r="IK18" s="12"/>
      <c r="IL18" s="12"/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>
        <v>22</v>
      </c>
      <c r="JD18" s="13">
        <v>512.29</v>
      </c>
      <c r="JE18" s="11">
        <v>14</v>
      </c>
      <c r="JF18" s="11"/>
      <c r="JG18" s="13"/>
      <c r="JH18" s="11"/>
      <c r="JI18" s="12"/>
      <c r="JJ18" s="12"/>
      <c r="JK18" s="11"/>
      <c r="JL18" s="13"/>
      <c r="JM18" s="11">
        <v>92</v>
      </c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  <c r="KQ18" s="11"/>
      <c r="KR18" s="13"/>
      <c r="KS18" s="11"/>
      <c r="KT18" s="11"/>
      <c r="KU18" s="13"/>
      <c r="KV18" s="11"/>
      <c r="KW18" s="12"/>
      <c r="KX18" s="12"/>
    </row>
    <row r="19">
      <c r="A19" s="10" t="s">
        <v>81</v>
      </c>
      <c r="B19" s="10" t="s">
        <v>71</v>
      </c>
      <c r="C19" s="11">
        <v>41472</v>
      </c>
      <c r="D19" s="11">
        <f>=ROUNDDOWN(16.3507333228197,0)</f>
      </c>
      <c r="E19" s="11">
        <v>36553</v>
      </c>
      <c r="F19" s="12">
        <v>0.8014</v>
      </c>
      <c r="G19" s="11"/>
      <c r="H19" s="11">
        <f>=ROUNDDOWN({0},0)</f>
      </c>
      <c r="I19" s="11"/>
      <c r="J19" s="12">
        <v>0.2342</v>
      </c>
      <c r="K19" s="11">
        <v>104647</v>
      </c>
      <c r="L19" s="13">
        <v>4070772.55</v>
      </c>
      <c r="M19" s="11">
        <v>159</v>
      </c>
      <c r="N19" s="14">
        <v>25602.34</v>
      </c>
      <c r="O19" s="11">
        <v>94918</v>
      </c>
      <c r="P19" s="13">
        <v>3934790.2</v>
      </c>
      <c r="Q19" s="11">
        <v>134</v>
      </c>
      <c r="R19" s="14">
        <v>29364.11</v>
      </c>
      <c r="S19" s="12">
        <v>0.1025</v>
      </c>
      <c r="T19" s="12">
        <v>0.0346</v>
      </c>
      <c r="U19" s="12">
        <v>0.1866</v>
      </c>
      <c r="V19" s="12">
        <v>-0.1281</v>
      </c>
      <c r="W19" s="11">
        <v>17930</v>
      </c>
      <c r="X19" s="13">
        <v>649120.37</v>
      </c>
      <c r="Y19" s="11">
        <v>136</v>
      </c>
      <c r="Z19" s="11">
        <v>14146</v>
      </c>
      <c r="AA19" s="13">
        <v>579603.05</v>
      </c>
      <c r="AB19" s="11">
        <v>113</v>
      </c>
      <c r="AC19" s="12">
        <v>0.2675</v>
      </c>
      <c r="AD19" s="12">
        <v>0.1199</v>
      </c>
      <c r="AE19" s="11">
        <v>29872</v>
      </c>
      <c r="AF19" s="13">
        <v>1057586.74</v>
      </c>
      <c r="AG19" s="11">
        <v>151</v>
      </c>
      <c r="AH19" s="11">
        <v>26144</v>
      </c>
      <c r="AI19" s="13">
        <v>1060311.05</v>
      </c>
      <c r="AJ19" s="11">
        <v>118</v>
      </c>
      <c r="AK19" s="12">
        <v>0.1426</v>
      </c>
      <c r="AL19" s="12">
        <v>-0.0026</v>
      </c>
      <c r="AM19" s="11">
        <v>11597</v>
      </c>
      <c r="AN19" s="13">
        <v>623859.77</v>
      </c>
      <c r="AO19" s="11">
        <v>159</v>
      </c>
      <c r="AP19" s="11">
        <v>5091</v>
      </c>
      <c r="AQ19" s="13">
        <v>256946.33</v>
      </c>
      <c r="AR19" s="11">
        <v>127</v>
      </c>
      <c r="AS19" s="12">
        <v>1.2779</v>
      </c>
      <c r="AT19" s="12">
        <v>1.428</v>
      </c>
      <c r="AU19" s="11">
        <v>23833</v>
      </c>
      <c r="AV19" s="13">
        <v>877098.75</v>
      </c>
      <c r="AW19" s="11">
        <v>155</v>
      </c>
      <c r="AX19" s="11">
        <v>24014</v>
      </c>
      <c r="AY19" s="13">
        <v>898092.06</v>
      </c>
      <c r="AZ19" s="11">
        <v>118</v>
      </c>
      <c r="BA19" s="12">
        <v>-0.0075</v>
      </c>
      <c r="BB19" s="12">
        <v>-0.0234</v>
      </c>
      <c r="BC19" s="11">
        <v>5240</v>
      </c>
      <c r="BD19" s="13">
        <v>186707</v>
      </c>
      <c r="BE19" s="11">
        <v>155</v>
      </c>
      <c r="BF19" s="11">
        <v>2859</v>
      </c>
      <c r="BG19" s="13">
        <v>116557.84</v>
      </c>
      <c r="BH19" s="11">
        <v>127</v>
      </c>
      <c r="BI19" s="12">
        <v>0.8328</v>
      </c>
      <c r="BJ19" s="12">
        <v>0.6018</v>
      </c>
      <c r="BK19" s="11">
        <v>3039</v>
      </c>
      <c r="BL19" s="13">
        <v>123961.87</v>
      </c>
      <c r="BM19" s="11">
        <v>120</v>
      </c>
      <c r="BN19" s="11">
        <v>2731</v>
      </c>
      <c r="BO19" s="13">
        <v>107464.35</v>
      </c>
      <c r="BP19" s="11">
        <v>75</v>
      </c>
      <c r="BQ19" s="12">
        <v>0.1128</v>
      </c>
      <c r="BR19" s="12">
        <v>0.1535</v>
      </c>
      <c r="BS19" s="11">
        <v>3622</v>
      </c>
      <c r="BT19" s="13">
        <v>153939.87</v>
      </c>
      <c r="BU19" s="11">
        <v>159</v>
      </c>
      <c r="BV19" s="11">
        <v>5219</v>
      </c>
      <c r="BW19" s="13">
        <v>234232.31</v>
      </c>
      <c r="BX19" s="11">
        <v>127</v>
      </c>
      <c r="BY19" s="12">
        <v>-0.306</v>
      </c>
      <c r="BZ19" s="12">
        <v>-0.3428</v>
      </c>
      <c r="CA19" s="11">
        <v>4293</v>
      </c>
      <c r="CB19" s="13">
        <v>177005.58</v>
      </c>
      <c r="CC19" s="11">
        <v>124</v>
      </c>
      <c r="CD19" s="11">
        <v>5539</v>
      </c>
      <c r="CE19" s="13">
        <v>255309.75</v>
      </c>
      <c r="CF19" s="11">
        <v>112</v>
      </c>
      <c r="CG19" s="12">
        <v>-0.225</v>
      </c>
      <c r="CH19" s="12">
        <v>-0.3067</v>
      </c>
      <c r="CI19" s="11">
        <v>2086</v>
      </c>
      <c r="CJ19" s="13">
        <v>76788.55</v>
      </c>
      <c r="CK19" s="11">
        <v>145</v>
      </c>
      <c r="CL19" s="11">
        <v>2188</v>
      </c>
      <c r="CM19" s="13">
        <v>95563.83</v>
      </c>
      <c r="CN19" s="11">
        <v>100</v>
      </c>
      <c r="CO19" s="12">
        <v>-0.0466</v>
      </c>
      <c r="CP19" s="12">
        <v>-0.1965</v>
      </c>
      <c r="CQ19" s="11">
        <v>612</v>
      </c>
      <c r="CR19" s="13">
        <v>35079.54</v>
      </c>
      <c r="CS19" s="11">
        <v>84</v>
      </c>
      <c r="CT19" s="11">
        <v>518</v>
      </c>
      <c r="CU19" s="13">
        <v>26662.03</v>
      </c>
      <c r="CV19" s="11">
        <v>77</v>
      </c>
      <c r="CW19" s="12">
        <v>0.1815</v>
      </c>
      <c r="CX19" s="12">
        <v>0.3157</v>
      </c>
      <c r="CY19" s="11">
        <v>189</v>
      </c>
      <c r="CZ19" s="13">
        <v>6707.42</v>
      </c>
      <c r="DA19" s="11">
        <v>90</v>
      </c>
      <c r="DB19" s="11">
        <v>25</v>
      </c>
      <c r="DC19" s="13">
        <v>698.68</v>
      </c>
      <c r="DD19" s="11">
        <v>14</v>
      </c>
      <c r="DE19" s="12">
        <v>6.56</v>
      </c>
      <c r="DF19" s="12">
        <v>8.6001</v>
      </c>
      <c r="DG19" s="11"/>
      <c r="DH19" s="13"/>
      <c r="DI19" s="11"/>
      <c r="DJ19" s="11"/>
      <c r="DK19" s="13"/>
      <c r="DL19" s="11"/>
      <c r="DM19" s="12"/>
      <c r="DN19" s="12"/>
      <c r="DO19" s="11">
        <v>566</v>
      </c>
      <c r="DP19" s="13">
        <v>27364.5</v>
      </c>
      <c r="DQ19" s="11">
        <v>159</v>
      </c>
      <c r="DR19" s="11">
        <v>37</v>
      </c>
      <c r="DS19" s="13">
        <v>3644.63</v>
      </c>
      <c r="DT19" s="11">
        <v>127</v>
      </c>
      <c r="DU19" s="12">
        <v>14.2973</v>
      </c>
      <c r="DV19" s="12">
        <v>6.5082</v>
      </c>
      <c r="DW19" s="11">
        <v>177</v>
      </c>
      <c r="DX19" s="13">
        <v>10507.7</v>
      </c>
      <c r="DY19" s="11">
        <v>32</v>
      </c>
      <c r="DZ19" s="11">
        <v>120</v>
      </c>
      <c r="EA19" s="13">
        <v>7623.02</v>
      </c>
      <c r="EB19" s="11">
        <v>4</v>
      </c>
      <c r="EC19" s="12">
        <v>0.475</v>
      </c>
      <c r="ED19" s="12">
        <v>0.3784</v>
      </c>
      <c r="EE19" s="11">
        <v>111</v>
      </c>
      <c r="EF19" s="13">
        <v>4396.71</v>
      </c>
      <c r="EG19" s="11">
        <v>13</v>
      </c>
      <c r="EH19" s="11">
        <v>30</v>
      </c>
      <c r="EI19" s="13">
        <v>1188.3</v>
      </c>
      <c r="EJ19" s="11">
        <v>10</v>
      </c>
      <c r="EK19" s="12">
        <v>2.7</v>
      </c>
      <c r="EL19" s="12">
        <v>2.7</v>
      </c>
      <c r="EM19" s="11">
        <v>255</v>
      </c>
      <c r="EN19" s="13">
        <v>11376.97</v>
      </c>
      <c r="EO19" s="11"/>
      <c r="EP19" s="11">
        <v>4937</v>
      </c>
      <c r="EQ19" s="13">
        <v>229793.89</v>
      </c>
      <c r="ER19" s="11">
        <v>115</v>
      </c>
      <c r="ES19" s="12">
        <v>-0.9483</v>
      </c>
      <c r="ET19" s="12">
        <v>-0.9505</v>
      </c>
      <c r="EU19" s="11">
        <v>191</v>
      </c>
      <c r="EV19" s="13">
        <v>7976.25</v>
      </c>
      <c r="EW19" s="11"/>
      <c r="EX19" s="11">
        <v>156</v>
      </c>
      <c r="EY19" s="13">
        <v>7968.09</v>
      </c>
      <c r="EZ19" s="11">
        <v>111</v>
      </c>
      <c r="FA19" s="12">
        <v>0.2244</v>
      </c>
      <c r="FB19" s="12">
        <v>0.001</v>
      </c>
      <c r="FC19" s="11"/>
      <c r="FD19" s="13"/>
      <c r="FE19" s="11"/>
      <c r="FF19" s="11"/>
      <c r="FG19" s="13"/>
      <c r="FH19" s="11"/>
      <c r="FI19" s="12"/>
      <c r="FJ19" s="12"/>
      <c r="FK19" s="11">
        <v>288</v>
      </c>
      <c r="FL19" s="13">
        <v>13022.02</v>
      </c>
      <c r="FM19" s="11">
        <v>85</v>
      </c>
      <c r="FN19" s="11">
        <v>335</v>
      </c>
      <c r="FO19" s="13">
        <v>18047.52</v>
      </c>
      <c r="FP19" s="11">
        <v>75</v>
      </c>
      <c r="FQ19" s="12">
        <v>-0.1403</v>
      </c>
      <c r="FR19" s="12">
        <v>-0.2785</v>
      </c>
      <c r="FS19" s="11">
        <v>577</v>
      </c>
      <c r="FT19" s="13">
        <v>22621.05</v>
      </c>
      <c r="FU19" s="11">
        <v>75</v>
      </c>
      <c r="FV19" s="11">
        <v>718</v>
      </c>
      <c r="FW19" s="13">
        <v>31219.33</v>
      </c>
      <c r="FX19" s="11">
        <v>69</v>
      </c>
      <c r="FY19" s="12">
        <v>-0.1964</v>
      </c>
      <c r="FZ19" s="12">
        <v>-0.2754</v>
      </c>
      <c r="GA19" s="11">
        <v>3</v>
      </c>
      <c r="GB19" s="13">
        <v>128.31</v>
      </c>
      <c r="GC19" s="11">
        <v>2</v>
      </c>
      <c r="GD19" s="11">
        <v>26</v>
      </c>
      <c r="GE19" s="13">
        <v>1112.02</v>
      </c>
      <c r="GF19" s="11">
        <v>1</v>
      </c>
      <c r="GG19" s="12">
        <v>-0.8846</v>
      </c>
      <c r="GH19" s="12">
        <v>-0.8846</v>
      </c>
      <c r="GI19" s="11">
        <v>26</v>
      </c>
      <c r="GJ19" s="13">
        <v>1086.22</v>
      </c>
      <c r="GK19" s="11">
        <v>110</v>
      </c>
      <c r="GL19" s="11">
        <v>8</v>
      </c>
      <c r="GM19" s="13">
        <v>301.18</v>
      </c>
      <c r="GN19" s="11">
        <v>44</v>
      </c>
      <c r="GO19" s="12">
        <v>2.25</v>
      </c>
      <c r="GP19" s="12">
        <v>2.6065</v>
      </c>
      <c r="GQ19" s="11"/>
      <c r="GR19" s="13"/>
      <c r="GS19" s="11"/>
      <c r="GT19" s="11"/>
      <c r="GU19" s="13"/>
      <c r="GV19" s="11"/>
      <c r="GW19" s="12"/>
      <c r="GX19" s="12"/>
      <c r="GY19" s="11"/>
      <c r="GZ19" s="13"/>
      <c r="HA19" s="11"/>
      <c r="HB19" s="11"/>
      <c r="HC19" s="13"/>
      <c r="HD19" s="11"/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>
        <v>39</v>
      </c>
      <c r="HP19" s="13">
        <v>1599.14</v>
      </c>
      <c r="HQ19" s="11"/>
      <c r="HR19" s="11">
        <v>15</v>
      </c>
      <c r="HS19" s="13">
        <v>579.02</v>
      </c>
      <c r="HT19" s="11">
        <v>23</v>
      </c>
      <c r="HU19" s="12">
        <v>1.6</v>
      </c>
      <c r="HV19" s="12">
        <v>1.7618</v>
      </c>
      <c r="HW19" s="11">
        <v>79</v>
      </c>
      <c r="HX19" s="13">
        <v>2409.58</v>
      </c>
      <c r="HY19" s="11">
        <v>60</v>
      </c>
      <c r="HZ19" s="11">
        <v>53</v>
      </c>
      <c r="IA19" s="13">
        <v>1704.52</v>
      </c>
      <c r="IB19" s="11">
        <v>56</v>
      </c>
      <c r="IC19" s="12">
        <v>0.4906</v>
      </c>
      <c r="ID19" s="12">
        <v>0.4136</v>
      </c>
      <c r="IE19" s="11"/>
      <c r="IF19" s="13"/>
      <c r="IG19" s="11"/>
      <c r="IH19" s="11"/>
      <c r="II19" s="13"/>
      <c r="IJ19" s="11"/>
      <c r="IK19" s="12"/>
      <c r="IL19" s="12"/>
      <c r="IM19" s="11">
        <v>21</v>
      </c>
      <c r="IN19" s="13">
        <v>390.6</v>
      </c>
      <c r="IO19" s="11">
        <v>5</v>
      </c>
      <c r="IP19" s="11">
        <v>9</v>
      </c>
      <c r="IQ19" s="13">
        <v>167.4</v>
      </c>
      <c r="IR19" s="11">
        <v>5</v>
      </c>
      <c r="IS19" s="12">
        <v>1.3333</v>
      </c>
      <c r="IT19" s="12">
        <v>1.3333</v>
      </c>
      <c r="IU19" s="11"/>
      <c r="IV19" s="13"/>
      <c r="IW19" s="11"/>
      <c r="IX19" s="11"/>
      <c r="IY19" s="13"/>
      <c r="IZ19" s="11"/>
      <c r="JA19" s="12"/>
      <c r="JB19" s="12"/>
      <c r="JC19" s="11"/>
      <c r="JD19" s="13"/>
      <c r="JE19" s="11">
        <v>8</v>
      </c>
      <c r="JF19" s="11"/>
      <c r="JG19" s="13"/>
      <c r="JH19" s="11"/>
      <c r="JI19" s="12"/>
      <c r="JJ19" s="12"/>
      <c r="JK19" s="11">
        <v>1</v>
      </c>
      <c r="JL19" s="13">
        <v>38.04</v>
      </c>
      <c r="JM19" s="11">
        <v>139</v>
      </c>
      <c r="JN19" s="11"/>
      <c r="JO19" s="13"/>
      <c r="JP19" s="11"/>
      <c r="JQ19" s="12"/>
      <c r="JR19" s="12"/>
      <c r="JS19" s="11"/>
      <c r="JT19" s="13"/>
      <c r="JU19" s="11">
        <v>9</v>
      </c>
      <c r="JV19" s="11"/>
      <c r="JW19" s="13"/>
      <c r="JX19" s="11">
        <v>9</v>
      </c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  <c r="KQ19" s="11"/>
      <c r="KR19" s="13"/>
      <c r="KS19" s="11"/>
      <c r="KT19" s="11"/>
      <c r="KU19" s="13"/>
      <c r="KV19" s="11"/>
      <c r="KW19" s="12"/>
      <c r="KX19" s="12"/>
    </row>
    <row r="20">
      <c r="A20" s="10" t="s">
        <v>83</v>
      </c>
      <c r="B20" s="10" t="s">
        <v>73</v>
      </c>
      <c r="C20" s="11">
        <v>228097</v>
      </c>
      <c r="D20" s="11">
        <f>=ROUNDDOWN({0},0)</f>
      </c>
      <c r="E20" s="11">
        <v>90424</v>
      </c>
      <c r="F20" s="12"/>
      <c r="G20" s="11"/>
      <c r="H20" s="11">
        <f>=ROUNDDOWN({0},0)</f>
      </c>
      <c r="I20" s="11"/>
      <c r="J20" s="12"/>
      <c r="K20" s="11">
        <v>482567</v>
      </c>
      <c r="L20" s="13">
        <v>25301618.86</v>
      </c>
      <c r="M20" s="11">
        <v>651</v>
      </c>
      <c r="N20" s="14">
        <v>38865.77</v>
      </c>
      <c r="O20" s="11">
        <v>514935</v>
      </c>
      <c r="P20" s="13">
        <v>27147508.18</v>
      </c>
      <c r="Q20" s="11">
        <v>569</v>
      </c>
      <c r="R20" s="14">
        <v>47710.91</v>
      </c>
      <c r="S20" s="12">
        <v>-0.0629</v>
      </c>
      <c r="T20" s="12">
        <v>-0.068</v>
      </c>
      <c r="U20" s="12">
        <v>0.1441</v>
      </c>
      <c r="V20" s="12">
        <v>-0.1854</v>
      </c>
      <c r="W20" s="11">
        <v>188799</v>
      </c>
      <c r="X20" s="13">
        <v>10496749.68</v>
      </c>
      <c r="Y20" s="11">
        <v>487</v>
      </c>
      <c r="Z20" s="11">
        <v>196977</v>
      </c>
      <c r="AA20" s="13">
        <v>10261690.79</v>
      </c>
      <c r="AB20" s="11">
        <v>421</v>
      </c>
      <c r="AC20" s="12">
        <v>-0.0415</v>
      </c>
      <c r="AD20" s="12">
        <v>0.0229</v>
      </c>
      <c r="AE20" s="11">
        <v>98323</v>
      </c>
      <c r="AF20" s="13">
        <v>4628700.37</v>
      </c>
      <c r="AG20" s="11">
        <v>484</v>
      </c>
      <c r="AH20" s="11">
        <v>94835</v>
      </c>
      <c r="AI20" s="13">
        <v>4894542.96</v>
      </c>
      <c r="AJ20" s="11">
        <v>419</v>
      </c>
      <c r="AK20" s="12">
        <v>0.0368</v>
      </c>
      <c r="AL20" s="12">
        <v>-0.0543</v>
      </c>
      <c r="AM20" s="11">
        <v>36869</v>
      </c>
      <c r="AN20" s="13">
        <v>2218465.3</v>
      </c>
      <c r="AO20" s="11">
        <v>492</v>
      </c>
      <c r="AP20" s="11">
        <v>16747</v>
      </c>
      <c r="AQ20" s="13">
        <v>1003611.67</v>
      </c>
      <c r="AR20" s="11">
        <v>428</v>
      </c>
      <c r="AS20" s="12">
        <v>1.2015</v>
      </c>
      <c r="AT20" s="12">
        <v>1.2105</v>
      </c>
      <c r="AU20" s="11">
        <v>58814</v>
      </c>
      <c r="AV20" s="13">
        <v>2732323.26</v>
      </c>
      <c r="AW20" s="11">
        <v>488</v>
      </c>
      <c r="AX20" s="11">
        <v>63658</v>
      </c>
      <c r="AY20" s="13">
        <v>3072390.94</v>
      </c>
      <c r="AZ20" s="11">
        <v>419</v>
      </c>
      <c r="BA20" s="12">
        <v>-0.0761</v>
      </c>
      <c r="BB20" s="12">
        <v>-0.1107</v>
      </c>
      <c r="BC20" s="11">
        <v>12484</v>
      </c>
      <c r="BD20" s="13">
        <v>582079.15</v>
      </c>
      <c r="BE20" s="11">
        <v>488</v>
      </c>
      <c r="BF20" s="11">
        <v>7742</v>
      </c>
      <c r="BG20" s="13">
        <v>400128.42</v>
      </c>
      <c r="BH20" s="11">
        <v>428</v>
      </c>
      <c r="BI20" s="12">
        <v>0.6125</v>
      </c>
      <c r="BJ20" s="12">
        <v>0.4547</v>
      </c>
      <c r="BK20" s="11">
        <v>19664</v>
      </c>
      <c r="BL20" s="13">
        <v>1088588</v>
      </c>
      <c r="BM20" s="11">
        <v>320</v>
      </c>
      <c r="BN20" s="11">
        <v>24667</v>
      </c>
      <c r="BO20" s="13">
        <v>1552402</v>
      </c>
      <c r="BP20" s="11">
        <v>359</v>
      </c>
      <c r="BQ20" s="12">
        <v>-0.2028</v>
      </c>
      <c r="BR20" s="12">
        <v>-0.2988</v>
      </c>
      <c r="BS20" s="11">
        <v>14344</v>
      </c>
      <c r="BT20" s="13">
        <v>635348.84</v>
      </c>
      <c r="BU20" s="11">
        <v>504</v>
      </c>
      <c r="BV20" s="11">
        <v>17588</v>
      </c>
      <c r="BW20" s="13">
        <v>900062.07</v>
      </c>
      <c r="BX20" s="11">
        <v>428</v>
      </c>
      <c r="BY20" s="12">
        <v>-0.1844</v>
      </c>
      <c r="BZ20" s="12">
        <v>-0.2941</v>
      </c>
      <c r="CA20" s="11">
        <v>20765</v>
      </c>
      <c r="CB20" s="13">
        <v>1068033.71</v>
      </c>
      <c r="CC20" s="11">
        <v>391</v>
      </c>
      <c r="CD20" s="11">
        <v>25369</v>
      </c>
      <c r="CE20" s="13">
        <v>1324426.65</v>
      </c>
      <c r="CF20" s="11">
        <v>342</v>
      </c>
      <c r="CG20" s="12">
        <v>-0.1815</v>
      </c>
      <c r="CH20" s="12">
        <v>-0.1936</v>
      </c>
      <c r="CI20" s="11">
        <v>7365</v>
      </c>
      <c r="CJ20" s="13">
        <v>382229.72</v>
      </c>
      <c r="CK20" s="11">
        <v>456</v>
      </c>
      <c r="CL20" s="11">
        <v>7976</v>
      </c>
      <c r="CM20" s="13">
        <v>444051.61</v>
      </c>
      <c r="CN20" s="11">
        <v>251</v>
      </c>
      <c r="CO20" s="12">
        <v>-0.0766</v>
      </c>
      <c r="CP20" s="12">
        <v>-0.1392</v>
      </c>
      <c r="CQ20" s="11">
        <v>8697</v>
      </c>
      <c r="CR20" s="13">
        <v>557552.56</v>
      </c>
      <c r="CS20" s="11">
        <v>308</v>
      </c>
      <c r="CT20" s="11">
        <v>10977</v>
      </c>
      <c r="CU20" s="13">
        <v>646264.72</v>
      </c>
      <c r="CV20" s="11">
        <v>293</v>
      </c>
      <c r="CW20" s="12">
        <v>-0.2077</v>
      </c>
      <c r="CX20" s="12">
        <v>-0.1373</v>
      </c>
      <c r="CY20" s="11">
        <v>3993</v>
      </c>
      <c r="CZ20" s="13">
        <v>203782.08</v>
      </c>
      <c r="DA20" s="11">
        <v>302</v>
      </c>
      <c r="DB20" s="11">
        <v>4209</v>
      </c>
      <c r="DC20" s="13">
        <v>226581.86</v>
      </c>
      <c r="DD20" s="11">
        <v>240</v>
      </c>
      <c r="DE20" s="12">
        <v>-0.0513</v>
      </c>
      <c r="DF20" s="12">
        <v>-0.1006</v>
      </c>
      <c r="DG20" s="11">
        <v>212</v>
      </c>
      <c r="DH20" s="13">
        <v>6979.99</v>
      </c>
      <c r="DI20" s="11">
        <v>13</v>
      </c>
      <c r="DJ20" s="11">
        <v>3</v>
      </c>
      <c r="DK20" s="13">
        <v>267.99</v>
      </c>
      <c r="DL20" s="11">
        <v>1</v>
      </c>
      <c r="DM20" s="12">
        <v>69.6667</v>
      </c>
      <c r="DN20" s="12">
        <v>25.0457</v>
      </c>
      <c r="DO20" s="11">
        <v>2875</v>
      </c>
      <c r="DP20" s="13">
        <v>213689.07</v>
      </c>
      <c r="DQ20" s="11">
        <v>608</v>
      </c>
      <c r="DR20" s="11">
        <v>994</v>
      </c>
      <c r="DS20" s="13">
        <v>65137.37</v>
      </c>
      <c r="DT20" s="11">
        <v>509</v>
      </c>
      <c r="DU20" s="12">
        <v>1.8924</v>
      </c>
      <c r="DV20" s="12">
        <v>2.2806</v>
      </c>
      <c r="DW20" s="11">
        <v>2386</v>
      </c>
      <c r="DX20" s="13">
        <v>131462.34</v>
      </c>
      <c r="DY20" s="11">
        <v>216</v>
      </c>
      <c r="DZ20" s="11">
        <v>3212</v>
      </c>
      <c r="EA20" s="13">
        <v>165827.82</v>
      </c>
      <c r="EB20" s="11">
        <v>163</v>
      </c>
      <c r="EC20" s="12">
        <v>-0.2572</v>
      </c>
      <c r="ED20" s="12">
        <v>-0.2072</v>
      </c>
      <c r="EE20" s="11">
        <v>1159</v>
      </c>
      <c r="EF20" s="13">
        <v>57379.33</v>
      </c>
      <c r="EG20" s="11">
        <v>145</v>
      </c>
      <c r="EH20" s="11">
        <v>1098</v>
      </c>
      <c r="EI20" s="13">
        <v>57069.34</v>
      </c>
      <c r="EJ20" s="11">
        <v>132</v>
      </c>
      <c r="EK20" s="12">
        <v>0.0556</v>
      </c>
      <c r="EL20" s="12">
        <v>0.0054</v>
      </c>
      <c r="EM20" s="11">
        <v>1255</v>
      </c>
      <c r="EN20" s="13">
        <v>68171.32</v>
      </c>
      <c r="EO20" s="11"/>
      <c r="EP20" s="11">
        <v>31205</v>
      </c>
      <c r="EQ20" s="13">
        <v>1768680.83</v>
      </c>
      <c r="ER20" s="11">
        <v>386</v>
      </c>
      <c r="ES20" s="12">
        <v>-0.9598</v>
      </c>
      <c r="ET20" s="12">
        <v>-0.9615</v>
      </c>
      <c r="EU20" s="11">
        <v>1268</v>
      </c>
      <c r="EV20" s="13">
        <v>59602.68</v>
      </c>
      <c r="EW20" s="11"/>
      <c r="EX20" s="11">
        <v>3770</v>
      </c>
      <c r="EY20" s="13">
        <v>154051.81</v>
      </c>
      <c r="EZ20" s="11">
        <v>412</v>
      </c>
      <c r="FA20" s="12">
        <v>-0.6637</v>
      </c>
      <c r="FB20" s="12">
        <v>-0.6131</v>
      </c>
      <c r="FC20" s="11">
        <v>1</v>
      </c>
      <c r="FD20" s="13">
        <v>55.13</v>
      </c>
      <c r="FE20" s="11"/>
      <c r="FF20" s="11">
        <v>58</v>
      </c>
      <c r="FG20" s="13">
        <v>3604.52</v>
      </c>
      <c r="FH20" s="11"/>
      <c r="FI20" s="12">
        <v>-0.9828</v>
      </c>
      <c r="FJ20" s="12">
        <v>-0.9847</v>
      </c>
      <c r="FK20" s="11">
        <v>655</v>
      </c>
      <c r="FL20" s="13">
        <v>33405.72</v>
      </c>
      <c r="FM20" s="11">
        <v>238</v>
      </c>
      <c r="FN20" s="11">
        <v>875</v>
      </c>
      <c r="FO20" s="13">
        <v>50304.25</v>
      </c>
      <c r="FP20" s="11">
        <v>212</v>
      </c>
      <c r="FQ20" s="12">
        <v>-0.2514</v>
      </c>
      <c r="FR20" s="12">
        <v>-0.3359</v>
      </c>
      <c r="FS20" s="11">
        <v>1312</v>
      </c>
      <c r="FT20" s="13">
        <v>61093.52</v>
      </c>
      <c r="FU20" s="11">
        <v>208</v>
      </c>
      <c r="FV20" s="11">
        <v>1855</v>
      </c>
      <c r="FW20" s="13">
        <v>92031.31</v>
      </c>
      <c r="FX20" s="11">
        <v>197</v>
      </c>
      <c r="FY20" s="12">
        <v>-0.2927</v>
      </c>
      <c r="FZ20" s="12">
        <v>-0.3362</v>
      </c>
      <c r="GA20" s="11">
        <v>333</v>
      </c>
      <c r="GB20" s="13">
        <v>14009.76</v>
      </c>
      <c r="GC20" s="11">
        <v>25</v>
      </c>
      <c r="GD20" s="11">
        <v>266</v>
      </c>
      <c r="GE20" s="13">
        <v>11463.73</v>
      </c>
      <c r="GF20" s="11">
        <v>20</v>
      </c>
      <c r="GG20" s="12">
        <v>0.2519</v>
      </c>
      <c r="GH20" s="12">
        <v>0.2221</v>
      </c>
      <c r="GI20" s="11">
        <v>49</v>
      </c>
      <c r="GJ20" s="13">
        <v>2433</v>
      </c>
      <c r="GK20" s="11">
        <v>394</v>
      </c>
      <c r="GL20" s="11">
        <v>19</v>
      </c>
      <c r="GM20" s="13">
        <v>1088.19</v>
      </c>
      <c r="GN20" s="11">
        <v>131</v>
      </c>
      <c r="GO20" s="12">
        <v>1.5789</v>
      </c>
      <c r="GP20" s="12">
        <v>1.2358</v>
      </c>
      <c r="GQ20" s="11"/>
      <c r="GR20" s="13"/>
      <c r="GS20" s="11"/>
      <c r="GT20" s="11"/>
      <c r="GU20" s="13"/>
      <c r="GV20" s="11"/>
      <c r="GW20" s="12"/>
      <c r="GX20" s="12"/>
      <c r="GY20" s="11">
        <v>437</v>
      </c>
      <c r="GZ20" s="13">
        <v>33524.28</v>
      </c>
      <c r="HA20" s="11">
        <v>84</v>
      </c>
      <c r="HB20" s="11">
        <v>390</v>
      </c>
      <c r="HC20" s="13">
        <v>29285.17</v>
      </c>
      <c r="HD20" s="11">
        <v>73</v>
      </c>
      <c r="HE20" s="12">
        <v>0.1205</v>
      </c>
      <c r="HF20" s="12">
        <v>0.1448</v>
      </c>
      <c r="HG20" s="11"/>
      <c r="HH20" s="13"/>
      <c r="HI20" s="11"/>
      <c r="HJ20" s="11"/>
      <c r="HK20" s="13"/>
      <c r="HL20" s="11"/>
      <c r="HM20" s="12"/>
      <c r="HN20" s="12"/>
      <c r="HO20" s="11">
        <v>141</v>
      </c>
      <c r="HP20" s="13">
        <v>8167.28</v>
      </c>
      <c r="HQ20" s="11"/>
      <c r="HR20" s="11">
        <v>196</v>
      </c>
      <c r="HS20" s="13">
        <v>11916.09</v>
      </c>
      <c r="HT20" s="11">
        <v>71</v>
      </c>
      <c r="HU20" s="12">
        <v>-0.2806</v>
      </c>
      <c r="HV20" s="12">
        <v>-0.3146</v>
      </c>
      <c r="HW20" s="11">
        <v>160</v>
      </c>
      <c r="HX20" s="13">
        <v>7673.82</v>
      </c>
      <c r="HY20" s="11">
        <v>157</v>
      </c>
      <c r="HZ20" s="11">
        <v>120</v>
      </c>
      <c r="IA20" s="13">
        <v>5469.13</v>
      </c>
      <c r="IB20" s="11">
        <v>143</v>
      </c>
      <c r="IC20" s="12">
        <v>0.3333</v>
      </c>
      <c r="ID20" s="12">
        <v>0.4031</v>
      </c>
      <c r="IE20" s="11">
        <v>85</v>
      </c>
      <c r="IF20" s="13">
        <v>5943.14</v>
      </c>
      <c r="IG20" s="11">
        <v>64</v>
      </c>
      <c r="IH20" s="11"/>
      <c r="II20" s="13"/>
      <c r="IJ20" s="11"/>
      <c r="IK20" s="12"/>
      <c r="IL20" s="12"/>
      <c r="IM20" s="11">
        <v>21</v>
      </c>
      <c r="IN20" s="13">
        <v>390.6</v>
      </c>
      <c r="IO20" s="11">
        <v>5</v>
      </c>
      <c r="IP20" s="11">
        <v>9</v>
      </c>
      <c r="IQ20" s="13">
        <v>167.4</v>
      </c>
      <c r="IR20" s="11">
        <v>5</v>
      </c>
      <c r="IS20" s="12">
        <v>1.3333</v>
      </c>
      <c r="IT20" s="12">
        <v>1.3333</v>
      </c>
      <c r="IU20" s="11">
        <v>77</v>
      </c>
      <c r="IV20" s="13">
        <v>3211.38</v>
      </c>
      <c r="IW20" s="11">
        <v>12</v>
      </c>
      <c r="IX20" s="11">
        <v>120</v>
      </c>
      <c r="IY20" s="13">
        <v>4989.54</v>
      </c>
      <c r="IZ20" s="11">
        <v>11</v>
      </c>
      <c r="JA20" s="12">
        <v>-0.3583</v>
      </c>
      <c r="JB20" s="12">
        <v>-0.3564</v>
      </c>
      <c r="JC20" s="11">
        <v>23</v>
      </c>
      <c r="JD20" s="13">
        <v>535.79</v>
      </c>
      <c r="JE20" s="11">
        <v>49</v>
      </c>
      <c r="JF20" s="11"/>
      <c r="JG20" s="13"/>
      <c r="JH20" s="11"/>
      <c r="JI20" s="12"/>
      <c r="JJ20" s="12"/>
      <c r="JK20" s="11">
        <v>1</v>
      </c>
      <c r="JL20" s="13">
        <v>38.04</v>
      </c>
      <c r="JM20" s="11">
        <v>411</v>
      </c>
      <c r="JN20" s="11"/>
      <c r="JO20" s="13"/>
      <c r="JP20" s="11"/>
      <c r="JQ20" s="12"/>
      <c r="JR20" s="12"/>
      <c r="JS20" s="11"/>
      <c r="JT20" s="13"/>
      <c r="JU20" s="11">
        <v>9</v>
      </c>
      <c r="JV20" s="11"/>
      <c r="JW20" s="13"/>
      <c r="JX20" s="11">
        <v>9</v>
      </c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  <c r="KQ20" s="11"/>
      <c r="KR20" s="13"/>
      <c r="KS20" s="11"/>
      <c r="KT20" s="11"/>
      <c r="KU20" s="13"/>
      <c r="KV20" s="11"/>
      <c r="KW20" s="12"/>
      <c r="KX20" s="12"/>
    </row>
    <row r="21">
      <c r="A21" s="10" t="s">
        <v>84</v>
      </c>
      <c r="B21" s="10" t="s">
        <v>77</v>
      </c>
      <c r="C21" s="11">
        <v>9194</v>
      </c>
      <c r="D21" s="11">
        <f>=ROUNDDOWN(17.5357619683387,0)</f>
      </c>
      <c r="E21" s="11">
        <v>9695</v>
      </c>
      <c r="F21" s="12">
        <v>0.878</v>
      </c>
      <c r="G21" s="11"/>
      <c r="H21" s="11">
        <f>=ROUNDDOWN({0},0)</f>
      </c>
      <c r="I21" s="11">
        <v>396</v>
      </c>
      <c r="J21" s="12">
        <v>0.3657</v>
      </c>
      <c r="K21" s="11">
        <v>21654</v>
      </c>
      <c r="L21" s="13">
        <v>4750573.51</v>
      </c>
      <c r="M21" s="11">
        <v>77</v>
      </c>
      <c r="N21" s="14">
        <v>61695.76</v>
      </c>
      <c r="O21" s="11">
        <v>17769</v>
      </c>
      <c r="P21" s="13">
        <v>4225835.15</v>
      </c>
      <c r="Q21" s="11">
        <v>70</v>
      </c>
      <c r="R21" s="14">
        <v>60369.07</v>
      </c>
      <c r="S21" s="12">
        <v>0.2186</v>
      </c>
      <c r="T21" s="12">
        <v>0.1242</v>
      </c>
      <c r="U21" s="12">
        <v>0.1</v>
      </c>
      <c r="V21" s="12">
        <v>0.022</v>
      </c>
      <c r="W21" s="11">
        <v>1374</v>
      </c>
      <c r="X21" s="13">
        <v>312789.55</v>
      </c>
      <c r="Y21" s="11">
        <v>56</v>
      </c>
      <c r="Z21" s="11">
        <v>810</v>
      </c>
      <c r="AA21" s="13">
        <v>193226.47</v>
      </c>
      <c r="AB21" s="11">
        <v>60</v>
      </c>
      <c r="AC21" s="12">
        <v>0.6963</v>
      </c>
      <c r="AD21" s="12">
        <v>0.6188</v>
      </c>
      <c r="AE21" s="11">
        <v>829</v>
      </c>
      <c r="AF21" s="13">
        <v>198418.81</v>
      </c>
      <c r="AG21" s="11">
        <v>70</v>
      </c>
      <c r="AH21" s="11">
        <v>23</v>
      </c>
      <c r="AI21" s="13">
        <v>5431.36</v>
      </c>
      <c r="AJ21" s="11">
        <v>70</v>
      </c>
      <c r="AK21" s="12">
        <v>35.0435</v>
      </c>
      <c r="AL21" s="12">
        <v>35.5321</v>
      </c>
      <c r="AM21" s="11">
        <v>4166</v>
      </c>
      <c r="AN21" s="13">
        <v>1053656.91</v>
      </c>
      <c r="AO21" s="11">
        <v>75</v>
      </c>
      <c r="AP21" s="11">
        <v>3277</v>
      </c>
      <c r="AQ21" s="13">
        <v>846320.92</v>
      </c>
      <c r="AR21" s="11">
        <v>70</v>
      </c>
      <c r="AS21" s="12">
        <v>0.2713</v>
      </c>
      <c r="AT21" s="12">
        <v>0.245</v>
      </c>
      <c r="AU21" s="11">
        <v>351</v>
      </c>
      <c r="AV21" s="13">
        <v>68809.97</v>
      </c>
      <c r="AW21" s="11">
        <v>55</v>
      </c>
      <c r="AX21" s="11">
        <v>648</v>
      </c>
      <c r="AY21" s="13">
        <v>157338.41</v>
      </c>
      <c r="AZ21" s="11">
        <v>34</v>
      </c>
      <c r="BA21" s="12">
        <v>-0.4583</v>
      </c>
      <c r="BB21" s="12">
        <v>-0.5627</v>
      </c>
      <c r="BC21" s="11">
        <v>8369</v>
      </c>
      <c r="BD21" s="13">
        <v>1732714.04</v>
      </c>
      <c r="BE21" s="11">
        <v>75</v>
      </c>
      <c r="BF21" s="11">
        <v>6439</v>
      </c>
      <c r="BG21" s="13">
        <v>1424620.41</v>
      </c>
      <c r="BH21" s="11">
        <v>68</v>
      </c>
      <c r="BI21" s="12">
        <v>0.2997</v>
      </c>
      <c r="BJ21" s="12">
        <v>0.2163</v>
      </c>
      <c r="BK21" s="11">
        <v>76</v>
      </c>
      <c r="BL21" s="13">
        <v>14619.73</v>
      </c>
      <c r="BM21" s="11">
        <v>55</v>
      </c>
      <c r="BN21" s="11"/>
      <c r="BO21" s="13"/>
      <c r="BP21" s="11">
        <v>62</v>
      </c>
      <c r="BQ21" s="12"/>
      <c r="BR21" s="12"/>
      <c r="BS21" s="11">
        <v>4103</v>
      </c>
      <c r="BT21" s="13">
        <v>852256.27</v>
      </c>
      <c r="BU21" s="11">
        <v>77</v>
      </c>
      <c r="BV21" s="11">
        <v>4096</v>
      </c>
      <c r="BW21" s="13">
        <v>1000747.81</v>
      </c>
      <c r="BX21" s="11">
        <v>70</v>
      </c>
      <c r="BY21" s="12">
        <v>0.0017</v>
      </c>
      <c r="BZ21" s="12">
        <v>-0.1484</v>
      </c>
      <c r="CA21" s="11">
        <v>369</v>
      </c>
      <c r="CB21" s="13">
        <v>84071.47</v>
      </c>
      <c r="CC21" s="11">
        <v>53</v>
      </c>
      <c r="CD21" s="11">
        <v>209</v>
      </c>
      <c r="CE21" s="13">
        <v>49347.18</v>
      </c>
      <c r="CF21" s="11">
        <v>43</v>
      </c>
      <c r="CG21" s="12">
        <v>0.7656</v>
      </c>
      <c r="CH21" s="12">
        <v>0.7037</v>
      </c>
      <c r="CI21" s="11">
        <v>17</v>
      </c>
      <c r="CJ21" s="13">
        <v>3226.42</v>
      </c>
      <c r="CK21" s="11">
        <v>16</v>
      </c>
      <c r="CL21" s="11">
        <v>40</v>
      </c>
      <c r="CM21" s="13">
        <v>8158.12</v>
      </c>
      <c r="CN21" s="11">
        <v>19</v>
      </c>
      <c r="CO21" s="12">
        <v>-0.575</v>
      </c>
      <c r="CP21" s="12">
        <v>-0.6045</v>
      </c>
      <c r="CQ21" s="11"/>
      <c r="CR21" s="13"/>
      <c r="CS21" s="11"/>
      <c r="CT21" s="11"/>
      <c r="CU21" s="13"/>
      <c r="CV21" s="11"/>
      <c r="CW21" s="12"/>
      <c r="CX21" s="12"/>
      <c r="CY21" s="11">
        <v>2</v>
      </c>
      <c r="CZ21" s="13">
        <v>399</v>
      </c>
      <c r="DA21" s="11">
        <v>2</v>
      </c>
      <c r="DB21" s="11">
        <v>7</v>
      </c>
      <c r="DC21" s="13">
        <v>1547.32</v>
      </c>
      <c r="DD21" s="11">
        <v>3</v>
      </c>
      <c r="DE21" s="12">
        <v>-0.7143</v>
      </c>
      <c r="DF21" s="12">
        <v>-0.7421</v>
      </c>
      <c r="DG21" s="11">
        <v>955</v>
      </c>
      <c r="DH21" s="13">
        <v>228617.94</v>
      </c>
      <c r="DI21" s="11">
        <v>32</v>
      </c>
      <c r="DJ21" s="11">
        <v>1008</v>
      </c>
      <c r="DK21" s="13">
        <v>250646.34</v>
      </c>
      <c r="DL21" s="11">
        <v>35</v>
      </c>
      <c r="DM21" s="12">
        <v>-0.0526</v>
      </c>
      <c r="DN21" s="12">
        <v>-0.0879</v>
      </c>
      <c r="DO21" s="11">
        <v>12</v>
      </c>
      <c r="DP21" s="13">
        <v>3214.5</v>
      </c>
      <c r="DQ21" s="11">
        <v>74</v>
      </c>
      <c r="DR21" s="11">
        <v>7</v>
      </c>
      <c r="DS21" s="13">
        <v>3066.8</v>
      </c>
      <c r="DT21" s="11">
        <v>66</v>
      </c>
      <c r="DU21" s="12">
        <v>0.7143</v>
      </c>
      <c r="DV21" s="12">
        <v>0.0482</v>
      </c>
      <c r="DW21" s="11"/>
      <c r="DX21" s="13"/>
      <c r="DY21" s="11"/>
      <c r="DZ21" s="11"/>
      <c r="EA21" s="13"/>
      <c r="EB21" s="11"/>
      <c r="EC21" s="12"/>
      <c r="ED21" s="12"/>
      <c r="EE21" s="11"/>
      <c r="EF21" s="13"/>
      <c r="EG21" s="11"/>
      <c r="EH21" s="11"/>
      <c r="EI21" s="13"/>
      <c r="EJ21" s="11"/>
      <c r="EK21" s="12"/>
      <c r="EL21" s="12"/>
      <c r="EM21" s="11">
        <v>33</v>
      </c>
      <c r="EN21" s="13">
        <v>7509.42</v>
      </c>
      <c r="EO21" s="11"/>
      <c r="EP21" s="11">
        <v>563</v>
      </c>
      <c r="EQ21" s="13">
        <v>127541.34</v>
      </c>
      <c r="ER21" s="11">
        <v>53</v>
      </c>
      <c r="ES21" s="12">
        <v>-0.9414</v>
      </c>
      <c r="ET21" s="12">
        <v>-0.9411</v>
      </c>
      <c r="EU21" s="11">
        <v>132</v>
      </c>
      <c r="EV21" s="13">
        <v>24159.28</v>
      </c>
      <c r="EW21" s="11"/>
      <c r="EX21" s="11">
        <v>93</v>
      </c>
      <c r="EY21" s="13">
        <v>22588.54</v>
      </c>
      <c r="EZ21" s="11">
        <v>69</v>
      </c>
      <c r="FA21" s="12">
        <v>0.4194</v>
      </c>
      <c r="FB21" s="12">
        <v>0.0695</v>
      </c>
      <c r="FC21" s="11"/>
      <c r="FD21" s="13"/>
      <c r="FE21" s="11"/>
      <c r="FF21" s="11"/>
      <c r="FG21" s="13"/>
      <c r="FH21" s="11"/>
      <c r="FI21" s="12"/>
      <c r="FJ21" s="12"/>
      <c r="FK21" s="11">
        <v>286</v>
      </c>
      <c r="FL21" s="13">
        <v>62527.46</v>
      </c>
      <c r="FM21" s="11">
        <v>17</v>
      </c>
      <c r="FN21" s="11">
        <v>226</v>
      </c>
      <c r="FO21" s="13">
        <v>62006.62</v>
      </c>
      <c r="FP21" s="11">
        <v>37</v>
      </c>
      <c r="FQ21" s="12">
        <v>0.2655</v>
      </c>
      <c r="FR21" s="12">
        <v>0.0084</v>
      </c>
      <c r="FS21" s="11"/>
      <c r="FT21" s="13"/>
      <c r="FU21" s="11"/>
      <c r="FV21" s="11"/>
      <c r="FW21" s="13"/>
      <c r="FX21" s="11"/>
      <c r="FY21" s="12"/>
      <c r="FZ21" s="12"/>
      <c r="GA21" s="11">
        <v>106</v>
      </c>
      <c r="GB21" s="13">
        <v>17526.43</v>
      </c>
      <c r="GC21" s="11">
        <v>41</v>
      </c>
      <c r="GD21" s="11">
        <v>59</v>
      </c>
      <c r="GE21" s="13">
        <v>13500.54</v>
      </c>
      <c r="GF21" s="11">
        <v>43</v>
      </c>
      <c r="GG21" s="12">
        <v>0.7966</v>
      </c>
      <c r="GH21" s="12">
        <v>0.2982</v>
      </c>
      <c r="GI21" s="11">
        <v>200</v>
      </c>
      <c r="GJ21" s="13">
        <v>36294.42</v>
      </c>
      <c r="GK21" s="11">
        <v>65</v>
      </c>
      <c r="GL21" s="11">
        <v>102</v>
      </c>
      <c r="GM21" s="13">
        <v>25023.06</v>
      </c>
      <c r="GN21" s="11">
        <v>59</v>
      </c>
      <c r="GO21" s="12">
        <v>0.9608</v>
      </c>
      <c r="GP21" s="12">
        <v>0.4504</v>
      </c>
      <c r="GQ21" s="11">
        <v>141</v>
      </c>
      <c r="GR21" s="13">
        <v>23738.26</v>
      </c>
      <c r="GS21" s="11">
        <v>20</v>
      </c>
      <c r="GT21" s="11">
        <v>143</v>
      </c>
      <c r="GU21" s="13">
        <v>30636.65</v>
      </c>
      <c r="GV21" s="11">
        <v>22</v>
      </c>
      <c r="GW21" s="12">
        <v>-0.014</v>
      </c>
      <c r="GX21" s="12">
        <v>-0.2252</v>
      </c>
      <c r="GY21" s="11"/>
      <c r="GZ21" s="13"/>
      <c r="HA21" s="11"/>
      <c r="HB21" s="11"/>
      <c r="HC21" s="13"/>
      <c r="HD21" s="11"/>
      <c r="HE21" s="12"/>
      <c r="HF21" s="12"/>
      <c r="HG21" s="11">
        <v>130</v>
      </c>
      <c r="HH21" s="13">
        <v>25416.73</v>
      </c>
      <c r="HI21" s="11">
        <v>51</v>
      </c>
      <c r="HJ21" s="11">
        <v>18</v>
      </c>
      <c r="HK21" s="13">
        <v>3888.81</v>
      </c>
      <c r="HL21" s="11">
        <v>24</v>
      </c>
      <c r="HM21" s="12">
        <v>6.2222</v>
      </c>
      <c r="HN21" s="12">
        <v>5.5359</v>
      </c>
      <c r="HO21" s="11">
        <v>3</v>
      </c>
      <c r="HP21" s="13">
        <v>606.9</v>
      </c>
      <c r="HQ21" s="11"/>
      <c r="HR21" s="11">
        <v>1</v>
      </c>
      <c r="HS21" s="13">
        <v>198.45</v>
      </c>
      <c r="HT21" s="11">
        <v>4</v>
      </c>
      <c r="HU21" s="12">
        <v>2</v>
      </c>
      <c r="HV21" s="12">
        <v>2.0582</v>
      </c>
      <c r="HW21" s="11"/>
      <c r="HX21" s="13"/>
      <c r="HY21" s="11"/>
      <c r="HZ21" s="11"/>
      <c r="IA21" s="13"/>
      <c r="IB21" s="11"/>
      <c r="IC21" s="12"/>
      <c r="ID21" s="12"/>
      <c r="IE21" s="11"/>
      <c r="IF21" s="13"/>
      <c r="IG21" s="11">
        <v>1</v>
      </c>
      <c r="IH21" s="11"/>
      <c r="II21" s="13"/>
      <c r="IJ21" s="11"/>
      <c r="IK21" s="12"/>
      <c r="IL21" s="12"/>
      <c r="IM21" s="11"/>
      <c r="IN21" s="13"/>
      <c r="IO21" s="11">
        <v>15</v>
      </c>
      <c r="IP21" s="11"/>
      <c r="IQ21" s="13"/>
      <c r="IR21" s="11"/>
      <c r="IS21" s="12"/>
      <c r="IT21" s="12"/>
      <c r="IU21" s="11"/>
      <c r="IV21" s="13"/>
      <c r="IW21" s="11"/>
      <c r="IX21" s="11"/>
      <c r="IY21" s="13"/>
      <c r="IZ21" s="11"/>
      <c r="JA21" s="12"/>
      <c r="JB21" s="12"/>
      <c r="JC21" s="11"/>
      <c r="JD21" s="13"/>
      <c r="JE21" s="11">
        <v>3</v>
      </c>
      <c r="JF21" s="11"/>
      <c r="JG21" s="13"/>
      <c r="JH21" s="11"/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  <c r="KQ21" s="11"/>
      <c r="KR21" s="13"/>
      <c r="KS21" s="11"/>
      <c r="KT21" s="11"/>
      <c r="KU21" s="13"/>
      <c r="KV21" s="11"/>
      <c r="KW21" s="12"/>
      <c r="KX21" s="12"/>
    </row>
    <row r="22">
      <c r="A22" s="10" t="s">
        <v>85</v>
      </c>
      <c r="B22" s="10" t="s">
        <v>73</v>
      </c>
      <c r="C22" s="11">
        <v>9194</v>
      </c>
      <c r="D22" s="11">
        <f>=ROUNDDOWN({0},0)</f>
      </c>
      <c r="E22" s="11">
        <v>9695</v>
      </c>
      <c r="F22" s="12"/>
      <c r="G22" s="11"/>
      <c r="H22" s="11">
        <f>=ROUNDDOWN({0},0)</f>
      </c>
      <c r="I22" s="11">
        <v>396</v>
      </c>
      <c r="J22" s="12"/>
      <c r="K22" s="11">
        <v>21654</v>
      </c>
      <c r="L22" s="13">
        <v>4750573.51</v>
      </c>
      <c r="M22" s="11">
        <v>77</v>
      </c>
      <c r="N22" s="14">
        <v>61695.76</v>
      </c>
      <c r="O22" s="11">
        <v>17769</v>
      </c>
      <c r="P22" s="13">
        <v>4225835.15</v>
      </c>
      <c r="Q22" s="11">
        <v>70</v>
      </c>
      <c r="R22" s="14">
        <v>60369.07</v>
      </c>
      <c r="S22" s="12">
        <v>0.2186</v>
      </c>
      <c r="T22" s="12">
        <v>0.1242</v>
      </c>
      <c r="U22" s="12">
        <v>0.1</v>
      </c>
      <c r="V22" s="12">
        <v>0.022</v>
      </c>
      <c r="W22" s="11">
        <v>1374</v>
      </c>
      <c r="X22" s="13">
        <v>312789.55</v>
      </c>
      <c r="Y22" s="11">
        <v>56</v>
      </c>
      <c r="Z22" s="11">
        <v>810</v>
      </c>
      <c r="AA22" s="13">
        <v>193226.47</v>
      </c>
      <c r="AB22" s="11">
        <v>60</v>
      </c>
      <c r="AC22" s="12">
        <v>0.6963</v>
      </c>
      <c r="AD22" s="12">
        <v>0.6188</v>
      </c>
      <c r="AE22" s="11">
        <v>829</v>
      </c>
      <c r="AF22" s="13">
        <v>198418.81</v>
      </c>
      <c r="AG22" s="11">
        <v>70</v>
      </c>
      <c r="AH22" s="11">
        <v>23</v>
      </c>
      <c r="AI22" s="13">
        <v>5431.36</v>
      </c>
      <c r="AJ22" s="11">
        <v>70</v>
      </c>
      <c r="AK22" s="12">
        <v>35.0435</v>
      </c>
      <c r="AL22" s="12">
        <v>35.5321</v>
      </c>
      <c r="AM22" s="11">
        <v>4166</v>
      </c>
      <c r="AN22" s="13">
        <v>1053656.91</v>
      </c>
      <c r="AO22" s="11">
        <v>75</v>
      </c>
      <c r="AP22" s="11">
        <v>3277</v>
      </c>
      <c r="AQ22" s="13">
        <v>846320.92</v>
      </c>
      <c r="AR22" s="11">
        <v>70</v>
      </c>
      <c r="AS22" s="12">
        <v>0.2713</v>
      </c>
      <c r="AT22" s="12">
        <v>0.245</v>
      </c>
      <c r="AU22" s="11">
        <v>351</v>
      </c>
      <c r="AV22" s="13">
        <v>68809.97</v>
      </c>
      <c r="AW22" s="11">
        <v>55</v>
      </c>
      <c r="AX22" s="11">
        <v>648</v>
      </c>
      <c r="AY22" s="13">
        <v>157338.41</v>
      </c>
      <c r="AZ22" s="11">
        <v>34</v>
      </c>
      <c r="BA22" s="12">
        <v>-0.4583</v>
      </c>
      <c r="BB22" s="12">
        <v>-0.5627</v>
      </c>
      <c r="BC22" s="11">
        <v>8369</v>
      </c>
      <c r="BD22" s="13">
        <v>1732714.04</v>
      </c>
      <c r="BE22" s="11">
        <v>75</v>
      </c>
      <c r="BF22" s="11">
        <v>6439</v>
      </c>
      <c r="BG22" s="13">
        <v>1424620.41</v>
      </c>
      <c r="BH22" s="11">
        <v>68</v>
      </c>
      <c r="BI22" s="12">
        <v>0.2997</v>
      </c>
      <c r="BJ22" s="12">
        <v>0.2163</v>
      </c>
      <c r="BK22" s="11">
        <v>76</v>
      </c>
      <c r="BL22" s="13">
        <v>14619.73</v>
      </c>
      <c r="BM22" s="11">
        <v>55</v>
      </c>
      <c r="BN22" s="11"/>
      <c r="BO22" s="13"/>
      <c r="BP22" s="11">
        <v>62</v>
      </c>
      <c r="BQ22" s="12"/>
      <c r="BR22" s="12"/>
      <c r="BS22" s="11">
        <v>4103</v>
      </c>
      <c r="BT22" s="13">
        <v>852256.27</v>
      </c>
      <c r="BU22" s="11">
        <v>77</v>
      </c>
      <c r="BV22" s="11">
        <v>4096</v>
      </c>
      <c r="BW22" s="13">
        <v>1000747.81</v>
      </c>
      <c r="BX22" s="11">
        <v>70</v>
      </c>
      <c r="BY22" s="12">
        <v>0.0017</v>
      </c>
      <c r="BZ22" s="12">
        <v>-0.1484</v>
      </c>
      <c r="CA22" s="11">
        <v>369</v>
      </c>
      <c r="CB22" s="13">
        <v>84071.47</v>
      </c>
      <c r="CC22" s="11">
        <v>53</v>
      </c>
      <c r="CD22" s="11">
        <v>209</v>
      </c>
      <c r="CE22" s="13">
        <v>49347.18</v>
      </c>
      <c r="CF22" s="11">
        <v>43</v>
      </c>
      <c r="CG22" s="12">
        <v>0.7656</v>
      </c>
      <c r="CH22" s="12">
        <v>0.7037</v>
      </c>
      <c r="CI22" s="11">
        <v>17</v>
      </c>
      <c r="CJ22" s="13">
        <v>3226.42</v>
      </c>
      <c r="CK22" s="11">
        <v>16</v>
      </c>
      <c r="CL22" s="11">
        <v>40</v>
      </c>
      <c r="CM22" s="13">
        <v>8158.12</v>
      </c>
      <c r="CN22" s="11">
        <v>19</v>
      </c>
      <c r="CO22" s="12">
        <v>-0.575</v>
      </c>
      <c r="CP22" s="12">
        <v>-0.6045</v>
      </c>
      <c r="CQ22" s="11"/>
      <c r="CR22" s="13"/>
      <c r="CS22" s="11"/>
      <c r="CT22" s="11"/>
      <c r="CU22" s="13"/>
      <c r="CV22" s="11"/>
      <c r="CW22" s="12"/>
      <c r="CX22" s="12"/>
      <c r="CY22" s="11">
        <v>2</v>
      </c>
      <c r="CZ22" s="13">
        <v>399</v>
      </c>
      <c r="DA22" s="11">
        <v>2</v>
      </c>
      <c r="DB22" s="11">
        <v>7</v>
      </c>
      <c r="DC22" s="13">
        <v>1547.32</v>
      </c>
      <c r="DD22" s="11">
        <v>3</v>
      </c>
      <c r="DE22" s="12">
        <v>-0.7143</v>
      </c>
      <c r="DF22" s="12">
        <v>-0.7421</v>
      </c>
      <c r="DG22" s="11">
        <v>955</v>
      </c>
      <c r="DH22" s="13">
        <v>228617.94</v>
      </c>
      <c r="DI22" s="11">
        <v>32</v>
      </c>
      <c r="DJ22" s="11">
        <v>1008</v>
      </c>
      <c r="DK22" s="13">
        <v>250646.34</v>
      </c>
      <c r="DL22" s="11">
        <v>35</v>
      </c>
      <c r="DM22" s="12">
        <v>-0.0526</v>
      </c>
      <c r="DN22" s="12">
        <v>-0.0879</v>
      </c>
      <c r="DO22" s="11">
        <v>12</v>
      </c>
      <c r="DP22" s="13">
        <v>3214.5</v>
      </c>
      <c r="DQ22" s="11">
        <v>74</v>
      </c>
      <c r="DR22" s="11">
        <v>7</v>
      </c>
      <c r="DS22" s="13">
        <v>3066.8</v>
      </c>
      <c r="DT22" s="11">
        <v>66</v>
      </c>
      <c r="DU22" s="12">
        <v>0.7143</v>
      </c>
      <c r="DV22" s="12">
        <v>0.0482</v>
      </c>
      <c r="DW22" s="11"/>
      <c r="DX22" s="13"/>
      <c r="DY22" s="11"/>
      <c r="DZ22" s="11"/>
      <c r="EA22" s="13"/>
      <c r="EB22" s="11"/>
      <c r="EC22" s="12"/>
      <c r="ED22" s="12"/>
      <c r="EE22" s="11"/>
      <c r="EF22" s="13"/>
      <c r="EG22" s="11"/>
      <c r="EH22" s="11"/>
      <c r="EI22" s="13"/>
      <c r="EJ22" s="11"/>
      <c r="EK22" s="12"/>
      <c r="EL22" s="12"/>
      <c r="EM22" s="11">
        <v>33</v>
      </c>
      <c r="EN22" s="13">
        <v>7509.42</v>
      </c>
      <c r="EO22" s="11"/>
      <c r="EP22" s="11">
        <v>563</v>
      </c>
      <c r="EQ22" s="13">
        <v>127541.34</v>
      </c>
      <c r="ER22" s="11">
        <v>53</v>
      </c>
      <c r="ES22" s="12">
        <v>-0.9414</v>
      </c>
      <c r="ET22" s="12">
        <v>-0.9411</v>
      </c>
      <c r="EU22" s="11">
        <v>132</v>
      </c>
      <c r="EV22" s="13">
        <v>24159.28</v>
      </c>
      <c r="EW22" s="11"/>
      <c r="EX22" s="11">
        <v>93</v>
      </c>
      <c r="EY22" s="13">
        <v>22588.54</v>
      </c>
      <c r="EZ22" s="11">
        <v>69</v>
      </c>
      <c r="FA22" s="12">
        <v>0.4194</v>
      </c>
      <c r="FB22" s="12">
        <v>0.0695</v>
      </c>
      <c r="FC22" s="11"/>
      <c r="FD22" s="13"/>
      <c r="FE22" s="11"/>
      <c r="FF22" s="11"/>
      <c r="FG22" s="13"/>
      <c r="FH22" s="11"/>
      <c r="FI22" s="12"/>
      <c r="FJ22" s="12"/>
      <c r="FK22" s="11">
        <v>286</v>
      </c>
      <c r="FL22" s="13">
        <v>62527.46</v>
      </c>
      <c r="FM22" s="11">
        <v>17</v>
      </c>
      <c r="FN22" s="11">
        <v>226</v>
      </c>
      <c r="FO22" s="13">
        <v>62006.62</v>
      </c>
      <c r="FP22" s="11">
        <v>37</v>
      </c>
      <c r="FQ22" s="12">
        <v>0.2655</v>
      </c>
      <c r="FR22" s="12">
        <v>0.0084</v>
      </c>
      <c r="FS22" s="11"/>
      <c r="FT22" s="13"/>
      <c r="FU22" s="11"/>
      <c r="FV22" s="11"/>
      <c r="FW22" s="13"/>
      <c r="FX22" s="11"/>
      <c r="FY22" s="12"/>
      <c r="FZ22" s="12"/>
      <c r="GA22" s="11">
        <v>106</v>
      </c>
      <c r="GB22" s="13">
        <v>17526.43</v>
      </c>
      <c r="GC22" s="11">
        <v>41</v>
      </c>
      <c r="GD22" s="11">
        <v>59</v>
      </c>
      <c r="GE22" s="13">
        <v>13500.54</v>
      </c>
      <c r="GF22" s="11">
        <v>43</v>
      </c>
      <c r="GG22" s="12">
        <v>0.7966</v>
      </c>
      <c r="GH22" s="12">
        <v>0.2982</v>
      </c>
      <c r="GI22" s="11">
        <v>200</v>
      </c>
      <c r="GJ22" s="13">
        <v>36294.42</v>
      </c>
      <c r="GK22" s="11">
        <v>65</v>
      </c>
      <c r="GL22" s="11">
        <v>102</v>
      </c>
      <c r="GM22" s="13">
        <v>25023.06</v>
      </c>
      <c r="GN22" s="11">
        <v>59</v>
      </c>
      <c r="GO22" s="12">
        <v>0.9608</v>
      </c>
      <c r="GP22" s="12">
        <v>0.4504</v>
      </c>
      <c r="GQ22" s="11">
        <v>141</v>
      </c>
      <c r="GR22" s="13">
        <v>23738.26</v>
      </c>
      <c r="GS22" s="11">
        <v>20</v>
      </c>
      <c r="GT22" s="11">
        <v>143</v>
      </c>
      <c r="GU22" s="13">
        <v>30636.65</v>
      </c>
      <c r="GV22" s="11">
        <v>22</v>
      </c>
      <c r="GW22" s="12">
        <v>-0.014</v>
      </c>
      <c r="GX22" s="12">
        <v>-0.2252</v>
      </c>
      <c r="GY22" s="11"/>
      <c r="GZ22" s="13"/>
      <c r="HA22" s="11"/>
      <c r="HB22" s="11"/>
      <c r="HC22" s="13"/>
      <c r="HD22" s="11"/>
      <c r="HE22" s="12"/>
      <c r="HF22" s="12"/>
      <c r="HG22" s="11">
        <v>130</v>
      </c>
      <c r="HH22" s="13">
        <v>25416.73</v>
      </c>
      <c r="HI22" s="11">
        <v>51</v>
      </c>
      <c r="HJ22" s="11">
        <v>18</v>
      </c>
      <c r="HK22" s="13">
        <v>3888.81</v>
      </c>
      <c r="HL22" s="11">
        <v>24</v>
      </c>
      <c r="HM22" s="12">
        <v>6.2222</v>
      </c>
      <c r="HN22" s="12">
        <v>5.5359</v>
      </c>
      <c r="HO22" s="11">
        <v>3</v>
      </c>
      <c r="HP22" s="13">
        <v>606.9</v>
      </c>
      <c r="HQ22" s="11"/>
      <c r="HR22" s="11">
        <v>1</v>
      </c>
      <c r="HS22" s="13">
        <v>198.45</v>
      </c>
      <c r="HT22" s="11">
        <v>4</v>
      </c>
      <c r="HU22" s="12">
        <v>2</v>
      </c>
      <c r="HV22" s="12">
        <v>2.0582</v>
      </c>
      <c r="HW22" s="11"/>
      <c r="HX22" s="13"/>
      <c r="HY22" s="11"/>
      <c r="HZ22" s="11"/>
      <c r="IA22" s="13"/>
      <c r="IB22" s="11"/>
      <c r="IC22" s="12"/>
      <c r="ID22" s="12"/>
      <c r="IE22" s="11"/>
      <c r="IF22" s="13"/>
      <c r="IG22" s="11">
        <v>1</v>
      </c>
      <c r="IH22" s="11"/>
      <c r="II22" s="13"/>
      <c r="IJ22" s="11"/>
      <c r="IK22" s="12"/>
      <c r="IL22" s="12"/>
      <c r="IM22" s="11"/>
      <c r="IN22" s="13"/>
      <c r="IO22" s="11">
        <v>15</v>
      </c>
      <c r="IP22" s="11"/>
      <c r="IQ22" s="13"/>
      <c r="IR22" s="11"/>
      <c r="IS22" s="12"/>
      <c r="IT22" s="12"/>
      <c r="IU22" s="11"/>
      <c r="IV22" s="13"/>
      <c r="IW22" s="11"/>
      <c r="IX22" s="11"/>
      <c r="IY22" s="13"/>
      <c r="IZ22" s="11"/>
      <c r="JA22" s="12"/>
      <c r="JB22" s="12"/>
      <c r="JC22" s="11"/>
      <c r="JD22" s="13"/>
      <c r="JE22" s="11">
        <v>3</v>
      </c>
      <c r="JF22" s="11"/>
      <c r="JG22" s="13"/>
      <c r="JH22" s="11"/>
      <c r="JI22" s="12"/>
      <c r="JJ22" s="12"/>
      <c r="JK22" s="11"/>
      <c r="JL22" s="13"/>
      <c r="JM22" s="11"/>
      <c r="JN22" s="11"/>
      <c r="JO22" s="13"/>
      <c r="JP22" s="11"/>
      <c r="JQ22" s="12"/>
      <c r="JR22" s="12"/>
      <c r="JS22" s="11"/>
      <c r="JT22" s="13"/>
      <c r="JU22" s="11"/>
      <c r="JV22" s="11"/>
      <c r="JW22" s="13"/>
      <c r="JX22" s="11"/>
      <c r="JY22" s="12"/>
      <c r="JZ22" s="12"/>
      <c r="KA22" s="11"/>
      <c r="KB22" s="13"/>
      <c r="KC22" s="11"/>
      <c r="KD22" s="11"/>
      <c r="KE22" s="13"/>
      <c r="KF22" s="11"/>
      <c r="KG22" s="12"/>
      <c r="KH22" s="12"/>
      <c r="KI22" s="11"/>
      <c r="KJ22" s="13"/>
      <c r="KK22" s="11"/>
      <c r="KL22" s="11"/>
      <c r="KM22" s="13"/>
      <c r="KN22" s="11"/>
      <c r="KO22" s="12"/>
      <c r="KP22" s="12"/>
      <c r="KQ22" s="11"/>
      <c r="KR22" s="13"/>
      <c r="KS22" s="11"/>
      <c r="KT22" s="11"/>
      <c r="KU22" s="13"/>
      <c r="KV22" s="11"/>
      <c r="KW22" s="12"/>
      <c r="KX22" s="12"/>
    </row>
    <row r="23">
      <c r="A23" s="10" t="s">
        <v>86</v>
      </c>
      <c r="B23" s="10" t="s">
        <v>77</v>
      </c>
      <c r="C23" s="11">
        <v>1189</v>
      </c>
      <c r="D23" s="11">
        <f>=ROUNDDOWN(17.8528528528529,0)</f>
      </c>
      <c r="E23" s="11">
        <v>1180</v>
      </c>
      <c r="F23" s="12">
        <v>0.8402</v>
      </c>
      <c r="G23" s="11"/>
      <c r="H23" s="11">
        <f>=ROUNDDOWN({0},0)</f>
      </c>
      <c r="I23" s="11"/>
      <c r="J23" s="12"/>
      <c r="K23" s="11">
        <v>2000</v>
      </c>
      <c r="L23" s="13">
        <v>140082.54</v>
      </c>
      <c r="M23" s="11">
        <v>15</v>
      </c>
      <c r="N23" s="14">
        <v>9338.84</v>
      </c>
      <c r="O23" s="11">
        <v>1930</v>
      </c>
      <c r="P23" s="13">
        <v>159900.6</v>
      </c>
      <c r="Q23" s="11">
        <v>10</v>
      </c>
      <c r="R23" s="14">
        <v>15990.06</v>
      </c>
      <c r="S23" s="12">
        <v>0.0363</v>
      </c>
      <c r="T23" s="12">
        <v>-0.1239</v>
      </c>
      <c r="U23" s="12">
        <v>0.5</v>
      </c>
      <c r="V23" s="12">
        <v>-0.416</v>
      </c>
      <c r="W23" s="11">
        <v>129</v>
      </c>
      <c r="X23" s="13">
        <v>11467.41</v>
      </c>
      <c r="Y23" s="11">
        <v>9</v>
      </c>
      <c r="Z23" s="11">
        <v>78</v>
      </c>
      <c r="AA23" s="13">
        <v>6850.92</v>
      </c>
      <c r="AB23" s="11">
        <v>4</v>
      </c>
      <c r="AC23" s="12">
        <v>0.6538</v>
      </c>
      <c r="AD23" s="12">
        <v>0.6738</v>
      </c>
      <c r="AE23" s="11">
        <v>217</v>
      </c>
      <c r="AF23" s="13">
        <v>14112.78</v>
      </c>
      <c r="AG23" s="11">
        <v>15</v>
      </c>
      <c r="AH23" s="11">
        <v>3</v>
      </c>
      <c r="AI23" s="13">
        <v>222.51</v>
      </c>
      <c r="AJ23" s="11">
        <v>10</v>
      </c>
      <c r="AK23" s="12">
        <v>71.3333</v>
      </c>
      <c r="AL23" s="12">
        <v>62.4254</v>
      </c>
      <c r="AM23" s="11">
        <v>423</v>
      </c>
      <c r="AN23" s="13">
        <v>33028.45</v>
      </c>
      <c r="AO23" s="11">
        <v>15</v>
      </c>
      <c r="AP23" s="11">
        <v>607</v>
      </c>
      <c r="AQ23" s="13">
        <v>53543.99</v>
      </c>
      <c r="AR23" s="11">
        <v>10</v>
      </c>
      <c r="AS23" s="12">
        <v>-0.3031</v>
      </c>
      <c r="AT23" s="12">
        <v>-0.3832</v>
      </c>
      <c r="AU23" s="11">
        <v>51</v>
      </c>
      <c r="AV23" s="13">
        <v>3447.16</v>
      </c>
      <c r="AW23" s="11">
        <v>15</v>
      </c>
      <c r="AX23" s="11">
        <v>5</v>
      </c>
      <c r="AY23" s="13">
        <v>341.35</v>
      </c>
      <c r="AZ23" s="11">
        <v>6</v>
      </c>
      <c r="BA23" s="12">
        <v>9.2</v>
      </c>
      <c r="BB23" s="12">
        <v>9.0986</v>
      </c>
      <c r="BC23" s="11">
        <v>508</v>
      </c>
      <c r="BD23" s="13">
        <v>27056.87</v>
      </c>
      <c r="BE23" s="11">
        <v>15</v>
      </c>
      <c r="BF23" s="11">
        <v>239</v>
      </c>
      <c r="BG23" s="13">
        <v>16324.88</v>
      </c>
      <c r="BH23" s="11">
        <v>10</v>
      </c>
      <c r="BI23" s="12">
        <v>1.1255</v>
      </c>
      <c r="BJ23" s="12">
        <v>0.6574</v>
      </c>
      <c r="BK23" s="11">
        <v>81</v>
      </c>
      <c r="BL23" s="13">
        <v>5775.07</v>
      </c>
      <c r="BM23" s="11">
        <v>14</v>
      </c>
      <c r="BN23" s="11">
        <v>1</v>
      </c>
      <c r="BO23" s="13">
        <v>46.24</v>
      </c>
      <c r="BP23" s="11">
        <v>10</v>
      </c>
      <c r="BQ23" s="12">
        <v>80</v>
      </c>
      <c r="BR23" s="12">
        <v>123.8934</v>
      </c>
      <c r="BS23" s="11">
        <v>426</v>
      </c>
      <c r="BT23" s="13">
        <v>32166.52</v>
      </c>
      <c r="BU23" s="11">
        <v>15</v>
      </c>
      <c r="BV23" s="11">
        <v>605</v>
      </c>
      <c r="BW23" s="13">
        <v>48953.32</v>
      </c>
      <c r="BX23" s="11">
        <v>10</v>
      </c>
      <c r="BY23" s="12">
        <v>-0.2959</v>
      </c>
      <c r="BZ23" s="12">
        <v>-0.3429</v>
      </c>
      <c r="CA23" s="11">
        <v>88</v>
      </c>
      <c r="CB23" s="13">
        <v>7352.87</v>
      </c>
      <c r="CC23" s="11">
        <v>6</v>
      </c>
      <c r="CD23" s="11">
        <v>85</v>
      </c>
      <c r="CE23" s="13">
        <v>7558.81</v>
      </c>
      <c r="CF23" s="11">
        <v>6</v>
      </c>
      <c r="CG23" s="12">
        <v>0.0353</v>
      </c>
      <c r="CH23" s="12">
        <v>-0.0272</v>
      </c>
      <c r="CI23" s="11"/>
      <c r="CJ23" s="13"/>
      <c r="CK23" s="11"/>
      <c r="CL23" s="11"/>
      <c r="CM23" s="13"/>
      <c r="CN23" s="11"/>
      <c r="CO23" s="12"/>
      <c r="CP23" s="12"/>
      <c r="CQ23" s="11"/>
      <c r="CR23" s="13"/>
      <c r="CS23" s="11"/>
      <c r="CT23" s="11"/>
      <c r="CU23" s="13"/>
      <c r="CV23" s="11"/>
      <c r="CW23" s="12"/>
      <c r="CX23" s="12"/>
      <c r="CY23" s="11"/>
      <c r="CZ23" s="13"/>
      <c r="DA23" s="11"/>
      <c r="DB23" s="11"/>
      <c r="DC23" s="13"/>
      <c r="DD23" s="11"/>
      <c r="DE23" s="12"/>
      <c r="DF23" s="12"/>
      <c r="DG23" s="11">
        <v>29</v>
      </c>
      <c r="DH23" s="13">
        <v>1624.96</v>
      </c>
      <c r="DI23" s="11">
        <v>3</v>
      </c>
      <c r="DJ23" s="11">
        <v>50</v>
      </c>
      <c r="DK23" s="13">
        <v>3208.12</v>
      </c>
      <c r="DL23" s="11">
        <v>4</v>
      </c>
      <c r="DM23" s="12">
        <v>-0.42</v>
      </c>
      <c r="DN23" s="12">
        <v>-0.4935</v>
      </c>
      <c r="DO23" s="11">
        <v>1</v>
      </c>
      <c r="DP23" s="13">
        <v>92.49</v>
      </c>
      <c r="DQ23" s="11">
        <v>15</v>
      </c>
      <c r="DR23" s="11"/>
      <c r="DS23" s="13"/>
      <c r="DT23" s="11">
        <v>10</v>
      </c>
      <c r="DU23" s="12"/>
      <c r="DV23" s="12"/>
      <c r="DW23" s="11"/>
      <c r="DX23" s="13"/>
      <c r="DY23" s="11">
        <v>2</v>
      </c>
      <c r="DZ23" s="11"/>
      <c r="EA23" s="13"/>
      <c r="EB23" s="11"/>
      <c r="EC23" s="12"/>
      <c r="ED23" s="12"/>
      <c r="EE23" s="11"/>
      <c r="EF23" s="13"/>
      <c r="EG23" s="11"/>
      <c r="EH23" s="11"/>
      <c r="EI23" s="13"/>
      <c r="EJ23" s="11"/>
      <c r="EK23" s="12"/>
      <c r="EL23" s="12"/>
      <c r="EM23" s="11">
        <v>1</v>
      </c>
      <c r="EN23" s="13">
        <v>91.89</v>
      </c>
      <c r="EO23" s="11"/>
      <c r="EP23" s="11">
        <v>155</v>
      </c>
      <c r="EQ23" s="13">
        <v>13168.81</v>
      </c>
      <c r="ER23" s="11">
        <v>2</v>
      </c>
      <c r="ES23" s="12">
        <v>-0.9935</v>
      </c>
      <c r="ET23" s="12">
        <v>-0.993</v>
      </c>
      <c r="EU23" s="11">
        <v>4</v>
      </c>
      <c r="EV23" s="13">
        <v>362.88</v>
      </c>
      <c r="EW23" s="11"/>
      <c r="EX23" s="11">
        <v>15</v>
      </c>
      <c r="EY23" s="13">
        <v>1393.05</v>
      </c>
      <c r="EZ23" s="11">
        <v>2</v>
      </c>
      <c r="FA23" s="12">
        <v>-0.7333</v>
      </c>
      <c r="FB23" s="12">
        <v>-0.7395</v>
      </c>
      <c r="FC23" s="11"/>
      <c r="FD23" s="13"/>
      <c r="FE23" s="11"/>
      <c r="FF23" s="11"/>
      <c r="FG23" s="13"/>
      <c r="FH23" s="11"/>
      <c r="FI23" s="12"/>
      <c r="FJ23" s="12"/>
      <c r="FK23" s="11"/>
      <c r="FL23" s="13"/>
      <c r="FM23" s="11">
        <v>1</v>
      </c>
      <c r="FN23" s="11">
        <v>3</v>
      </c>
      <c r="FO23" s="13">
        <v>215.91</v>
      </c>
      <c r="FP23" s="11">
        <v>1</v>
      </c>
      <c r="FQ23" s="12"/>
      <c r="FR23" s="12"/>
      <c r="FS23" s="11"/>
      <c r="FT23" s="13"/>
      <c r="FU23" s="11"/>
      <c r="FV23" s="11"/>
      <c r="FW23" s="13"/>
      <c r="FX23" s="11"/>
      <c r="FY23" s="12"/>
      <c r="FZ23" s="12"/>
      <c r="GA23" s="11">
        <v>18</v>
      </c>
      <c r="GB23" s="13">
        <v>1512.08</v>
      </c>
      <c r="GC23" s="11">
        <v>3</v>
      </c>
      <c r="GD23" s="11">
        <v>34</v>
      </c>
      <c r="GE23" s="13">
        <v>3345.28</v>
      </c>
      <c r="GF23" s="11">
        <v>2</v>
      </c>
      <c r="GG23" s="12">
        <v>-0.4706</v>
      </c>
      <c r="GH23" s="12">
        <v>-0.548</v>
      </c>
      <c r="GI23" s="11">
        <v>14</v>
      </c>
      <c r="GJ23" s="13">
        <v>1100.01</v>
      </c>
      <c r="GK23" s="11">
        <v>13</v>
      </c>
      <c r="GL23" s="11">
        <v>42</v>
      </c>
      <c r="GM23" s="13">
        <v>4001.65</v>
      </c>
      <c r="GN23" s="11">
        <v>9</v>
      </c>
      <c r="GO23" s="12">
        <v>-0.6667</v>
      </c>
      <c r="GP23" s="12">
        <v>-0.7251</v>
      </c>
      <c r="GQ23" s="11">
        <v>10</v>
      </c>
      <c r="GR23" s="13">
        <v>891.1</v>
      </c>
      <c r="GS23" s="11">
        <v>13</v>
      </c>
      <c r="GT23" s="11">
        <v>8</v>
      </c>
      <c r="GU23" s="13">
        <v>725.76</v>
      </c>
      <c r="GV23" s="11">
        <v>2</v>
      </c>
      <c r="GW23" s="12">
        <v>0.25</v>
      </c>
      <c r="GX23" s="12">
        <v>0.2278</v>
      </c>
      <c r="GY23" s="11"/>
      <c r="GZ23" s="13"/>
      <c r="HA23" s="11"/>
      <c r="HB23" s="11"/>
      <c r="HC23" s="13"/>
      <c r="HD23" s="11"/>
      <c r="HE23" s="12"/>
      <c r="HF23" s="12"/>
      <c r="HG23" s="11"/>
      <c r="HH23" s="13"/>
      <c r="HI23" s="11">
        <v>1</v>
      </c>
      <c r="HJ23" s="11"/>
      <c r="HK23" s="13"/>
      <c r="HL23" s="11"/>
      <c r="HM23" s="12"/>
      <c r="HN23" s="12"/>
      <c r="HO23" s="11"/>
      <c r="HP23" s="13"/>
      <c r="HQ23" s="11"/>
      <c r="HR23" s="11"/>
      <c r="HS23" s="13"/>
      <c r="HT23" s="11"/>
      <c r="HU23" s="12"/>
      <c r="HV23" s="12"/>
      <c r="HW23" s="11"/>
      <c r="HX23" s="13"/>
      <c r="HY23" s="11"/>
      <c r="HZ23" s="11"/>
      <c r="IA23" s="13"/>
      <c r="IB23" s="11"/>
      <c r="IC23" s="12"/>
      <c r="ID23" s="12"/>
      <c r="IE23" s="11"/>
      <c r="IF23" s="13"/>
      <c r="IG23" s="11"/>
      <c r="IH23" s="11"/>
      <c r="II23" s="13"/>
      <c r="IJ23" s="11"/>
      <c r="IK23" s="12"/>
      <c r="IL23" s="12"/>
      <c r="IM23" s="11"/>
      <c r="IN23" s="13"/>
      <c r="IO23" s="11"/>
      <c r="IP23" s="11"/>
      <c r="IQ23" s="13"/>
      <c r="IR23" s="11"/>
      <c r="IS23" s="12"/>
      <c r="IT23" s="12"/>
      <c r="IU23" s="11"/>
      <c r="IV23" s="13"/>
      <c r="IW23" s="11"/>
      <c r="IX23" s="11"/>
      <c r="IY23" s="13"/>
      <c r="IZ23" s="11"/>
      <c r="JA23" s="12"/>
      <c r="JB23" s="12"/>
      <c r="JC23" s="11"/>
      <c r="JD23" s="13"/>
      <c r="JE23" s="11"/>
      <c r="JF23" s="11"/>
      <c r="JG23" s="13"/>
      <c r="JH23" s="11"/>
      <c r="JI23" s="12"/>
      <c r="JJ23" s="12"/>
      <c r="JK23" s="11"/>
      <c r="JL23" s="13"/>
      <c r="JM23" s="11"/>
      <c r="JN23" s="11"/>
      <c r="JO23" s="13"/>
      <c r="JP23" s="11"/>
      <c r="JQ23" s="12"/>
      <c r="JR23" s="12"/>
      <c r="JS23" s="11"/>
      <c r="JT23" s="13"/>
      <c r="JU23" s="11"/>
      <c r="JV23" s="11"/>
      <c r="JW23" s="13"/>
      <c r="JX23" s="11"/>
      <c r="JY23" s="12"/>
      <c r="JZ23" s="12"/>
      <c r="KA23" s="11"/>
      <c r="KB23" s="13"/>
      <c r="KC23" s="11"/>
      <c r="KD23" s="11"/>
      <c r="KE23" s="13"/>
      <c r="KF23" s="11"/>
      <c r="KG23" s="12"/>
      <c r="KH23" s="12"/>
      <c r="KI23" s="11"/>
      <c r="KJ23" s="13"/>
      <c r="KK23" s="11"/>
      <c r="KL23" s="11"/>
      <c r="KM23" s="13"/>
      <c r="KN23" s="11"/>
      <c r="KO23" s="12"/>
      <c r="KP23" s="12"/>
      <c r="KQ23" s="11"/>
      <c r="KR23" s="13"/>
      <c r="KS23" s="11"/>
      <c r="KT23" s="11"/>
      <c r="KU23" s="13"/>
      <c r="KV23" s="11"/>
      <c r="KW23" s="12"/>
      <c r="KX23" s="12"/>
    </row>
    <row r="24">
      <c r="A24" s="10" t="s">
        <v>87</v>
      </c>
      <c r="B24" s="10" t="s">
        <v>73</v>
      </c>
      <c r="C24" s="11">
        <v>1189</v>
      </c>
      <c r="D24" s="11">
        <f>=ROUNDDOWN({0},0)</f>
      </c>
      <c r="E24" s="11">
        <v>1180</v>
      </c>
      <c r="F24" s="12"/>
      <c r="G24" s="11"/>
      <c r="H24" s="11">
        <f>=ROUNDDOWN({0},0)</f>
      </c>
      <c r="I24" s="11"/>
      <c r="J24" s="12"/>
      <c r="K24" s="11">
        <v>2000</v>
      </c>
      <c r="L24" s="13">
        <v>140082.54</v>
      </c>
      <c r="M24" s="11">
        <v>15</v>
      </c>
      <c r="N24" s="14">
        <v>9338.84</v>
      </c>
      <c r="O24" s="11">
        <v>1930</v>
      </c>
      <c r="P24" s="13">
        <v>159900.6</v>
      </c>
      <c r="Q24" s="11">
        <v>10</v>
      </c>
      <c r="R24" s="14">
        <v>15990.06</v>
      </c>
      <c r="S24" s="12">
        <v>0.0363</v>
      </c>
      <c r="T24" s="12">
        <v>-0.1239</v>
      </c>
      <c r="U24" s="12">
        <v>0.5</v>
      </c>
      <c r="V24" s="12">
        <v>-0.416</v>
      </c>
      <c r="W24" s="11">
        <v>129</v>
      </c>
      <c r="X24" s="13">
        <v>11467.41</v>
      </c>
      <c r="Y24" s="11">
        <v>9</v>
      </c>
      <c r="Z24" s="11">
        <v>78</v>
      </c>
      <c r="AA24" s="13">
        <v>6850.92</v>
      </c>
      <c r="AB24" s="11">
        <v>4</v>
      </c>
      <c r="AC24" s="12">
        <v>0.6538</v>
      </c>
      <c r="AD24" s="12">
        <v>0.6738</v>
      </c>
      <c r="AE24" s="11">
        <v>217</v>
      </c>
      <c r="AF24" s="13">
        <v>14112.78</v>
      </c>
      <c r="AG24" s="11">
        <v>15</v>
      </c>
      <c r="AH24" s="11">
        <v>3</v>
      </c>
      <c r="AI24" s="13">
        <v>222.51</v>
      </c>
      <c r="AJ24" s="11">
        <v>10</v>
      </c>
      <c r="AK24" s="12">
        <v>71.3333</v>
      </c>
      <c r="AL24" s="12">
        <v>62.4254</v>
      </c>
      <c r="AM24" s="11">
        <v>423</v>
      </c>
      <c r="AN24" s="13">
        <v>33028.45</v>
      </c>
      <c r="AO24" s="11">
        <v>15</v>
      </c>
      <c r="AP24" s="11">
        <v>607</v>
      </c>
      <c r="AQ24" s="13">
        <v>53543.99</v>
      </c>
      <c r="AR24" s="11">
        <v>10</v>
      </c>
      <c r="AS24" s="12">
        <v>-0.3031</v>
      </c>
      <c r="AT24" s="12">
        <v>-0.3832</v>
      </c>
      <c r="AU24" s="11">
        <v>51</v>
      </c>
      <c r="AV24" s="13">
        <v>3447.16</v>
      </c>
      <c r="AW24" s="11">
        <v>15</v>
      </c>
      <c r="AX24" s="11">
        <v>5</v>
      </c>
      <c r="AY24" s="13">
        <v>341.35</v>
      </c>
      <c r="AZ24" s="11">
        <v>6</v>
      </c>
      <c r="BA24" s="12">
        <v>9.2</v>
      </c>
      <c r="BB24" s="12">
        <v>9.0986</v>
      </c>
      <c r="BC24" s="11">
        <v>508</v>
      </c>
      <c r="BD24" s="13">
        <v>27056.87</v>
      </c>
      <c r="BE24" s="11">
        <v>15</v>
      </c>
      <c r="BF24" s="11">
        <v>239</v>
      </c>
      <c r="BG24" s="13">
        <v>16324.88</v>
      </c>
      <c r="BH24" s="11">
        <v>10</v>
      </c>
      <c r="BI24" s="12">
        <v>1.1255</v>
      </c>
      <c r="BJ24" s="12">
        <v>0.6574</v>
      </c>
      <c r="BK24" s="11">
        <v>81</v>
      </c>
      <c r="BL24" s="13">
        <v>5775.07</v>
      </c>
      <c r="BM24" s="11">
        <v>14</v>
      </c>
      <c r="BN24" s="11">
        <v>1</v>
      </c>
      <c r="BO24" s="13">
        <v>46.24</v>
      </c>
      <c r="BP24" s="11">
        <v>10</v>
      </c>
      <c r="BQ24" s="12">
        <v>80</v>
      </c>
      <c r="BR24" s="12">
        <v>123.8934</v>
      </c>
      <c r="BS24" s="11">
        <v>426</v>
      </c>
      <c r="BT24" s="13">
        <v>32166.52</v>
      </c>
      <c r="BU24" s="11">
        <v>15</v>
      </c>
      <c r="BV24" s="11">
        <v>605</v>
      </c>
      <c r="BW24" s="13">
        <v>48953.32</v>
      </c>
      <c r="BX24" s="11">
        <v>10</v>
      </c>
      <c r="BY24" s="12">
        <v>-0.2959</v>
      </c>
      <c r="BZ24" s="12">
        <v>-0.3429</v>
      </c>
      <c r="CA24" s="11">
        <v>88</v>
      </c>
      <c r="CB24" s="13">
        <v>7352.87</v>
      </c>
      <c r="CC24" s="11">
        <v>6</v>
      </c>
      <c r="CD24" s="11">
        <v>85</v>
      </c>
      <c r="CE24" s="13">
        <v>7558.81</v>
      </c>
      <c r="CF24" s="11">
        <v>6</v>
      </c>
      <c r="CG24" s="12">
        <v>0.0353</v>
      </c>
      <c r="CH24" s="12">
        <v>-0.0272</v>
      </c>
      <c r="CI24" s="11"/>
      <c r="CJ24" s="13"/>
      <c r="CK24" s="11"/>
      <c r="CL24" s="11"/>
      <c r="CM24" s="13"/>
      <c r="CN24" s="11"/>
      <c r="CO24" s="12"/>
      <c r="CP24" s="12"/>
      <c r="CQ24" s="11"/>
      <c r="CR24" s="13"/>
      <c r="CS24" s="11"/>
      <c r="CT24" s="11"/>
      <c r="CU24" s="13"/>
      <c r="CV24" s="11"/>
      <c r="CW24" s="12"/>
      <c r="CX24" s="12"/>
      <c r="CY24" s="11"/>
      <c r="CZ24" s="13"/>
      <c r="DA24" s="11"/>
      <c r="DB24" s="11"/>
      <c r="DC24" s="13"/>
      <c r="DD24" s="11"/>
      <c r="DE24" s="12"/>
      <c r="DF24" s="12"/>
      <c r="DG24" s="11">
        <v>29</v>
      </c>
      <c r="DH24" s="13">
        <v>1624.96</v>
      </c>
      <c r="DI24" s="11">
        <v>3</v>
      </c>
      <c r="DJ24" s="11">
        <v>50</v>
      </c>
      <c r="DK24" s="13">
        <v>3208.12</v>
      </c>
      <c r="DL24" s="11">
        <v>4</v>
      </c>
      <c r="DM24" s="12">
        <v>-0.42</v>
      </c>
      <c r="DN24" s="12">
        <v>-0.4935</v>
      </c>
      <c r="DO24" s="11">
        <v>1</v>
      </c>
      <c r="DP24" s="13">
        <v>92.49</v>
      </c>
      <c r="DQ24" s="11">
        <v>15</v>
      </c>
      <c r="DR24" s="11"/>
      <c r="DS24" s="13"/>
      <c r="DT24" s="11">
        <v>10</v>
      </c>
      <c r="DU24" s="12"/>
      <c r="DV24" s="12"/>
      <c r="DW24" s="11"/>
      <c r="DX24" s="13"/>
      <c r="DY24" s="11">
        <v>2</v>
      </c>
      <c r="DZ24" s="11"/>
      <c r="EA24" s="13"/>
      <c r="EB24" s="11"/>
      <c r="EC24" s="12"/>
      <c r="ED24" s="12"/>
      <c r="EE24" s="11"/>
      <c r="EF24" s="13"/>
      <c r="EG24" s="11"/>
      <c r="EH24" s="11"/>
      <c r="EI24" s="13"/>
      <c r="EJ24" s="11"/>
      <c r="EK24" s="12"/>
      <c r="EL24" s="12"/>
      <c r="EM24" s="11">
        <v>1</v>
      </c>
      <c r="EN24" s="13">
        <v>91.89</v>
      </c>
      <c r="EO24" s="11"/>
      <c r="EP24" s="11">
        <v>155</v>
      </c>
      <c r="EQ24" s="13">
        <v>13168.81</v>
      </c>
      <c r="ER24" s="11">
        <v>2</v>
      </c>
      <c r="ES24" s="12">
        <v>-0.9935</v>
      </c>
      <c r="ET24" s="12">
        <v>-0.993</v>
      </c>
      <c r="EU24" s="11">
        <v>4</v>
      </c>
      <c r="EV24" s="13">
        <v>362.88</v>
      </c>
      <c r="EW24" s="11"/>
      <c r="EX24" s="11">
        <v>15</v>
      </c>
      <c r="EY24" s="13">
        <v>1393.05</v>
      </c>
      <c r="EZ24" s="11">
        <v>2</v>
      </c>
      <c r="FA24" s="12">
        <v>-0.7333</v>
      </c>
      <c r="FB24" s="12">
        <v>-0.7395</v>
      </c>
      <c r="FC24" s="11"/>
      <c r="FD24" s="13"/>
      <c r="FE24" s="11"/>
      <c r="FF24" s="11"/>
      <c r="FG24" s="13"/>
      <c r="FH24" s="11"/>
      <c r="FI24" s="12"/>
      <c r="FJ24" s="12"/>
      <c r="FK24" s="11"/>
      <c r="FL24" s="13"/>
      <c r="FM24" s="11">
        <v>1</v>
      </c>
      <c r="FN24" s="11">
        <v>3</v>
      </c>
      <c r="FO24" s="13">
        <v>215.91</v>
      </c>
      <c r="FP24" s="11">
        <v>1</v>
      </c>
      <c r="FQ24" s="12">
        <v>-1</v>
      </c>
      <c r="FR24" s="12">
        <v>-1</v>
      </c>
      <c r="FS24" s="11"/>
      <c r="FT24" s="13"/>
      <c r="FU24" s="11"/>
      <c r="FV24" s="11"/>
      <c r="FW24" s="13"/>
      <c r="FX24" s="11"/>
      <c r="FY24" s="12"/>
      <c r="FZ24" s="12"/>
      <c r="GA24" s="11">
        <v>18</v>
      </c>
      <c r="GB24" s="13">
        <v>1512.08</v>
      </c>
      <c r="GC24" s="11">
        <v>3</v>
      </c>
      <c r="GD24" s="11">
        <v>34</v>
      </c>
      <c r="GE24" s="13">
        <v>3345.28</v>
      </c>
      <c r="GF24" s="11">
        <v>2</v>
      </c>
      <c r="GG24" s="12">
        <v>-0.4706</v>
      </c>
      <c r="GH24" s="12">
        <v>-0.548</v>
      </c>
      <c r="GI24" s="11">
        <v>14</v>
      </c>
      <c r="GJ24" s="13">
        <v>1100.01</v>
      </c>
      <c r="GK24" s="11">
        <v>13</v>
      </c>
      <c r="GL24" s="11">
        <v>42</v>
      </c>
      <c r="GM24" s="13">
        <v>4001.65</v>
      </c>
      <c r="GN24" s="11">
        <v>9</v>
      </c>
      <c r="GO24" s="12">
        <v>-0.6667</v>
      </c>
      <c r="GP24" s="12">
        <v>-0.7251</v>
      </c>
      <c r="GQ24" s="11">
        <v>10</v>
      </c>
      <c r="GR24" s="13">
        <v>891.1</v>
      </c>
      <c r="GS24" s="11">
        <v>13</v>
      </c>
      <c r="GT24" s="11">
        <v>8</v>
      </c>
      <c r="GU24" s="13">
        <v>725.76</v>
      </c>
      <c r="GV24" s="11">
        <v>2</v>
      </c>
      <c r="GW24" s="12">
        <v>0.25</v>
      </c>
      <c r="GX24" s="12">
        <v>0.2278</v>
      </c>
      <c r="GY24" s="11"/>
      <c r="GZ24" s="13"/>
      <c r="HA24" s="11"/>
      <c r="HB24" s="11"/>
      <c r="HC24" s="13"/>
      <c r="HD24" s="11"/>
      <c r="HE24" s="12"/>
      <c r="HF24" s="12"/>
      <c r="HG24" s="11"/>
      <c r="HH24" s="13"/>
      <c r="HI24" s="11">
        <v>1</v>
      </c>
      <c r="HJ24" s="11"/>
      <c r="HK24" s="13"/>
      <c r="HL24" s="11"/>
      <c r="HM24" s="12"/>
      <c r="HN24" s="12"/>
      <c r="HO24" s="11"/>
      <c r="HP24" s="13"/>
      <c r="HQ24" s="11"/>
      <c r="HR24" s="11"/>
      <c r="HS24" s="13"/>
      <c r="HT24" s="11"/>
      <c r="HU24" s="12"/>
      <c r="HV24" s="12"/>
      <c r="HW24" s="11"/>
      <c r="HX24" s="13"/>
      <c r="HY24" s="11"/>
      <c r="HZ24" s="11"/>
      <c r="IA24" s="13"/>
      <c r="IB24" s="11"/>
      <c r="IC24" s="12"/>
      <c r="ID24" s="12"/>
      <c r="IE24" s="11"/>
      <c r="IF24" s="13"/>
      <c r="IG24" s="11"/>
      <c r="IH24" s="11"/>
      <c r="II24" s="13"/>
      <c r="IJ24" s="11"/>
      <c r="IK24" s="12"/>
      <c r="IL24" s="12"/>
      <c r="IM24" s="11"/>
      <c r="IN24" s="13"/>
      <c r="IO24" s="11"/>
      <c r="IP24" s="11"/>
      <c r="IQ24" s="13"/>
      <c r="IR24" s="11"/>
      <c r="IS24" s="12"/>
      <c r="IT24" s="12"/>
      <c r="IU24" s="11"/>
      <c r="IV24" s="13"/>
      <c r="IW24" s="11"/>
      <c r="IX24" s="11"/>
      <c r="IY24" s="13"/>
      <c r="IZ24" s="11"/>
      <c r="JA24" s="12"/>
      <c r="JB24" s="12"/>
      <c r="JC24" s="11"/>
      <c r="JD24" s="13"/>
      <c r="JE24" s="11"/>
      <c r="JF24" s="11"/>
      <c r="JG24" s="13"/>
      <c r="JH24" s="11"/>
      <c r="JI24" s="12"/>
      <c r="JJ24" s="12"/>
      <c r="JK24" s="11"/>
      <c r="JL24" s="13"/>
      <c r="JM24" s="11"/>
      <c r="JN24" s="11"/>
      <c r="JO24" s="13"/>
      <c r="JP24" s="11"/>
      <c r="JQ24" s="12"/>
      <c r="JR24" s="12"/>
      <c r="JS24" s="11"/>
      <c r="JT24" s="13"/>
      <c r="JU24" s="11"/>
      <c r="JV24" s="11"/>
      <c r="JW24" s="13"/>
      <c r="JX24" s="11"/>
      <c r="JY24" s="12"/>
      <c r="JZ24" s="12"/>
      <c r="KA24" s="11"/>
      <c r="KB24" s="13"/>
      <c r="KC24" s="11"/>
      <c r="KD24" s="11"/>
      <c r="KE24" s="13"/>
      <c r="KF24" s="11"/>
      <c r="KG24" s="12"/>
      <c r="KH24" s="12"/>
      <c r="KI24" s="11"/>
      <c r="KJ24" s="13"/>
      <c r="KK24" s="11"/>
      <c r="KL24" s="11"/>
      <c r="KM24" s="13"/>
      <c r="KN24" s="11"/>
      <c r="KO24" s="12"/>
      <c r="KP24" s="12"/>
      <c r="KQ24" s="11"/>
      <c r="KR24" s="13"/>
      <c r="KS24" s="11"/>
      <c r="KT24" s="11"/>
      <c r="KU24" s="13"/>
      <c r="KV24" s="11"/>
      <c r="KW24" s="12"/>
      <c r="KX24" s="12"/>
    </row>
    <row r="25">
      <c r="A25" s="10" t="s">
        <v>88</v>
      </c>
      <c r="B25" s="10" t="s">
        <v>77</v>
      </c>
      <c r="C25" s="11">
        <v>685</v>
      </c>
      <c r="D25" s="11">
        <f>=ROUNDDOWN(29.3991416309013,0)</f>
      </c>
      <c r="E25" s="11"/>
      <c r="F25" s="12"/>
      <c r="G25" s="11"/>
      <c r="H25" s="11">
        <f>=ROUNDDOWN({0},0)</f>
      </c>
      <c r="I25" s="11"/>
      <c r="J25" s="12"/>
      <c r="K25" s="11">
        <v>1880</v>
      </c>
      <c r="L25" s="13">
        <v>65478.05</v>
      </c>
      <c r="M25" s="11">
        <v>10</v>
      </c>
      <c r="N25" s="14">
        <v>6547.8</v>
      </c>
      <c r="O25" s="11">
        <v>2663</v>
      </c>
      <c r="P25" s="13">
        <v>93108.38</v>
      </c>
      <c r="Q25" s="11">
        <v>13</v>
      </c>
      <c r="R25" s="14">
        <v>7162.18</v>
      </c>
      <c r="S25" s="12">
        <v>-0.294</v>
      </c>
      <c r="T25" s="12">
        <v>-0.2968</v>
      </c>
      <c r="U25" s="12">
        <v>-0.2308</v>
      </c>
      <c r="V25" s="12">
        <v>-0.0858</v>
      </c>
      <c r="W25" s="11">
        <v>700</v>
      </c>
      <c r="X25" s="13">
        <v>26478.36</v>
      </c>
      <c r="Y25" s="11">
        <v>10</v>
      </c>
      <c r="Z25" s="11">
        <v>605</v>
      </c>
      <c r="AA25" s="13">
        <v>21331.07</v>
      </c>
      <c r="AB25" s="11">
        <v>13</v>
      </c>
      <c r="AC25" s="12">
        <v>0.157</v>
      </c>
      <c r="AD25" s="12">
        <v>0.2413</v>
      </c>
      <c r="AE25" s="11">
        <v>134</v>
      </c>
      <c r="AF25" s="13">
        <v>4669.17</v>
      </c>
      <c r="AG25" s="11">
        <v>10</v>
      </c>
      <c r="AH25" s="11">
        <v>1</v>
      </c>
      <c r="AI25" s="13">
        <v>49.95</v>
      </c>
      <c r="AJ25" s="11">
        <v>13</v>
      </c>
      <c r="AK25" s="12">
        <v>133</v>
      </c>
      <c r="AL25" s="12">
        <v>92.4769</v>
      </c>
      <c r="AM25" s="11"/>
      <c r="AN25" s="13"/>
      <c r="AO25" s="11"/>
      <c r="AP25" s="11">
        <v>146</v>
      </c>
      <c r="AQ25" s="13">
        <v>5919.72</v>
      </c>
      <c r="AR25" s="11"/>
      <c r="AS25" s="12"/>
      <c r="AT25" s="12"/>
      <c r="AU25" s="11">
        <v>306</v>
      </c>
      <c r="AV25" s="13">
        <v>8279.32</v>
      </c>
      <c r="AW25" s="11">
        <v>10</v>
      </c>
      <c r="AX25" s="11">
        <v>339</v>
      </c>
      <c r="AY25" s="13">
        <v>9191.1</v>
      </c>
      <c r="AZ25" s="11">
        <v>13</v>
      </c>
      <c r="BA25" s="12">
        <v>-0.0973</v>
      </c>
      <c r="BB25" s="12">
        <v>-0.0992</v>
      </c>
      <c r="BC25" s="11">
        <v>304</v>
      </c>
      <c r="BD25" s="13">
        <v>8979.23</v>
      </c>
      <c r="BE25" s="11">
        <v>10</v>
      </c>
      <c r="BF25" s="11">
        <v>448</v>
      </c>
      <c r="BG25" s="13">
        <v>14425.1</v>
      </c>
      <c r="BH25" s="11">
        <v>13</v>
      </c>
      <c r="BI25" s="12">
        <v>-0.3214</v>
      </c>
      <c r="BJ25" s="12">
        <v>-0.3775</v>
      </c>
      <c r="BK25" s="11"/>
      <c r="BL25" s="13"/>
      <c r="BM25" s="11"/>
      <c r="BN25" s="11"/>
      <c r="BO25" s="13"/>
      <c r="BP25" s="11"/>
      <c r="BQ25" s="12"/>
      <c r="BR25" s="12"/>
      <c r="BS25" s="11">
        <v>127</v>
      </c>
      <c r="BT25" s="13">
        <v>5542.73</v>
      </c>
      <c r="BU25" s="11">
        <v>10</v>
      </c>
      <c r="BV25" s="11">
        <v>219</v>
      </c>
      <c r="BW25" s="13">
        <v>8424.53</v>
      </c>
      <c r="BX25" s="11">
        <v>13</v>
      </c>
      <c r="BY25" s="12">
        <v>-0.4201</v>
      </c>
      <c r="BZ25" s="12">
        <v>-0.3421</v>
      </c>
      <c r="CA25" s="11"/>
      <c r="CB25" s="13"/>
      <c r="CC25" s="11"/>
      <c r="CD25" s="11"/>
      <c r="CE25" s="13"/>
      <c r="CF25" s="11"/>
      <c r="CG25" s="12"/>
      <c r="CH25" s="12"/>
      <c r="CI25" s="11">
        <v>294</v>
      </c>
      <c r="CJ25" s="13">
        <v>10974.66</v>
      </c>
      <c r="CK25" s="11">
        <v>10</v>
      </c>
      <c r="CL25" s="11">
        <v>605</v>
      </c>
      <c r="CM25" s="13">
        <v>22843.06</v>
      </c>
      <c r="CN25" s="11">
        <v>13</v>
      </c>
      <c r="CO25" s="12">
        <v>-0.514</v>
      </c>
      <c r="CP25" s="12">
        <v>-0.5196</v>
      </c>
      <c r="CQ25" s="11"/>
      <c r="CR25" s="13"/>
      <c r="CS25" s="11"/>
      <c r="CT25" s="11"/>
      <c r="CU25" s="13"/>
      <c r="CV25" s="11"/>
      <c r="CW25" s="12"/>
      <c r="CX25" s="12"/>
      <c r="CY25" s="11"/>
      <c r="CZ25" s="13"/>
      <c r="DA25" s="11"/>
      <c r="DB25" s="11"/>
      <c r="DC25" s="13"/>
      <c r="DD25" s="11"/>
      <c r="DE25" s="12"/>
      <c r="DF25" s="12"/>
      <c r="DG25" s="11"/>
      <c r="DH25" s="13"/>
      <c r="DI25" s="11"/>
      <c r="DJ25" s="11"/>
      <c r="DK25" s="13"/>
      <c r="DL25" s="11"/>
      <c r="DM25" s="12"/>
      <c r="DN25" s="12"/>
      <c r="DO25" s="11">
        <v>6</v>
      </c>
      <c r="DP25" s="13">
        <v>279.94</v>
      </c>
      <c r="DQ25" s="11">
        <v>10</v>
      </c>
      <c r="DR25" s="11"/>
      <c r="DS25" s="13"/>
      <c r="DT25" s="11">
        <v>13</v>
      </c>
      <c r="DU25" s="12"/>
      <c r="DV25" s="12"/>
      <c r="DW25" s="11"/>
      <c r="DX25" s="13"/>
      <c r="DY25" s="11"/>
      <c r="DZ25" s="11"/>
      <c r="EA25" s="13"/>
      <c r="EB25" s="11"/>
      <c r="EC25" s="12"/>
      <c r="ED25" s="12"/>
      <c r="EE25" s="11"/>
      <c r="EF25" s="13"/>
      <c r="EG25" s="11"/>
      <c r="EH25" s="11"/>
      <c r="EI25" s="13"/>
      <c r="EJ25" s="11"/>
      <c r="EK25" s="12"/>
      <c r="EL25" s="12"/>
      <c r="EM25" s="11">
        <v>9</v>
      </c>
      <c r="EN25" s="13">
        <v>274.64</v>
      </c>
      <c r="EO25" s="11"/>
      <c r="EP25" s="11">
        <v>298</v>
      </c>
      <c r="EQ25" s="13">
        <v>10831.35</v>
      </c>
      <c r="ER25" s="11">
        <v>12</v>
      </c>
      <c r="ES25" s="12">
        <v>-0.9698</v>
      </c>
      <c r="ET25" s="12">
        <v>-0.9746</v>
      </c>
      <c r="EU25" s="11"/>
      <c r="EV25" s="13"/>
      <c r="EW25" s="11"/>
      <c r="EX25" s="11">
        <v>2</v>
      </c>
      <c r="EY25" s="13">
        <v>92.5</v>
      </c>
      <c r="EZ25" s="11">
        <v>13</v>
      </c>
      <c r="FA25" s="12"/>
      <c r="FB25" s="12"/>
      <c r="FC25" s="11"/>
      <c r="FD25" s="13"/>
      <c r="FE25" s="11"/>
      <c r="FF25" s="11"/>
      <c r="FG25" s="13"/>
      <c r="FH25" s="11"/>
      <c r="FI25" s="12"/>
      <c r="FJ25" s="12"/>
      <c r="FK25" s="11"/>
      <c r="FL25" s="13"/>
      <c r="FM25" s="11"/>
      <c r="FN25" s="11"/>
      <c r="FO25" s="13"/>
      <c r="FP25" s="11"/>
      <c r="FQ25" s="12"/>
      <c r="FR25" s="12"/>
      <c r="FS25" s="11"/>
      <c r="FT25" s="13"/>
      <c r="FU25" s="11"/>
      <c r="FV25" s="11"/>
      <c r="FW25" s="13"/>
      <c r="FX25" s="11"/>
      <c r="FY25" s="12"/>
      <c r="FZ25" s="12"/>
      <c r="GA25" s="11"/>
      <c r="GB25" s="13"/>
      <c r="GC25" s="11"/>
      <c r="GD25" s="11"/>
      <c r="GE25" s="13"/>
      <c r="GF25" s="11"/>
      <c r="GG25" s="12"/>
      <c r="GH25" s="12"/>
      <c r="GI25" s="11"/>
      <c r="GJ25" s="13"/>
      <c r="GK25" s="11">
        <v>10</v>
      </c>
      <c r="GL25" s="11"/>
      <c r="GM25" s="13"/>
      <c r="GN25" s="11"/>
      <c r="GO25" s="12"/>
      <c r="GP25" s="12"/>
      <c r="GQ25" s="11"/>
      <c r="GR25" s="13"/>
      <c r="GS25" s="11"/>
      <c r="GT25" s="11"/>
      <c r="GU25" s="13"/>
      <c r="GV25" s="11"/>
      <c r="GW25" s="12"/>
      <c r="GX25" s="12"/>
      <c r="GY25" s="11"/>
      <c r="GZ25" s="13"/>
      <c r="HA25" s="11"/>
      <c r="HB25" s="11"/>
      <c r="HC25" s="13"/>
      <c r="HD25" s="11"/>
      <c r="HE25" s="12"/>
      <c r="HF25" s="12"/>
      <c r="HG25" s="11"/>
      <c r="HH25" s="13"/>
      <c r="HI25" s="11"/>
      <c r="HJ25" s="11"/>
      <c r="HK25" s="13"/>
      <c r="HL25" s="11"/>
      <c r="HM25" s="12"/>
      <c r="HN25" s="12"/>
      <c r="HO25" s="11"/>
      <c r="HP25" s="13"/>
      <c r="HQ25" s="11"/>
      <c r="HR25" s="11"/>
      <c r="HS25" s="13"/>
      <c r="HT25" s="11"/>
      <c r="HU25" s="12"/>
      <c r="HV25" s="12"/>
      <c r="HW25" s="11"/>
      <c r="HX25" s="13"/>
      <c r="HY25" s="11"/>
      <c r="HZ25" s="11"/>
      <c r="IA25" s="13"/>
      <c r="IB25" s="11"/>
      <c r="IC25" s="12"/>
      <c r="ID25" s="12"/>
      <c r="IE25" s="11"/>
      <c r="IF25" s="13"/>
      <c r="IG25" s="11"/>
      <c r="IH25" s="11"/>
      <c r="II25" s="13"/>
      <c r="IJ25" s="11"/>
      <c r="IK25" s="12"/>
      <c r="IL25" s="12"/>
      <c r="IM25" s="11"/>
      <c r="IN25" s="13"/>
      <c r="IO25" s="11"/>
      <c r="IP25" s="11"/>
      <c r="IQ25" s="13"/>
      <c r="IR25" s="11"/>
      <c r="IS25" s="12"/>
      <c r="IT25" s="12"/>
      <c r="IU25" s="11"/>
      <c r="IV25" s="13"/>
      <c r="IW25" s="11"/>
      <c r="IX25" s="11"/>
      <c r="IY25" s="13"/>
      <c r="IZ25" s="11"/>
      <c r="JA25" s="12"/>
      <c r="JB25" s="12"/>
      <c r="JC25" s="11"/>
      <c r="JD25" s="13"/>
      <c r="JE25" s="11"/>
      <c r="JF25" s="11"/>
      <c r="JG25" s="13"/>
      <c r="JH25" s="11"/>
      <c r="JI25" s="12"/>
      <c r="JJ25" s="12"/>
      <c r="JK25" s="11"/>
      <c r="JL25" s="13"/>
      <c r="JM25" s="11"/>
      <c r="JN25" s="11"/>
      <c r="JO25" s="13"/>
      <c r="JP25" s="11"/>
      <c r="JQ25" s="12"/>
      <c r="JR25" s="12"/>
      <c r="JS25" s="11"/>
      <c r="JT25" s="13"/>
      <c r="JU25" s="11"/>
      <c r="JV25" s="11"/>
      <c r="JW25" s="13"/>
      <c r="JX25" s="11"/>
      <c r="JY25" s="12"/>
      <c r="JZ25" s="12"/>
      <c r="KA25" s="11"/>
      <c r="KB25" s="13"/>
      <c r="KC25" s="11"/>
      <c r="KD25" s="11"/>
      <c r="KE25" s="13"/>
      <c r="KF25" s="11"/>
      <c r="KG25" s="12"/>
      <c r="KH25" s="12"/>
      <c r="KI25" s="11"/>
      <c r="KJ25" s="13"/>
      <c r="KK25" s="11"/>
      <c r="KL25" s="11"/>
      <c r="KM25" s="13"/>
      <c r="KN25" s="11"/>
      <c r="KO25" s="12"/>
      <c r="KP25" s="12"/>
      <c r="KQ25" s="11"/>
      <c r="KR25" s="13"/>
      <c r="KS25" s="11"/>
      <c r="KT25" s="11"/>
      <c r="KU25" s="13"/>
      <c r="KV25" s="11"/>
      <c r="KW25" s="12"/>
      <c r="KX25" s="12"/>
    </row>
    <row r="26">
      <c r="A26" s="10" t="s">
        <v>89</v>
      </c>
      <c r="B26" s="10" t="s">
        <v>73</v>
      </c>
      <c r="C26" s="11">
        <v>685</v>
      </c>
      <c r="D26" s="11">
        <f>=ROUNDDOWN({0},0)</f>
      </c>
      <c r="E26" s="11"/>
      <c r="F26" s="12"/>
      <c r="G26" s="11"/>
      <c r="H26" s="11">
        <f>=ROUNDDOWN({0},0)</f>
      </c>
      <c r="I26" s="11"/>
      <c r="J26" s="12"/>
      <c r="K26" s="11">
        <v>1880</v>
      </c>
      <c r="L26" s="13">
        <v>65478.05</v>
      </c>
      <c r="M26" s="11">
        <v>10</v>
      </c>
      <c r="N26" s="14">
        <v>6547.8</v>
      </c>
      <c r="O26" s="11">
        <v>2663</v>
      </c>
      <c r="P26" s="13">
        <v>93108.38</v>
      </c>
      <c r="Q26" s="11">
        <v>13</v>
      </c>
      <c r="R26" s="14">
        <v>7162.18</v>
      </c>
      <c r="S26" s="12">
        <v>-0.294</v>
      </c>
      <c r="T26" s="12">
        <v>-0.2968</v>
      </c>
      <c r="U26" s="12">
        <v>-0.2308</v>
      </c>
      <c r="V26" s="12">
        <v>-0.0858</v>
      </c>
      <c r="W26" s="11">
        <v>700</v>
      </c>
      <c r="X26" s="13">
        <v>26478.36</v>
      </c>
      <c r="Y26" s="11">
        <v>10</v>
      </c>
      <c r="Z26" s="11">
        <v>605</v>
      </c>
      <c r="AA26" s="13">
        <v>21331.07</v>
      </c>
      <c r="AB26" s="11">
        <v>13</v>
      </c>
      <c r="AC26" s="12">
        <v>0.157</v>
      </c>
      <c r="AD26" s="12">
        <v>0.2413</v>
      </c>
      <c r="AE26" s="11">
        <v>134</v>
      </c>
      <c r="AF26" s="13">
        <v>4669.17</v>
      </c>
      <c r="AG26" s="11">
        <v>10</v>
      </c>
      <c r="AH26" s="11">
        <v>1</v>
      </c>
      <c r="AI26" s="13">
        <v>49.95</v>
      </c>
      <c r="AJ26" s="11">
        <v>13</v>
      </c>
      <c r="AK26" s="12">
        <v>133</v>
      </c>
      <c r="AL26" s="12">
        <v>92.4769</v>
      </c>
      <c r="AM26" s="11"/>
      <c r="AN26" s="13"/>
      <c r="AO26" s="11"/>
      <c r="AP26" s="11">
        <v>146</v>
      </c>
      <c r="AQ26" s="13">
        <v>5919.72</v>
      </c>
      <c r="AR26" s="11"/>
      <c r="AS26" s="12">
        <v>-1</v>
      </c>
      <c r="AT26" s="12">
        <v>-1</v>
      </c>
      <c r="AU26" s="11">
        <v>306</v>
      </c>
      <c r="AV26" s="13">
        <v>8279.32</v>
      </c>
      <c r="AW26" s="11">
        <v>10</v>
      </c>
      <c r="AX26" s="11">
        <v>339</v>
      </c>
      <c r="AY26" s="13">
        <v>9191.1</v>
      </c>
      <c r="AZ26" s="11">
        <v>13</v>
      </c>
      <c r="BA26" s="12">
        <v>-0.0973</v>
      </c>
      <c r="BB26" s="12">
        <v>-0.0992</v>
      </c>
      <c r="BC26" s="11">
        <v>304</v>
      </c>
      <c r="BD26" s="13">
        <v>8979.23</v>
      </c>
      <c r="BE26" s="11">
        <v>10</v>
      </c>
      <c r="BF26" s="11">
        <v>448</v>
      </c>
      <c r="BG26" s="13">
        <v>14425.1</v>
      </c>
      <c r="BH26" s="11">
        <v>13</v>
      </c>
      <c r="BI26" s="12">
        <v>-0.3214</v>
      </c>
      <c r="BJ26" s="12">
        <v>-0.3775</v>
      </c>
      <c r="BK26" s="11"/>
      <c r="BL26" s="13"/>
      <c r="BM26" s="11"/>
      <c r="BN26" s="11"/>
      <c r="BO26" s="13"/>
      <c r="BP26" s="11"/>
      <c r="BQ26" s="12"/>
      <c r="BR26" s="12"/>
      <c r="BS26" s="11">
        <v>127</v>
      </c>
      <c r="BT26" s="13">
        <v>5542.73</v>
      </c>
      <c r="BU26" s="11">
        <v>10</v>
      </c>
      <c r="BV26" s="11">
        <v>219</v>
      </c>
      <c r="BW26" s="13">
        <v>8424.53</v>
      </c>
      <c r="BX26" s="11">
        <v>13</v>
      </c>
      <c r="BY26" s="12">
        <v>-0.4201</v>
      </c>
      <c r="BZ26" s="12">
        <v>-0.3421</v>
      </c>
      <c r="CA26" s="11"/>
      <c r="CB26" s="13"/>
      <c r="CC26" s="11"/>
      <c r="CD26" s="11"/>
      <c r="CE26" s="13"/>
      <c r="CF26" s="11"/>
      <c r="CG26" s="12"/>
      <c r="CH26" s="12"/>
      <c r="CI26" s="11">
        <v>294</v>
      </c>
      <c r="CJ26" s="13">
        <v>10974.66</v>
      </c>
      <c r="CK26" s="11">
        <v>10</v>
      </c>
      <c r="CL26" s="11">
        <v>605</v>
      </c>
      <c r="CM26" s="13">
        <v>22843.06</v>
      </c>
      <c r="CN26" s="11">
        <v>13</v>
      </c>
      <c r="CO26" s="12">
        <v>-0.514</v>
      </c>
      <c r="CP26" s="12">
        <v>-0.5196</v>
      </c>
      <c r="CQ26" s="11"/>
      <c r="CR26" s="13"/>
      <c r="CS26" s="11"/>
      <c r="CT26" s="11"/>
      <c r="CU26" s="13"/>
      <c r="CV26" s="11"/>
      <c r="CW26" s="12"/>
      <c r="CX26" s="12"/>
      <c r="CY26" s="11"/>
      <c r="CZ26" s="13"/>
      <c r="DA26" s="11"/>
      <c r="DB26" s="11"/>
      <c r="DC26" s="13"/>
      <c r="DD26" s="11"/>
      <c r="DE26" s="12"/>
      <c r="DF26" s="12"/>
      <c r="DG26" s="11"/>
      <c r="DH26" s="13"/>
      <c r="DI26" s="11"/>
      <c r="DJ26" s="11"/>
      <c r="DK26" s="13"/>
      <c r="DL26" s="11"/>
      <c r="DM26" s="12"/>
      <c r="DN26" s="12"/>
      <c r="DO26" s="11">
        <v>6</v>
      </c>
      <c r="DP26" s="13">
        <v>279.94</v>
      </c>
      <c r="DQ26" s="11">
        <v>10</v>
      </c>
      <c r="DR26" s="11"/>
      <c r="DS26" s="13"/>
      <c r="DT26" s="11">
        <v>13</v>
      </c>
      <c r="DU26" s="12"/>
      <c r="DV26" s="12"/>
      <c r="DW26" s="11"/>
      <c r="DX26" s="13"/>
      <c r="DY26" s="11"/>
      <c r="DZ26" s="11"/>
      <c r="EA26" s="13"/>
      <c r="EB26" s="11"/>
      <c r="EC26" s="12"/>
      <c r="ED26" s="12"/>
      <c r="EE26" s="11"/>
      <c r="EF26" s="13"/>
      <c r="EG26" s="11"/>
      <c r="EH26" s="11"/>
      <c r="EI26" s="13"/>
      <c r="EJ26" s="11"/>
      <c r="EK26" s="12"/>
      <c r="EL26" s="12"/>
      <c r="EM26" s="11">
        <v>9</v>
      </c>
      <c r="EN26" s="13">
        <v>274.64</v>
      </c>
      <c r="EO26" s="11"/>
      <c r="EP26" s="11">
        <v>298</v>
      </c>
      <c r="EQ26" s="13">
        <v>10831.35</v>
      </c>
      <c r="ER26" s="11">
        <v>12</v>
      </c>
      <c r="ES26" s="12">
        <v>-0.9698</v>
      </c>
      <c r="ET26" s="12">
        <v>-0.9746</v>
      </c>
      <c r="EU26" s="11"/>
      <c r="EV26" s="13"/>
      <c r="EW26" s="11"/>
      <c r="EX26" s="11">
        <v>2</v>
      </c>
      <c r="EY26" s="13">
        <v>92.5</v>
      </c>
      <c r="EZ26" s="11">
        <v>13</v>
      </c>
      <c r="FA26" s="12">
        <v>-1</v>
      </c>
      <c r="FB26" s="12">
        <v>-1</v>
      </c>
      <c r="FC26" s="11"/>
      <c r="FD26" s="13"/>
      <c r="FE26" s="11"/>
      <c r="FF26" s="11"/>
      <c r="FG26" s="13"/>
      <c r="FH26" s="11"/>
      <c r="FI26" s="12"/>
      <c r="FJ26" s="12"/>
      <c r="FK26" s="11"/>
      <c r="FL26" s="13"/>
      <c r="FM26" s="11"/>
      <c r="FN26" s="11"/>
      <c r="FO26" s="13"/>
      <c r="FP26" s="11"/>
      <c r="FQ26" s="12"/>
      <c r="FR26" s="12"/>
      <c r="FS26" s="11"/>
      <c r="FT26" s="13"/>
      <c r="FU26" s="11"/>
      <c r="FV26" s="11"/>
      <c r="FW26" s="13"/>
      <c r="FX26" s="11"/>
      <c r="FY26" s="12"/>
      <c r="FZ26" s="12"/>
      <c r="GA26" s="11"/>
      <c r="GB26" s="13"/>
      <c r="GC26" s="11"/>
      <c r="GD26" s="11"/>
      <c r="GE26" s="13"/>
      <c r="GF26" s="11"/>
      <c r="GG26" s="12"/>
      <c r="GH26" s="12"/>
      <c r="GI26" s="11"/>
      <c r="GJ26" s="13"/>
      <c r="GK26" s="11">
        <v>10</v>
      </c>
      <c r="GL26" s="11"/>
      <c r="GM26" s="13"/>
      <c r="GN26" s="11"/>
      <c r="GO26" s="12"/>
      <c r="GP26" s="12"/>
      <c r="GQ26" s="11"/>
      <c r="GR26" s="13"/>
      <c r="GS26" s="11"/>
      <c r="GT26" s="11"/>
      <c r="GU26" s="13"/>
      <c r="GV26" s="11"/>
      <c r="GW26" s="12"/>
      <c r="GX26" s="12"/>
      <c r="GY26" s="11"/>
      <c r="GZ26" s="13"/>
      <c r="HA26" s="11"/>
      <c r="HB26" s="11"/>
      <c r="HC26" s="13"/>
      <c r="HD26" s="11"/>
      <c r="HE26" s="12"/>
      <c r="HF26" s="12"/>
      <c r="HG26" s="11"/>
      <c r="HH26" s="13"/>
      <c r="HI26" s="11"/>
      <c r="HJ26" s="11"/>
      <c r="HK26" s="13"/>
      <c r="HL26" s="11"/>
      <c r="HM26" s="12"/>
      <c r="HN26" s="12"/>
      <c r="HO26" s="11"/>
      <c r="HP26" s="13"/>
      <c r="HQ26" s="11"/>
      <c r="HR26" s="11"/>
      <c r="HS26" s="13"/>
      <c r="HT26" s="11"/>
      <c r="HU26" s="12"/>
      <c r="HV26" s="12"/>
      <c r="HW26" s="11"/>
      <c r="HX26" s="13"/>
      <c r="HY26" s="11"/>
      <c r="HZ26" s="11"/>
      <c r="IA26" s="13"/>
      <c r="IB26" s="11"/>
      <c r="IC26" s="12"/>
      <c r="ID26" s="12"/>
      <c r="IE26" s="11"/>
      <c r="IF26" s="13"/>
      <c r="IG26" s="11"/>
      <c r="IH26" s="11"/>
      <c r="II26" s="13"/>
      <c r="IJ26" s="11"/>
      <c r="IK26" s="12"/>
      <c r="IL26" s="12"/>
      <c r="IM26" s="11"/>
      <c r="IN26" s="13"/>
      <c r="IO26" s="11"/>
      <c r="IP26" s="11"/>
      <c r="IQ26" s="13"/>
      <c r="IR26" s="11"/>
      <c r="IS26" s="12"/>
      <c r="IT26" s="12"/>
      <c r="IU26" s="11"/>
      <c r="IV26" s="13"/>
      <c r="IW26" s="11"/>
      <c r="IX26" s="11"/>
      <c r="IY26" s="13"/>
      <c r="IZ26" s="11"/>
      <c r="JA26" s="12"/>
      <c r="JB26" s="12"/>
      <c r="JC26" s="11"/>
      <c r="JD26" s="13"/>
      <c r="JE26" s="11"/>
      <c r="JF26" s="11"/>
      <c r="JG26" s="13"/>
      <c r="JH26" s="11"/>
      <c r="JI26" s="12"/>
      <c r="JJ26" s="12"/>
      <c r="JK26" s="11"/>
      <c r="JL26" s="13"/>
      <c r="JM26" s="11"/>
      <c r="JN26" s="11"/>
      <c r="JO26" s="13"/>
      <c r="JP26" s="11"/>
      <c r="JQ26" s="12"/>
      <c r="JR26" s="12"/>
      <c r="JS26" s="11"/>
      <c r="JT26" s="13"/>
      <c r="JU26" s="11"/>
      <c r="JV26" s="11"/>
      <c r="JW26" s="13"/>
      <c r="JX26" s="11"/>
      <c r="JY26" s="12"/>
      <c r="JZ26" s="12"/>
      <c r="KA26" s="11"/>
      <c r="KB26" s="13"/>
      <c r="KC26" s="11"/>
      <c r="KD26" s="11"/>
      <c r="KE26" s="13"/>
      <c r="KF26" s="11"/>
      <c r="KG26" s="12"/>
      <c r="KH26" s="12"/>
      <c r="KI26" s="11"/>
      <c r="KJ26" s="13"/>
      <c r="KK26" s="11"/>
      <c r="KL26" s="11"/>
      <c r="KM26" s="13"/>
      <c r="KN26" s="11"/>
      <c r="KO26" s="12"/>
      <c r="KP26" s="12"/>
      <c r="KQ26" s="11"/>
      <c r="KR26" s="13"/>
      <c r="KS26" s="11"/>
      <c r="KT26" s="11"/>
      <c r="KU26" s="13"/>
      <c r="KV26" s="11"/>
      <c r="KW26" s="12"/>
      <c r="KX26" s="12"/>
    </row>
    <row r="27">
      <c r="A27" s="10" t="s">
        <v>90</v>
      </c>
      <c r="B27" s="10" t="s">
        <v>69</v>
      </c>
      <c r="C27" s="11">
        <v>35333</v>
      </c>
      <c r="D27" s="11">
        <f>=ROUNDDOWN(10.0056636366211,0)</f>
      </c>
      <c r="E27" s="11">
        <v>27132</v>
      </c>
      <c r="F27" s="12">
        <v>0.9207</v>
      </c>
      <c r="G27" s="11"/>
      <c r="H27" s="11">
        <f>=ROUNDDOWN({0},0)</f>
      </c>
      <c r="I27" s="11"/>
      <c r="J27" s="12"/>
      <c r="K27" s="11">
        <v>101485</v>
      </c>
      <c r="L27" s="13">
        <v>3550610.74</v>
      </c>
      <c r="M27" s="11">
        <v>131</v>
      </c>
      <c r="N27" s="14">
        <v>27103.9</v>
      </c>
      <c r="O27" s="11">
        <v>104064</v>
      </c>
      <c r="P27" s="13">
        <v>3656818</v>
      </c>
      <c r="Q27" s="11">
        <v>130</v>
      </c>
      <c r="R27" s="14">
        <v>28129.37</v>
      </c>
      <c r="S27" s="12">
        <v>-0.0248</v>
      </c>
      <c r="T27" s="12">
        <v>-0.029</v>
      </c>
      <c r="U27" s="12">
        <v>0.0077</v>
      </c>
      <c r="V27" s="12">
        <v>-0.0365</v>
      </c>
      <c r="W27" s="11">
        <v>5091</v>
      </c>
      <c r="X27" s="13">
        <v>180830.75</v>
      </c>
      <c r="Y27" s="11">
        <v>87</v>
      </c>
      <c r="Z27" s="11">
        <v>1644</v>
      </c>
      <c r="AA27" s="13">
        <v>56717.94</v>
      </c>
      <c r="AB27" s="11">
        <v>34</v>
      </c>
      <c r="AC27" s="12">
        <v>2.0967</v>
      </c>
      <c r="AD27" s="12">
        <v>2.1882</v>
      </c>
      <c r="AE27" s="11">
        <v>15491</v>
      </c>
      <c r="AF27" s="13">
        <v>519953.39</v>
      </c>
      <c r="AG27" s="11">
        <v>131</v>
      </c>
      <c r="AH27" s="11">
        <v>15402</v>
      </c>
      <c r="AI27" s="13">
        <v>516612.97</v>
      </c>
      <c r="AJ27" s="11">
        <v>130</v>
      </c>
      <c r="AK27" s="12">
        <v>0.0058</v>
      </c>
      <c r="AL27" s="12">
        <v>0.0065</v>
      </c>
      <c r="AM27" s="11">
        <v>12666</v>
      </c>
      <c r="AN27" s="13">
        <v>494216.77</v>
      </c>
      <c r="AO27" s="11">
        <v>131</v>
      </c>
      <c r="AP27" s="11">
        <v>1367</v>
      </c>
      <c r="AQ27" s="13">
        <v>50753.2</v>
      </c>
      <c r="AR27" s="11">
        <v>130</v>
      </c>
      <c r="AS27" s="12">
        <v>8.2655</v>
      </c>
      <c r="AT27" s="12">
        <v>8.7376</v>
      </c>
      <c r="AU27" s="11">
        <v>16459</v>
      </c>
      <c r="AV27" s="13">
        <v>554229.42</v>
      </c>
      <c r="AW27" s="11">
        <v>131</v>
      </c>
      <c r="AX27" s="11">
        <v>16231</v>
      </c>
      <c r="AY27" s="13">
        <v>555360.11</v>
      </c>
      <c r="AZ27" s="11">
        <v>114</v>
      </c>
      <c r="BA27" s="12">
        <v>0.014</v>
      </c>
      <c r="BB27" s="12">
        <v>-0.002</v>
      </c>
      <c r="BC27" s="11">
        <v>5381</v>
      </c>
      <c r="BD27" s="13">
        <v>174554.43</v>
      </c>
      <c r="BE27" s="11">
        <v>131</v>
      </c>
      <c r="BF27" s="11">
        <v>2337</v>
      </c>
      <c r="BG27" s="13">
        <v>78521.83</v>
      </c>
      <c r="BH27" s="11">
        <v>130</v>
      </c>
      <c r="BI27" s="12">
        <v>1.3025</v>
      </c>
      <c r="BJ27" s="12">
        <v>1.223</v>
      </c>
      <c r="BK27" s="11">
        <v>20289</v>
      </c>
      <c r="BL27" s="13">
        <v>716151.63</v>
      </c>
      <c r="BM27" s="11">
        <v>131</v>
      </c>
      <c r="BN27" s="11">
        <v>11164</v>
      </c>
      <c r="BO27" s="13">
        <v>397273.23</v>
      </c>
      <c r="BP27" s="11">
        <v>130</v>
      </c>
      <c r="BQ27" s="12">
        <v>0.8174</v>
      </c>
      <c r="BR27" s="12">
        <v>0.8027</v>
      </c>
      <c r="BS27" s="11">
        <v>3056</v>
      </c>
      <c r="BT27" s="13">
        <v>106395.76</v>
      </c>
      <c r="BU27" s="11">
        <v>131</v>
      </c>
      <c r="BV27" s="11">
        <v>7279</v>
      </c>
      <c r="BW27" s="13">
        <v>252348.84</v>
      </c>
      <c r="BX27" s="11">
        <v>130</v>
      </c>
      <c r="BY27" s="12">
        <v>-0.5802</v>
      </c>
      <c r="BZ27" s="12">
        <v>-0.5784</v>
      </c>
      <c r="CA27" s="11">
        <v>3135</v>
      </c>
      <c r="CB27" s="13">
        <v>114869.83</v>
      </c>
      <c r="CC27" s="11">
        <v>89</v>
      </c>
      <c r="CD27" s="11">
        <v>6096</v>
      </c>
      <c r="CE27" s="13">
        <v>216444.5</v>
      </c>
      <c r="CF27" s="11">
        <v>88</v>
      </c>
      <c r="CG27" s="12">
        <v>-0.4857</v>
      </c>
      <c r="CH27" s="12">
        <v>-0.4693</v>
      </c>
      <c r="CI27" s="11">
        <v>9035</v>
      </c>
      <c r="CJ27" s="13">
        <v>319156.07</v>
      </c>
      <c r="CK27" s="11">
        <v>123</v>
      </c>
      <c r="CL27" s="11">
        <v>11516</v>
      </c>
      <c r="CM27" s="13">
        <v>409894.91</v>
      </c>
      <c r="CN27" s="11">
        <v>114</v>
      </c>
      <c r="CO27" s="12">
        <v>-0.2154</v>
      </c>
      <c r="CP27" s="12">
        <v>-0.2214</v>
      </c>
      <c r="CQ27" s="11">
        <v>840</v>
      </c>
      <c r="CR27" s="13">
        <v>27381.66</v>
      </c>
      <c r="CS27" s="11">
        <v>75</v>
      </c>
      <c r="CT27" s="11">
        <v>749</v>
      </c>
      <c r="CU27" s="13">
        <v>24800.22</v>
      </c>
      <c r="CV27" s="11">
        <v>75</v>
      </c>
      <c r="CW27" s="12">
        <v>0.1215</v>
      </c>
      <c r="CX27" s="12">
        <v>0.1041</v>
      </c>
      <c r="CY27" s="11">
        <v>3754</v>
      </c>
      <c r="CZ27" s="13">
        <v>123604.81</v>
      </c>
      <c r="DA27" s="11">
        <v>107</v>
      </c>
      <c r="DB27" s="11">
        <v>3240</v>
      </c>
      <c r="DC27" s="13">
        <v>104584.26</v>
      </c>
      <c r="DD27" s="11">
        <v>46</v>
      </c>
      <c r="DE27" s="12">
        <v>0.1586</v>
      </c>
      <c r="DF27" s="12">
        <v>0.1819</v>
      </c>
      <c r="DG27" s="11">
        <v>201</v>
      </c>
      <c r="DH27" s="13">
        <v>6983.34</v>
      </c>
      <c r="DI27" s="11">
        <v>4</v>
      </c>
      <c r="DJ27" s="11">
        <v>133</v>
      </c>
      <c r="DK27" s="13">
        <v>4563.23</v>
      </c>
      <c r="DL27" s="11">
        <v>4</v>
      </c>
      <c r="DM27" s="12">
        <v>0.5113</v>
      </c>
      <c r="DN27" s="12">
        <v>0.5304</v>
      </c>
      <c r="DO27" s="11">
        <v>114</v>
      </c>
      <c r="DP27" s="13">
        <v>6160.22</v>
      </c>
      <c r="DQ27" s="11">
        <v>131</v>
      </c>
      <c r="DR27" s="11">
        <v>78</v>
      </c>
      <c r="DS27" s="13">
        <v>4017.62</v>
      </c>
      <c r="DT27" s="11">
        <v>130</v>
      </c>
      <c r="DU27" s="12">
        <v>0.4615</v>
      </c>
      <c r="DV27" s="12">
        <v>0.5333</v>
      </c>
      <c r="DW27" s="11">
        <v>763</v>
      </c>
      <c r="DX27" s="13">
        <v>24669.74</v>
      </c>
      <c r="DY27" s="11">
        <v>71</v>
      </c>
      <c r="DZ27" s="11">
        <v>581</v>
      </c>
      <c r="EA27" s="13">
        <v>19087.75</v>
      </c>
      <c r="EB27" s="11">
        <v>62</v>
      </c>
      <c r="EC27" s="12">
        <v>0.3133</v>
      </c>
      <c r="ED27" s="12">
        <v>0.2924</v>
      </c>
      <c r="EE27" s="11">
        <v>3078</v>
      </c>
      <c r="EF27" s="13">
        <v>104607.69</v>
      </c>
      <c r="EG27" s="11">
        <v>107</v>
      </c>
      <c r="EH27" s="11">
        <v>2589</v>
      </c>
      <c r="EI27" s="13">
        <v>86678.78</v>
      </c>
      <c r="EJ27" s="11">
        <v>114</v>
      </c>
      <c r="EK27" s="12">
        <v>0.1889</v>
      </c>
      <c r="EL27" s="12">
        <v>0.2068</v>
      </c>
      <c r="EM27" s="11">
        <v>1007</v>
      </c>
      <c r="EN27" s="13">
        <v>39010.93</v>
      </c>
      <c r="EO27" s="11"/>
      <c r="EP27" s="11">
        <v>22925</v>
      </c>
      <c r="EQ27" s="13">
        <v>854764.25</v>
      </c>
      <c r="ER27" s="11">
        <v>107</v>
      </c>
      <c r="ES27" s="12">
        <v>-0.9561</v>
      </c>
      <c r="ET27" s="12">
        <v>-0.9544</v>
      </c>
      <c r="EU27" s="11">
        <v>731</v>
      </c>
      <c r="EV27" s="13">
        <v>24386.63</v>
      </c>
      <c r="EW27" s="11"/>
      <c r="EX27" s="11">
        <v>503</v>
      </c>
      <c r="EY27" s="13">
        <v>16641.5</v>
      </c>
      <c r="EZ27" s="11">
        <v>118</v>
      </c>
      <c r="FA27" s="12">
        <v>0.4533</v>
      </c>
      <c r="FB27" s="12">
        <v>0.4654</v>
      </c>
      <c r="FC27" s="11"/>
      <c r="FD27" s="13"/>
      <c r="FE27" s="11"/>
      <c r="FF27" s="11"/>
      <c r="FG27" s="13"/>
      <c r="FH27" s="11"/>
      <c r="FI27" s="12"/>
      <c r="FJ27" s="12"/>
      <c r="FK27" s="11"/>
      <c r="FL27" s="13"/>
      <c r="FM27" s="11"/>
      <c r="FN27" s="11"/>
      <c r="FO27" s="13"/>
      <c r="FP27" s="11"/>
      <c r="FQ27" s="12"/>
      <c r="FR27" s="12"/>
      <c r="FS27" s="11"/>
      <c r="FT27" s="13"/>
      <c r="FU27" s="11"/>
      <c r="FV27" s="11"/>
      <c r="FW27" s="13"/>
      <c r="FX27" s="11"/>
      <c r="FY27" s="12"/>
      <c r="FZ27" s="12"/>
      <c r="GA27" s="11"/>
      <c r="GB27" s="13"/>
      <c r="GC27" s="11"/>
      <c r="GD27" s="11"/>
      <c r="GE27" s="13"/>
      <c r="GF27" s="11"/>
      <c r="GG27" s="12"/>
      <c r="GH27" s="12"/>
      <c r="GI27" s="11">
        <v>10</v>
      </c>
      <c r="GJ27" s="13">
        <v>384.37</v>
      </c>
      <c r="GK27" s="11">
        <v>107</v>
      </c>
      <c r="GL27" s="11"/>
      <c r="GM27" s="13"/>
      <c r="GN27" s="11"/>
      <c r="GO27" s="12"/>
      <c r="GP27" s="12"/>
      <c r="GQ27" s="11"/>
      <c r="GR27" s="13"/>
      <c r="GS27" s="11"/>
      <c r="GT27" s="11"/>
      <c r="GU27" s="13"/>
      <c r="GV27" s="11"/>
      <c r="GW27" s="12"/>
      <c r="GX27" s="12"/>
      <c r="GY27" s="11"/>
      <c r="GZ27" s="13"/>
      <c r="HA27" s="11"/>
      <c r="HB27" s="11"/>
      <c r="HC27" s="13"/>
      <c r="HD27" s="11"/>
      <c r="HE27" s="12"/>
      <c r="HF27" s="12"/>
      <c r="HG27" s="11"/>
      <c r="HH27" s="13"/>
      <c r="HI27" s="11"/>
      <c r="HJ27" s="11"/>
      <c r="HK27" s="13"/>
      <c r="HL27" s="11"/>
      <c r="HM27" s="12"/>
      <c r="HN27" s="12"/>
      <c r="HO27" s="11">
        <v>226</v>
      </c>
      <c r="HP27" s="13">
        <v>7852.06</v>
      </c>
      <c r="HQ27" s="11"/>
      <c r="HR27" s="11">
        <v>140</v>
      </c>
      <c r="HS27" s="13">
        <v>4816.01</v>
      </c>
      <c r="HT27" s="11">
        <v>8</v>
      </c>
      <c r="HU27" s="12">
        <v>0.6143</v>
      </c>
      <c r="HV27" s="12">
        <v>0.6304</v>
      </c>
      <c r="HW27" s="11">
        <v>133</v>
      </c>
      <c r="HX27" s="13">
        <v>4365.33</v>
      </c>
      <c r="HY27" s="11">
        <v>23</v>
      </c>
      <c r="HZ27" s="11">
        <v>90</v>
      </c>
      <c r="IA27" s="13">
        <v>2936.85</v>
      </c>
      <c r="IB27" s="11">
        <v>23</v>
      </c>
      <c r="IC27" s="12">
        <v>0.4778</v>
      </c>
      <c r="ID27" s="12">
        <v>0.4864</v>
      </c>
      <c r="IE27" s="11">
        <v>25</v>
      </c>
      <c r="IF27" s="13">
        <v>845.91</v>
      </c>
      <c r="IG27" s="11">
        <v>76</v>
      </c>
      <c r="IH27" s="11"/>
      <c r="II27" s="13"/>
      <c r="IJ27" s="11"/>
      <c r="IK27" s="12"/>
      <c r="IL27" s="12"/>
      <c r="IM27" s="11"/>
      <c r="IN27" s="13"/>
      <c r="IO27" s="11"/>
      <c r="IP27" s="11"/>
      <c r="IQ27" s="13"/>
      <c r="IR27" s="11"/>
      <c r="IS27" s="12"/>
      <c r="IT27" s="12"/>
      <c r="IU27" s="11"/>
      <c r="IV27" s="13"/>
      <c r="IW27" s="11"/>
      <c r="IX27" s="11"/>
      <c r="IY27" s="13"/>
      <c r="IZ27" s="11"/>
      <c r="JA27" s="12"/>
      <c r="JB27" s="12"/>
      <c r="JC27" s="11"/>
      <c r="JD27" s="13"/>
      <c r="JE27" s="11"/>
      <c r="JF27" s="11"/>
      <c r="JG27" s="13"/>
      <c r="JH27" s="11"/>
      <c r="JI27" s="12"/>
      <c r="JJ27" s="12"/>
      <c r="JK27" s="11"/>
      <c r="JL27" s="13"/>
      <c r="JM27" s="11">
        <v>75</v>
      </c>
      <c r="JN27" s="11"/>
      <c r="JO27" s="13"/>
      <c r="JP27" s="11"/>
      <c r="JQ27" s="12"/>
      <c r="JR27" s="12"/>
      <c r="JS27" s="11"/>
      <c r="JT27" s="13"/>
      <c r="JU27" s="11"/>
      <c r="JV27" s="11"/>
      <c r="JW27" s="13"/>
      <c r="JX27" s="11"/>
      <c r="JY27" s="12"/>
      <c r="JZ27" s="12"/>
      <c r="KA27" s="11"/>
      <c r="KB27" s="13"/>
      <c r="KC27" s="11"/>
      <c r="KD27" s="11"/>
      <c r="KE27" s="13"/>
      <c r="KF27" s="11"/>
      <c r="KG27" s="12"/>
      <c r="KH27" s="12"/>
      <c r="KI27" s="11"/>
      <c r="KJ27" s="13"/>
      <c r="KK27" s="11"/>
      <c r="KL27" s="11"/>
      <c r="KM27" s="13"/>
      <c r="KN27" s="11"/>
      <c r="KO27" s="12"/>
      <c r="KP27" s="12"/>
      <c r="KQ27" s="11"/>
      <c r="KR27" s="13"/>
      <c r="KS27" s="11"/>
      <c r="KT27" s="11"/>
      <c r="KU27" s="13"/>
      <c r="KV27" s="11"/>
      <c r="KW27" s="12"/>
      <c r="KX27" s="12"/>
    </row>
    <row r="28">
      <c r="A28" s="10" t="s">
        <v>90</v>
      </c>
      <c r="B28" s="10" t="s">
        <v>71</v>
      </c>
      <c r="C28" s="11">
        <v>1689</v>
      </c>
      <c r="D28" s="11">
        <f>=ROUNDDOWN(1.18977176669484,0)</f>
      </c>
      <c r="E28" s="11">
        <v>9957</v>
      </c>
      <c r="F28" s="12">
        <v>0.5201</v>
      </c>
      <c r="G28" s="11"/>
      <c r="H28" s="11">
        <f>=ROUNDDOWN({0},0)</f>
      </c>
      <c r="I28" s="11"/>
      <c r="J28" s="12"/>
      <c r="K28" s="11">
        <v>24454</v>
      </c>
      <c r="L28" s="13">
        <v>754593.43</v>
      </c>
      <c r="M28" s="11">
        <v>52</v>
      </c>
      <c r="N28" s="14">
        <v>14511.41</v>
      </c>
      <c r="O28" s="11">
        <v>24249</v>
      </c>
      <c r="P28" s="13">
        <v>785525.42</v>
      </c>
      <c r="Q28" s="11">
        <v>53</v>
      </c>
      <c r="R28" s="14">
        <v>14821.23</v>
      </c>
      <c r="S28" s="12">
        <v>0.0085</v>
      </c>
      <c r="T28" s="12">
        <v>-0.0394</v>
      </c>
      <c r="U28" s="12">
        <v>-0.0189</v>
      </c>
      <c r="V28" s="12">
        <v>-0.0209</v>
      </c>
      <c r="W28" s="11">
        <v>9135</v>
      </c>
      <c r="X28" s="13">
        <v>272169.56</v>
      </c>
      <c r="Y28" s="11">
        <v>52</v>
      </c>
      <c r="Z28" s="11">
        <v>7468</v>
      </c>
      <c r="AA28" s="13">
        <v>237847.71</v>
      </c>
      <c r="AB28" s="11">
        <v>53</v>
      </c>
      <c r="AC28" s="12">
        <v>0.2232</v>
      </c>
      <c r="AD28" s="12">
        <v>0.1443</v>
      </c>
      <c r="AE28" s="11">
        <v>1670</v>
      </c>
      <c r="AF28" s="13">
        <v>46006.53</v>
      </c>
      <c r="AG28" s="11">
        <v>52</v>
      </c>
      <c r="AH28" s="11">
        <v>2797</v>
      </c>
      <c r="AI28" s="13">
        <v>83974.35</v>
      </c>
      <c r="AJ28" s="11">
        <v>53</v>
      </c>
      <c r="AK28" s="12">
        <v>-0.4029</v>
      </c>
      <c r="AL28" s="12">
        <v>-0.4521</v>
      </c>
      <c r="AM28" s="11">
        <v>2194</v>
      </c>
      <c r="AN28" s="13">
        <v>67657.54</v>
      </c>
      <c r="AO28" s="11">
        <v>52</v>
      </c>
      <c r="AP28" s="11">
        <v>674</v>
      </c>
      <c r="AQ28" s="13">
        <v>22658</v>
      </c>
      <c r="AR28" s="11">
        <v>53</v>
      </c>
      <c r="AS28" s="12">
        <v>2.2552</v>
      </c>
      <c r="AT28" s="12">
        <v>1.986</v>
      </c>
      <c r="AU28" s="11">
        <v>5469</v>
      </c>
      <c r="AV28" s="13">
        <v>179853.24</v>
      </c>
      <c r="AW28" s="11">
        <v>52</v>
      </c>
      <c r="AX28" s="11">
        <v>4754</v>
      </c>
      <c r="AY28" s="13">
        <v>155403.48</v>
      </c>
      <c r="AZ28" s="11">
        <v>53</v>
      </c>
      <c r="BA28" s="12">
        <v>0.1504</v>
      </c>
      <c r="BB28" s="12">
        <v>0.1573</v>
      </c>
      <c r="BC28" s="11">
        <v>231</v>
      </c>
      <c r="BD28" s="13">
        <v>5985.77</v>
      </c>
      <c r="BE28" s="11">
        <v>52</v>
      </c>
      <c r="BF28" s="11">
        <v>361</v>
      </c>
      <c r="BG28" s="13">
        <v>10546.78</v>
      </c>
      <c r="BH28" s="11">
        <v>53</v>
      </c>
      <c r="BI28" s="12">
        <v>-0.3601</v>
      </c>
      <c r="BJ28" s="12">
        <v>-0.4325</v>
      </c>
      <c r="BK28" s="11">
        <v>971</v>
      </c>
      <c r="BL28" s="13">
        <v>30711.99</v>
      </c>
      <c r="BM28" s="11">
        <v>52</v>
      </c>
      <c r="BN28" s="11">
        <v>943</v>
      </c>
      <c r="BO28" s="13">
        <v>32416.88</v>
      </c>
      <c r="BP28" s="11">
        <v>53</v>
      </c>
      <c r="BQ28" s="12">
        <v>0.0297</v>
      </c>
      <c r="BR28" s="12">
        <v>-0.0526</v>
      </c>
      <c r="BS28" s="11">
        <v>530</v>
      </c>
      <c r="BT28" s="13">
        <v>16586.76</v>
      </c>
      <c r="BU28" s="11">
        <v>52</v>
      </c>
      <c r="BV28" s="11">
        <v>781</v>
      </c>
      <c r="BW28" s="13">
        <v>24163.39</v>
      </c>
      <c r="BX28" s="11">
        <v>53</v>
      </c>
      <c r="BY28" s="12">
        <v>-0.3214</v>
      </c>
      <c r="BZ28" s="12">
        <v>-0.3136</v>
      </c>
      <c r="CA28" s="11">
        <v>2223</v>
      </c>
      <c r="CB28" s="13">
        <v>68517.94</v>
      </c>
      <c r="CC28" s="11">
        <v>48</v>
      </c>
      <c r="CD28" s="11">
        <v>1676</v>
      </c>
      <c r="CE28" s="13">
        <v>58749.68</v>
      </c>
      <c r="CF28" s="11">
        <v>45</v>
      </c>
      <c r="CG28" s="12">
        <v>0.3264</v>
      </c>
      <c r="CH28" s="12">
        <v>0.1663</v>
      </c>
      <c r="CI28" s="11">
        <v>412</v>
      </c>
      <c r="CJ28" s="13">
        <v>12442.59</v>
      </c>
      <c r="CK28" s="11">
        <v>39</v>
      </c>
      <c r="CL28" s="11">
        <v>912</v>
      </c>
      <c r="CM28" s="13">
        <v>28827.89</v>
      </c>
      <c r="CN28" s="11">
        <v>46</v>
      </c>
      <c r="CO28" s="12">
        <v>-0.5482</v>
      </c>
      <c r="CP28" s="12">
        <v>-0.5684</v>
      </c>
      <c r="CQ28" s="11">
        <v>1074</v>
      </c>
      <c r="CR28" s="13">
        <v>36739</v>
      </c>
      <c r="CS28" s="11">
        <v>39</v>
      </c>
      <c r="CT28" s="11">
        <v>1283</v>
      </c>
      <c r="CU28" s="13">
        <v>44084.98</v>
      </c>
      <c r="CV28" s="11">
        <v>46</v>
      </c>
      <c r="CW28" s="12">
        <v>-0.1629</v>
      </c>
      <c r="CX28" s="12">
        <v>-0.1666</v>
      </c>
      <c r="CY28" s="11">
        <v>240</v>
      </c>
      <c r="CZ28" s="13">
        <v>7171.35</v>
      </c>
      <c r="DA28" s="11">
        <v>52</v>
      </c>
      <c r="DB28" s="11">
        <v>313</v>
      </c>
      <c r="DC28" s="13">
        <v>9437.48</v>
      </c>
      <c r="DD28" s="11">
        <v>52</v>
      </c>
      <c r="DE28" s="12">
        <v>-0.2332</v>
      </c>
      <c r="DF28" s="12">
        <v>-0.2401</v>
      </c>
      <c r="DG28" s="11"/>
      <c r="DH28" s="13"/>
      <c r="DI28" s="11"/>
      <c r="DJ28" s="11"/>
      <c r="DK28" s="13"/>
      <c r="DL28" s="11"/>
      <c r="DM28" s="12"/>
      <c r="DN28" s="12"/>
      <c r="DO28" s="11">
        <v>46</v>
      </c>
      <c r="DP28" s="13">
        <v>2301.19</v>
      </c>
      <c r="DQ28" s="11">
        <v>52</v>
      </c>
      <c r="DR28" s="11">
        <v>7</v>
      </c>
      <c r="DS28" s="13">
        <v>272.43</v>
      </c>
      <c r="DT28" s="11">
        <v>53</v>
      </c>
      <c r="DU28" s="12">
        <v>5.5714</v>
      </c>
      <c r="DV28" s="12">
        <v>7.4469</v>
      </c>
      <c r="DW28" s="11">
        <v>29</v>
      </c>
      <c r="DX28" s="13">
        <v>870.39</v>
      </c>
      <c r="DY28" s="11">
        <v>25</v>
      </c>
      <c r="DZ28" s="11"/>
      <c r="EA28" s="13"/>
      <c r="EB28" s="11"/>
      <c r="EC28" s="12"/>
      <c r="ED28" s="12"/>
      <c r="EE28" s="11"/>
      <c r="EF28" s="13"/>
      <c r="EG28" s="11"/>
      <c r="EH28" s="11"/>
      <c r="EI28" s="13"/>
      <c r="EJ28" s="11"/>
      <c r="EK28" s="12"/>
      <c r="EL28" s="12"/>
      <c r="EM28" s="11">
        <v>62</v>
      </c>
      <c r="EN28" s="13">
        <v>2198.89</v>
      </c>
      <c r="EO28" s="11"/>
      <c r="EP28" s="11">
        <v>1937</v>
      </c>
      <c r="EQ28" s="13">
        <v>66188.89</v>
      </c>
      <c r="ER28" s="11">
        <v>40</v>
      </c>
      <c r="ES28" s="12">
        <v>-0.968</v>
      </c>
      <c r="ET28" s="12">
        <v>-0.9668</v>
      </c>
      <c r="EU28" s="11">
        <v>78</v>
      </c>
      <c r="EV28" s="13">
        <v>2449.4</v>
      </c>
      <c r="EW28" s="11"/>
      <c r="EX28" s="11">
        <v>215</v>
      </c>
      <c r="EY28" s="13">
        <v>6703.16</v>
      </c>
      <c r="EZ28" s="11">
        <v>51</v>
      </c>
      <c r="FA28" s="12">
        <v>-0.6372</v>
      </c>
      <c r="FB28" s="12">
        <v>-0.6346</v>
      </c>
      <c r="FC28" s="11"/>
      <c r="FD28" s="13"/>
      <c r="FE28" s="11"/>
      <c r="FF28" s="11"/>
      <c r="FG28" s="13"/>
      <c r="FH28" s="11"/>
      <c r="FI28" s="12"/>
      <c r="FJ28" s="12"/>
      <c r="FK28" s="11"/>
      <c r="FL28" s="13"/>
      <c r="FM28" s="11"/>
      <c r="FN28" s="11"/>
      <c r="FO28" s="13"/>
      <c r="FP28" s="11"/>
      <c r="FQ28" s="12"/>
      <c r="FR28" s="12"/>
      <c r="FS28" s="11">
        <v>87</v>
      </c>
      <c r="FT28" s="13">
        <v>2856.33</v>
      </c>
      <c r="FU28" s="11">
        <v>11</v>
      </c>
      <c r="FV28" s="11">
        <v>128</v>
      </c>
      <c r="FW28" s="13">
        <v>4250.32</v>
      </c>
      <c r="FX28" s="11">
        <v>10</v>
      </c>
      <c r="FY28" s="12">
        <v>-0.3203</v>
      </c>
      <c r="FZ28" s="12">
        <v>-0.328</v>
      </c>
      <c r="GA28" s="11"/>
      <c r="GB28" s="13"/>
      <c r="GC28" s="11"/>
      <c r="GD28" s="11"/>
      <c r="GE28" s="13"/>
      <c r="GF28" s="11"/>
      <c r="GG28" s="12"/>
      <c r="GH28" s="12"/>
      <c r="GI28" s="11">
        <v>1</v>
      </c>
      <c r="GJ28" s="13">
        <v>36.51</v>
      </c>
      <c r="GK28" s="11">
        <v>31</v>
      </c>
      <c r="GL28" s="11"/>
      <c r="GM28" s="13"/>
      <c r="GN28" s="11"/>
      <c r="GO28" s="12"/>
      <c r="GP28" s="12"/>
      <c r="GQ28" s="11"/>
      <c r="GR28" s="13"/>
      <c r="GS28" s="11"/>
      <c r="GT28" s="11"/>
      <c r="GU28" s="13"/>
      <c r="GV28" s="11"/>
      <c r="GW28" s="12"/>
      <c r="GX28" s="12"/>
      <c r="GY28" s="11"/>
      <c r="GZ28" s="13"/>
      <c r="HA28" s="11"/>
      <c r="HB28" s="11"/>
      <c r="HC28" s="13"/>
      <c r="HD28" s="11"/>
      <c r="HE28" s="12"/>
      <c r="HF28" s="12"/>
      <c r="HG28" s="11"/>
      <c r="HH28" s="13"/>
      <c r="HI28" s="11"/>
      <c r="HJ28" s="11"/>
      <c r="HK28" s="13"/>
      <c r="HL28" s="11"/>
      <c r="HM28" s="12"/>
      <c r="HN28" s="12"/>
      <c r="HO28" s="11"/>
      <c r="HP28" s="13"/>
      <c r="HQ28" s="11"/>
      <c r="HR28" s="11"/>
      <c r="HS28" s="13"/>
      <c r="HT28" s="11"/>
      <c r="HU28" s="12"/>
      <c r="HV28" s="12"/>
      <c r="HW28" s="11"/>
      <c r="HX28" s="13"/>
      <c r="HY28" s="11"/>
      <c r="HZ28" s="11"/>
      <c r="IA28" s="13"/>
      <c r="IB28" s="11"/>
      <c r="IC28" s="12"/>
      <c r="ID28" s="12"/>
      <c r="IE28" s="11">
        <v>1</v>
      </c>
      <c r="IF28" s="13">
        <v>30.43</v>
      </c>
      <c r="IG28" s="11">
        <v>29</v>
      </c>
      <c r="IH28" s="11"/>
      <c r="II28" s="13"/>
      <c r="IJ28" s="11"/>
      <c r="IK28" s="12"/>
      <c r="IL28" s="12"/>
      <c r="IM28" s="11"/>
      <c r="IN28" s="13"/>
      <c r="IO28" s="11"/>
      <c r="IP28" s="11"/>
      <c r="IQ28" s="13"/>
      <c r="IR28" s="11"/>
      <c r="IS28" s="12"/>
      <c r="IT28" s="12"/>
      <c r="IU28" s="11"/>
      <c r="IV28" s="13"/>
      <c r="IW28" s="11"/>
      <c r="IX28" s="11"/>
      <c r="IY28" s="13"/>
      <c r="IZ28" s="11"/>
      <c r="JA28" s="12"/>
      <c r="JB28" s="12"/>
      <c r="JC28" s="11">
        <v>1</v>
      </c>
      <c r="JD28" s="13">
        <v>8.02</v>
      </c>
      <c r="JE28" s="11">
        <v>52</v>
      </c>
      <c r="JF28" s="11"/>
      <c r="JG28" s="13"/>
      <c r="JH28" s="11"/>
      <c r="JI28" s="12"/>
      <c r="JJ28" s="12"/>
      <c r="JK28" s="11"/>
      <c r="JL28" s="13"/>
      <c r="JM28" s="11">
        <v>38</v>
      </c>
      <c r="JN28" s="11"/>
      <c r="JO28" s="13"/>
      <c r="JP28" s="11"/>
      <c r="JQ28" s="12"/>
      <c r="JR28" s="12"/>
      <c r="JS28" s="11"/>
      <c r="JT28" s="13"/>
      <c r="JU28" s="11"/>
      <c r="JV28" s="11"/>
      <c r="JW28" s="13"/>
      <c r="JX28" s="11"/>
      <c r="JY28" s="12"/>
      <c r="JZ28" s="12"/>
      <c r="KA28" s="11"/>
      <c r="KB28" s="13"/>
      <c r="KC28" s="11">
        <v>1</v>
      </c>
      <c r="KD28" s="11"/>
      <c r="KE28" s="13"/>
      <c r="KF28" s="11"/>
      <c r="KG28" s="12"/>
      <c r="KH28" s="12"/>
      <c r="KI28" s="11"/>
      <c r="KJ28" s="13"/>
      <c r="KK28" s="11"/>
      <c r="KL28" s="11"/>
      <c r="KM28" s="13"/>
      <c r="KN28" s="11"/>
      <c r="KO28" s="12"/>
      <c r="KP28" s="12"/>
      <c r="KQ28" s="11"/>
      <c r="KR28" s="13"/>
      <c r="KS28" s="11"/>
      <c r="KT28" s="11"/>
      <c r="KU28" s="13"/>
      <c r="KV28" s="11"/>
      <c r="KW28" s="12"/>
      <c r="KX28" s="12"/>
    </row>
    <row r="29">
      <c r="A29" s="10" t="s">
        <v>91</v>
      </c>
      <c r="B29" s="10" t="s">
        <v>73</v>
      </c>
      <c r="C29" s="11">
        <v>37022</v>
      </c>
      <c r="D29" s="11">
        <f>=ROUNDDOWN({0},0)</f>
      </c>
      <c r="E29" s="11">
        <v>37089</v>
      </c>
      <c r="F29" s="12"/>
      <c r="G29" s="11"/>
      <c r="H29" s="11">
        <f>=ROUNDDOWN({0},0)</f>
      </c>
      <c r="I29" s="11"/>
      <c r="J29" s="12"/>
      <c r="K29" s="11">
        <v>125939</v>
      </c>
      <c r="L29" s="13">
        <v>4305204.17</v>
      </c>
      <c r="M29" s="11">
        <v>183</v>
      </c>
      <c r="N29" s="14">
        <v>23525.71</v>
      </c>
      <c r="O29" s="11">
        <v>128313</v>
      </c>
      <c r="P29" s="13">
        <v>4442343.42</v>
      </c>
      <c r="Q29" s="11">
        <v>183</v>
      </c>
      <c r="R29" s="14">
        <v>24275.1</v>
      </c>
      <c r="S29" s="12">
        <v>-0.0185</v>
      </c>
      <c r="T29" s="12">
        <v>-0.0309</v>
      </c>
      <c r="U29" s="12"/>
      <c r="V29" s="12">
        <v>-0.0309</v>
      </c>
      <c r="W29" s="11">
        <v>14226</v>
      </c>
      <c r="X29" s="13">
        <v>453000.31</v>
      </c>
      <c r="Y29" s="11">
        <v>139</v>
      </c>
      <c r="Z29" s="11">
        <v>9112</v>
      </c>
      <c r="AA29" s="13">
        <v>294565.65</v>
      </c>
      <c r="AB29" s="11">
        <v>87</v>
      </c>
      <c r="AC29" s="12">
        <v>0.5612</v>
      </c>
      <c r="AD29" s="12">
        <v>0.5379</v>
      </c>
      <c r="AE29" s="11">
        <v>17161</v>
      </c>
      <c r="AF29" s="13">
        <v>565959.92</v>
      </c>
      <c r="AG29" s="11">
        <v>183</v>
      </c>
      <c r="AH29" s="11">
        <v>18199</v>
      </c>
      <c r="AI29" s="13">
        <v>600587.32</v>
      </c>
      <c r="AJ29" s="11">
        <v>183</v>
      </c>
      <c r="AK29" s="12">
        <v>-0.057</v>
      </c>
      <c r="AL29" s="12">
        <v>-0.0577</v>
      </c>
      <c r="AM29" s="11">
        <v>14860</v>
      </c>
      <c r="AN29" s="13">
        <v>561874.31</v>
      </c>
      <c r="AO29" s="11">
        <v>183</v>
      </c>
      <c r="AP29" s="11">
        <v>2041</v>
      </c>
      <c r="AQ29" s="13">
        <v>73411.2</v>
      </c>
      <c r="AR29" s="11">
        <v>183</v>
      </c>
      <c r="AS29" s="12">
        <v>6.2807</v>
      </c>
      <c r="AT29" s="12">
        <v>6.6538</v>
      </c>
      <c r="AU29" s="11">
        <v>21928</v>
      </c>
      <c r="AV29" s="13">
        <v>734082.66</v>
      </c>
      <c r="AW29" s="11">
        <v>183</v>
      </c>
      <c r="AX29" s="11">
        <v>20985</v>
      </c>
      <c r="AY29" s="13">
        <v>710763.59</v>
      </c>
      <c r="AZ29" s="11">
        <v>167</v>
      </c>
      <c r="BA29" s="12">
        <v>0.0449</v>
      </c>
      <c r="BB29" s="12">
        <v>0.0328</v>
      </c>
      <c r="BC29" s="11">
        <v>5612</v>
      </c>
      <c r="BD29" s="13">
        <v>180540.2</v>
      </c>
      <c r="BE29" s="11">
        <v>183</v>
      </c>
      <c r="BF29" s="11">
        <v>2698</v>
      </c>
      <c r="BG29" s="13">
        <v>89068.61</v>
      </c>
      <c r="BH29" s="11">
        <v>183</v>
      </c>
      <c r="BI29" s="12">
        <v>1.0801</v>
      </c>
      <c r="BJ29" s="12">
        <v>1.027</v>
      </c>
      <c r="BK29" s="11">
        <v>21260</v>
      </c>
      <c r="BL29" s="13">
        <v>746863.62</v>
      </c>
      <c r="BM29" s="11">
        <v>183</v>
      </c>
      <c r="BN29" s="11">
        <v>12107</v>
      </c>
      <c r="BO29" s="13">
        <v>429690.11</v>
      </c>
      <c r="BP29" s="11">
        <v>183</v>
      </c>
      <c r="BQ29" s="12">
        <v>0.756</v>
      </c>
      <c r="BR29" s="12">
        <v>0.7381</v>
      </c>
      <c r="BS29" s="11">
        <v>3586</v>
      </c>
      <c r="BT29" s="13">
        <v>122982.52</v>
      </c>
      <c r="BU29" s="11">
        <v>183</v>
      </c>
      <c r="BV29" s="11">
        <v>8060</v>
      </c>
      <c r="BW29" s="13">
        <v>276512.23</v>
      </c>
      <c r="BX29" s="11">
        <v>183</v>
      </c>
      <c r="BY29" s="12">
        <v>-0.5551</v>
      </c>
      <c r="BZ29" s="12">
        <v>-0.5552</v>
      </c>
      <c r="CA29" s="11">
        <v>5358</v>
      </c>
      <c r="CB29" s="13">
        <v>183387.77</v>
      </c>
      <c r="CC29" s="11">
        <v>137</v>
      </c>
      <c r="CD29" s="11">
        <v>7772</v>
      </c>
      <c r="CE29" s="13">
        <v>275194.18</v>
      </c>
      <c r="CF29" s="11">
        <v>133</v>
      </c>
      <c r="CG29" s="12">
        <v>-0.3106</v>
      </c>
      <c r="CH29" s="12">
        <v>-0.3336</v>
      </c>
      <c r="CI29" s="11">
        <v>9447</v>
      </c>
      <c r="CJ29" s="13">
        <v>331598.66</v>
      </c>
      <c r="CK29" s="11">
        <v>162</v>
      </c>
      <c r="CL29" s="11">
        <v>12428</v>
      </c>
      <c r="CM29" s="13">
        <v>438722.8</v>
      </c>
      <c r="CN29" s="11">
        <v>160</v>
      </c>
      <c r="CO29" s="12">
        <v>-0.2399</v>
      </c>
      <c r="CP29" s="12">
        <v>-0.2442</v>
      </c>
      <c r="CQ29" s="11">
        <v>1914</v>
      </c>
      <c r="CR29" s="13">
        <v>64120.66</v>
      </c>
      <c r="CS29" s="11">
        <v>114</v>
      </c>
      <c r="CT29" s="11">
        <v>2032</v>
      </c>
      <c r="CU29" s="13">
        <v>68885.2</v>
      </c>
      <c r="CV29" s="11">
        <v>121</v>
      </c>
      <c r="CW29" s="12">
        <v>-0.0581</v>
      </c>
      <c r="CX29" s="12">
        <v>-0.0692</v>
      </c>
      <c r="CY29" s="11">
        <v>3994</v>
      </c>
      <c r="CZ29" s="13">
        <v>130776.16</v>
      </c>
      <c r="DA29" s="11">
        <v>159</v>
      </c>
      <c r="DB29" s="11">
        <v>3553</v>
      </c>
      <c r="DC29" s="13">
        <v>114021.74</v>
      </c>
      <c r="DD29" s="11">
        <v>98</v>
      </c>
      <c r="DE29" s="12">
        <v>0.1241</v>
      </c>
      <c r="DF29" s="12">
        <v>0.1469</v>
      </c>
      <c r="DG29" s="11">
        <v>201</v>
      </c>
      <c r="DH29" s="13">
        <v>6983.34</v>
      </c>
      <c r="DI29" s="11">
        <v>4</v>
      </c>
      <c r="DJ29" s="11">
        <v>133</v>
      </c>
      <c r="DK29" s="13">
        <v>4563.23</v>
      </c>
      <c r="DL29" s="11">
        <v>4</v>
      </c>
      <c r="DM29" s="12">
        <v>0.5113</v>
      </c>
      <c r="DN29" s="12">
        <v>0.5304</v>
      </c>
      <c r="DO29" s="11">
        <v>160</v>
      </c>
      <c r="DP29" s="13">
        <v>8461.41</v>
      </c>
      <c r="DQ29" s="11">
        <v>183</v>
      </c>
      <c r="DR29" s="11">
        <v>85</v>
      </c>
      <c r="DS29" s="13">
        <v>4290.05</v>
      </c>
      <c r="DT29" s="11">
        <v>183</v>
      </c>
      <c r="DU29" s="12">
        <v>0.8824</v>
      </c>
      <c r="DV29" s="12">
        <v>0.9723</v>
      </c>
      <c r="DW29" s="11">
        <v>792</v>
      </c>
      <c r="DX29" s="13">
        <v>25540.13</v>
      </c>
      <c r="DY29" s="11">
        <v>96</v>
      </c>
      <c r="DZ29" s="11">
        <v>581</v>
      </c>
      <c r="EA29" s="13">
        <v>19087.75</v>
      </c>
      <c r="EB29" s="11">
        <v>62</v>
      </c>
      <c r="EC29" s="12">
        <v>0.3632</v>
      </c>
      <c r="ED29" s="12">
        <v>0.338</v>
      </c>
      <c r="EE29" s="11">
        <v>3078</v>
      </c>
      <c r="EF29" s="13">
        <v>104607.69</v>
      </c>
      <c r="EG29" s="11">
        <v>107</v>
      </c>
      <c r="EH29" s="11">
        <v>2589</v>
      </c>
      <c r="EI29" s="13">
        <v>86678.78</v>
      </c>
      <c r="EJ29" s="11">
        <v>114</v>
      </c>
      <c r="EK29" s="12">
        <v>0.1889</v>
      </c>
      <c r="EL29" s="12">
        <v>0.2068</v>
      </c>
      <c r="EM29" s="11">
        <v>1069</v>
      </c>
      <c r="EN29" s="13">
        <v>41209.82</v>
      </c>
      <c r="EO29" s="11"/>
      <c r="EP29" s="11">
        <v>24862</v>
      </c>
      <c r="EQ29" s="13">
        <v>920953.14</v>
      </c>
      <c r="ER29" s="11">
        <v>147</v>
      </c>
      <c r="ES29" s="12">
        <v>-0.957</v>
      </c>
      <c r="ET29" s="12">
        <v>-0.9553</v>
      </c>
      <c r="EU29" s="11">
        <v>809</v>
      </c>
      <c r="EV29" s="13">
        <v>26836.03</v>
      </c>
      <c r="EW29" s="11"/>
      <c r="EX29" s="11">
        <v>718</v>
      </c>
      <c r="EY29" s="13">
        <v>23344.66</v>
      </c>
      <c r="EZ29" s="11">
        <v>169</v>
      </c>
      <c r="FA29" s="12">
        <v>0.1267</v>
      </c>
      <c r="FB29" s="12">
        <v>0.1496</v>
      </c>
      <c r="FC29" s="11"/>
      <c r="FD29" s="13"/>
      <c r="FE29" s="11"/>
      <c r="FF29" s="11"/>
      <c r="FG29" s="13"/>
      <c r="FH29" s="11"/>
      <c r="FI29" s="12"/>
      <c r="FJ29" s="12"/>
      <c r="FK29" s="11"/>
      <c r="FL29" s="13"/>
      <c r="FM29" s="11"/>
      <c r="FN29" s="11"/>
      <c r="FO29" s="13"/>
      <c r="FP29" s="11"/>
      <c r="FQ29" s="12"/>
      <c r="FR29" s="12"/>
      <c r="FS29" s="11">
        <v>87</v>
      </c>
      <c r="FT29" s="13">
        <v>2856.33</v>
      </c>
      <c r="FU29" s="11">
        <v>11</v>
      </c>
      <c r="FV29" s="11">
        <v>128</v>
      </c>
      <c r="FW29" s="13">
        <v>4250.32</v>
      </c>
      <c r="FX29" s="11">
        <v>10</v>
      </c>
      <c r="FY29" s="12">
        <v>-0.3203</v>
      </c>
      <c r="FZ29" s="12">
        <v>-0.328</v>
      </c>
      <c r="GA29" s="11"/>
      <c r="GB29" s="13"/>
      <c r="GC29" s="11"/>
      <c r="GD29" s="11"/>
      <c r="GE29" s="13"/>
      <c r="GF29" s="11"/>
      <c r="GG29" s="12"/>
      <c r="GH29" s="12"/>
      <c r="GI29" s="11">
        <v>11</v>
      </c>
      <c r="GJ29" s="13">
        <v>420.88</v>
      </c>
      <c r="GK29" s="11">
        <v>138</v>
      </c>
      <c r="GL29" s="11"/>
      <c r="GM29" s="13"/>
      <c r="GN29" s="11"/>
      <c r="GO29" s="12"/>
      <c r="GP29" s="12"/>
      <c r="GQ29" s="11"/>
      <c r="GR29" s="13"/>
      <c r="GS29" s="11"/>
      <c r="GT29" s="11"/>
      <c r="GU29" s="13"/>
      <c r="GV29" s="11"/>
      <c r="GW29" s="12"/>
      <c r="GX29" s="12"/>
      <c r="GY29" s="11"/>
      <c r="GZ29" s="13"/>
      <c r="HA29" s="11"/>
      <c r="HB29" s="11"/>
      <c r="HC29" s="13"/>
      <c r="HD29" s="11"/>
      <c r="HE29" s="12"/>
      <c r="HF29" s="12"/>
      <c r="HG29" s="11"/>
      <c r="HH29" s="13"/>
      <c r="HI29" s="11"/>
      <c r="HJ29" s="11"/>
      <c r="HK29" s="13"/>
      <c r="HL29" s="11"/>
      <c r="HM29" s="12"/>
      <c r="HN29" s="12"/>
      <c r="HO29" s="11">
        <v>226</v>
      </c>
      <c r="HP29" s="13">
        <v>7852.06</v>
      </c>
      <c r="HQ29" s="11"/>
      <c r="HR29" s="11">
        <v>140</v>
      </c>
      <c r="HS29" s="13">
        <v>4816.01</v>
      </c>
      <c r="HT29" s="11">
        <v>8</v>
      </c>
      <c r="HU29" s="12">
        <v>0.6143</v>
      </c>
      <c r="HV29" s="12">
        <v>0.6304</v>
      </c>
      <c r="HW29" s="11">
        <v>133</v>
      </c>
      <c r="HX29" s="13">
        <v>4365.33</v>
      </c>
      <c r="HY29" s="11">
        <v>23</v>
      </c>
      <c r="HZ29" s="11">
        <v>90</v>
      </c>
      <c r="IA29" s="13">
        <v>2936.85</v>
      </c>
      <c r="IB29" s="11">
        <v>23</v>
      </c>
      <c r="IC29" s="12">
        <v>0.4778</v>
      </c>
      <c r="ID29" s="12">
        <v>0.4864</v>
      </c>
      <c r="IE29" s="11">
        <v>26</v>
      </c>
      <c r="IF29" s="13">
        <v>876.34</v>
      </c>
      <c r="IG29" s="11">
        <v>105</v>
      </c>
      <c r="IH29" s="11"/>
      <c r="II29" s="13"/>
      <c r="IJ29" s="11"/>
      <c r="IK29" s="12"/>
      <c r="IL29" s="12"/>
      <c r="IM29" s="11"/>
      <c r="IN29" s="13"/>
      <c r="IO29" s="11"/>
      <c r="IP29" s="11"/>
      <c r="IQ29" s="13"/>
      <c r="IR29" s="11"/>
      <c r="IS29" s="12"/>
      <c r="IT29" s="12"/>
      <c r="IU29" s="11"/>
      <c r="IV29" s="13"/>
      <c r="IW29" s="11"/>
      <c r="IX29" s="11"/>
      <c r="IY29" s="13"/>
      <c r="IZ29" s="11"/>
      <c r="JA29" s="12"/>
      <c r="JB29" s="12"/>
      <c r="JC29" s="11">
        <v>1</v>
      </c>
      <c r="JD29" s="13">
        <v>8.02</v>
      </c>
      <c r="JE29" s="11">
        <v>52</v>
      </c>
      <c r="JF29" s="11"/>
      <c r="JG29" s="13"/>
      <c r="JH29" s="11"/>
      <c r="JI29" s="12"/>
      <c r="JJ29" s="12"/>
      <c r="JK29" s="11"/>
      <c r="JL29" s="13"/>
      <c r="JM29" s="11">
        <v>113</v>
      </c>
      <c r="JN29" s="11"/>
      <c r="JO29" s="13"/>
      <c r="JP29" s="11"/>
      <c r="JQ29" s="12"/>
      <c r="JR29" s="12"/>
      <c r="JS29" s="11"/>
      <c r="JT29" s="13"/>
      <c r="JU29" s="11"/>
      <c r="JV29" s="11"/>
      <c r="JW29" s="13"/>
      <c r="JX29" s="11"/>
      <c r="JY29" s="12"/>
      <c r="JZ29" s="12"/>
      <c r="KA29" s="11"/>
      <c r="KB29" s="13"/>
      <c r="KC29" s="11">
        <v>1</v>
      </c>
      <c r="KD29" s="11"/>
      <c r="KE29" s="13"/>
      <c r="KF29" s="11"/>
      <c r="KG29" s="12"/>
      <c r="KH29" s="12"/>
      <c r="KI29" s="11"/>
      <c r="KJ29" s="13"/>
      <c r="KK29" s="11"/>
      <c r="KL29" s="11"/>
      <c r="KM29" s="13"/>
      <c r="KN29" s="11"/>
      <c r="KO29" s="12"/>
      <c r="KP29" s="12"/>
      <c r="KQ29" s="11"/>
      <c r="KR29" s="13"/>
      <c r="KS29" s="11"/>
      <c r="KT29" s="11"/>
      <c r="KU29" s="13"/>
      <c r="KV29" s="11"/>
      <c r="KW29" s="12"/>
      <c r="KX29" s="12"/>
    </row>
    <row r="30">
      <c r="A30" s="10" t="s">
        <v>92</v>
      </c>
      <c r="B30" s="10" t="s">
        <v>69</v>
      </c>
      <c r="C30" s="11">
        <v>5414</v>
      </c>
      <c r="D30" s="11">
        <f>=ROUNDDOWN(33.8375,0)</f>
      </c>
      <c r="E30" s="11">
        <v>3860</v>
      </c>
      <c r="F30" s="12">
        <v>0.968</v>
      </c>
      <c r="G30" s="11"/>
      <c r="H30" s="11">
        <f>=ROUNDDOWN({0},0)</f>
      </c>
      <c r="I30" s="11"/>
      <c r="J30" s="12"/>
      <c r="K30" s="11">
        <v>8416</v>
      </c>
      <c r="L30" s="13">
        <v>350427.54</v>
      </c>
      <c r="M30" s="11">
        <v>13</v>
      </c>
      <c r="N30" s="14">
        <v>26955.96</v>
      </c>
      <c r="O30" s="11">
        <v>6418</v>
      </c>
      <c r="P30" s="13">
        <v>269981.84</v>
      </c>
      <c r="Q30" s="11"/>
      <c r="R30" s="14"/>
      <c r="S30" s="12">
        <v>0.3113</v>
      </c>
      <c r="T30" s="12">
        <v>0.298</v>
      </c>
      <c r="U30" s="12"/>
      <c r="V30" s="12"/>
      <c r="W30" s="11">
        <v>398</v>
      </c>
      <c r="X30" s="13">
        <v>17253.28</v>
      </c>
      <c r="Y30" s="11">
        <v>13</v>
      </c>
      <c r="Z30" s="11">
        <v>193</v>
      </c>
      <c r="AA30" s="13">
        <v>8422.06</v>
      </c>
      <c r="AB30" s="11"/>
      <c r="AC30" s="12">
        <v>1.0622</v>
      </c>
      <c r="AD30" s="12">
        <v>1.0486</v>
      </c>
      <c r="AE30" s="11">
        <v>1013</v>
      </c>
      <c r="AF30" s="13">
        <v>42842.67</v>
      </c>
      <c r="AG30" s="11">
        <v>13</v>
      </c>
      <c r="AH30" s="11">
        <v>679</v>
      </c>
      <c r="AI30" s="13">
        <v>28819.79</v>
      </c>
      <c r="AJ30" s="11"/>
      <c r="AK30" s="12">
        <v>0.4919</v>
      </c>
      <c r="AL30" s="12">
        <v>0.4866</v>
      </c>
      <c r="AM30" s="11">
        <v>200</v>
      </c>
      <c r="AN30" s="13">
        <v>8210.68</v>
      </c>
      <c r="AO30" s="11">
        <v>12</v>
      </c>
      <c r="AP30" s="11">
        <v>7</v>
      </c>
      <c r="AQ30" s="13">
        <v>291.64</v>
      </c>
      <c r="AR30" s="11"/>
      <c r="AS30" s="12">
        <v>27.5714</v>
      </c>
      <c r="AT30" s="12">
        <v>27.1535</v>
      </c>
      <c r="AU30" s="11">
        <v>3222</v>
      </c>
      <c r="AV30" s="13">
        <v>134045.9</v>
      </c>
      <c r="AW30" s="11">
        <v>13</v>
      </c>
      <c r="AX30" s="11">
        <v>1116</v>
      </c>
      <c r="AY30" s="13">
        <v>46760.4</v>
      </c>
      <c r="AZ30" s="11"/>
      <c r="BA30" s="12">
        <v>1.8871</v>
      </c>
      <c r="BB30" s="12">
        <v>1.8667</v>
      </c>
      <c r="BC30" s="11">
        <v>298</v>
      </c>
      <c r="BD30" s="13">
        <v>10333.95</v>
      </c>
      <c r="BE30" s="11">
        <v>13</v>
      </c>
      <c r="BF30" s="11">
        <v>37</v>
      </c>
      <c r="BG30" s="13">
        <v>1341.39</v>
      </c>
      <c r="BH30" s="11"/>
      <c r="BI30" s="12">
        <v>7.0541</v>
      </c>
      <c r="BJ30" s="12">
        <v>6.7039</v>
      </c>
      <c r="BK30" s="11">
        <v>1171</v>
      </c>
      <c r="BL30" s="13">
        <v>48737.88</v>
      </c>
      <c r="BM30" s="11">
        <v>12</v>
      </c>
      <c r="BN30" s="11">
        <v>402</v>
      </c>
      <c r="BO30" s="13">
        <v>16779.19</v>
      </c>
      <c r="BP30" s="11"/>
      <c r="BQ30" s="12">
        <v>1.9129</v>
      </c>
      <c r="BR30" s="12">
        <v>1.9047</v>
      </c>
      <c r="BS30" s="11">
        <v>349</v>
      </c>
      <c r="BT30" s="13">
        <v>15432.75</v>
      </c>
      <c r="BU30" s="11">
        <v>13</v>
      </c>
      <c r="BV30" s="11">
        <v>190</v>
      </c>
      <c r="BW30" s="13">
        <v>8195.32</v>
      </c>
      <c r="BX30" s="11"/>
      <c r="BY30" s="12">
        <v>0.8368</v>
      </c>
      <c r="BZ30" s="12">
        <v>0.8831</v>
      </c>
      <c r="CA30" s="11">
        <v>1217</v>
      </c>
      <c r="CB30" s="13">
        <v>51238.41</v>
      </c>
      <c r="CC30" s="11">
        <v>13</v>
      </c>
      <c r="CD30" s="11">
        <v>506</v>
      </c>
      <c r="CE30" s="13">
        <v>21470.98</v>
      </c>
      <c r="CF30" s="11"/>
      <c r="CG30" s="12">
        <v>1.4051</v>
      </c>
      <c r="CH30" s="12">
        <v>1.3864</v>
      </c>
      <c r="CI30" s="11">
        <v>80</v>
      </c>
      <c r="CJ30" s="13">
        <v>3168.7</v>
      </c>
      <c r="CK30" s="11">
        <v>11</v>
      </c>
      <c r="CL30" s="11"/>
      <c r="CM30" s="13"/>
      <c r="CN30" s="11"/>
      <c r="CO30" s="12"/>
      <c r="CP30" s="12"/>
      <c r="CQ30" s="11"/>
      <c r="CR30" s="13"/>
      <c r="CS30" s="11"/>
      <c r="CT30" s="11"/>
      <c r="CU30" s="13"/>
      <c r="CV30" s="11"/>
      <c r="CW30" s="12"/>
      <c r="CX30" s="12"/>
      <c r="CY30" s="11"/>
      <c r="CZ30" s="13"/>
      <c r="DA30" s="11"/>
      <c r="DB30" s="11"/>
      <c r="DC30" s="13"/>
      <c r="DD30" s="11"/>
      <c r="DE30" s="12"/>
      <c r="DF30" s="12"/>
      <c r="DG30" s="11"/>
      <c r="DH30" s="13"/>
      <c r="DI30" s="11"/>
      <c r="DJ30" s="11"/>
      <c r="DK30" s="13"/>
      <c r="DL30" s="11"/>
      <c r="DM30" s="12"/>
      <c r="DN30" s="12"/>
      <c r="DO30" s="11">
        <v>6</v>
      </c>
      <c r="DP30" s="13">
        <v>431.94</v>
      </c>
      <c r="DQ30" s="11">
        <v>13</v>
      </c>
      <c r="DR30" s="11">
        <v>10</v>
      </c>
      <c r="DS30" s="13">
        <v>631.9</v>
      </c>
      <c r="DT30" s="11"/>
      <c r="DU30" s="12">
        <v>-0.4</v>
      </c>
      <c r="DV30" s="12">
        <v>-0.3164</v>
      </c>
      <c r="DW30" s="11">
        <v>76</v>
      </c>
      <c r="DX30" s="13">
        <v>2723.08</v>
      </c>
      <c r="DY30" s="11">
        <v>12</v>
      </c>
      <c r="DZ30" s="11">
        <v>6</v>
      </c>
      <c r="EA30" s="13">
        <v>251.4</v>
      </c>
      <c r="EB30" s="11"/>
      <c r="EC30" s="12">
        <v>11.6667</v>
      </c>
      <c r="ED30" s="12">
        <v>9.8317</v>
      </c>
      <c r="EE30" s="11">
        <v>32</v>
      </c>
      <c r="EF30" s="13">
        <v>1276.8</v>
      </c>
      <c r="EG30" s="11">
        <v>5</v>
      </c>
      <c r="EH30" s="11">
        <v>32</v>
      </c>
      <c r="EI30" s="13">
        <v>1276.8</v>
      </c>
      <c r="EJ30" s="11"/>
      <c r="EK30" s="12"/>
      <c r="EL30" s="12"/>
      <c r="EM30" s="11">
        <v>170</v>
      </c>
      <c r="EN30" s="13">
        <v>7096.44</v>
      </c>
      <c r="EO30" s="11"/>
      <c r="EP30" s="11">
        <v>3171</v>
      </c>
      <c r="EQ30" s="13">
        <v>132864.9</v>
      </c>
      <c r="ER30" s="11"/>
      <c r="ES30" s="12">
        <v>-0.9464</v>
      </c>
      <c r="ET30" s="12">
        <v>-0.9466</v>
      </c>
      <c r="EU30" s="11">
        <v>15</v>
      </c>
      <c r="EV30" s="13">
        <v>590.6</v>
      </c>
      <c r="EW30" s="11"/>
      <c r="EX30" s="11">
        <v>12</v>
      </c>
      <c r="EY30" s="13">
        <v>478.8</v>
      </c>
      <c r="EZ30" s="11"/>
      <c r="FA30" s="12">
        <v>0.25</v>
      </c>
      <c r="FB30" s="12">
        <v>0.2335</v>
      </c>
      <c r="FC30" s="11"/>
      <c r="FD30" s="13"/>
      <c r="FE30" s="11"/>
      <c r="FF30" s="11"/>
      <c r="FG30" s="13"/>
      <c r="FH30" s="11"/>
      <c r="FI30" s="12"/>
      <c r="FJ30" s="12"/>
      <c r="FK30" s="11">
        <v>13</v>
      </c>
      <c r="FL30" s="13">
        <v>546</v>
      </c>
      <c r="FM30" s="11"/>
      <c r="FN30" s="11">
        <v>54</v>
      </c>
      <c r="FO30" s="13">
        <v>2268</v>
      </c>
      <c r="FP30" s="11"/>
      <c r="FQ30" s="12">
        <v>-0.7593</v>
      </c>
      <c r="FR30" s="12">
        <v>-0.7593</v>
      </c>
      <c r="FS30" s="11"/>
      <c r="FT30" s="13"/>
      <c r="FU30" s="11"/>
      <c r="FV30" s="11"/>
      <c r="FW30" s="13"/>
      <c r="FX30" s="11"/>
      <c r="FY30" s="12"/>
      <c r="FZ30" s="12"/>
      <c r="GA30" s="11">
        <v>141</v>
      </c>
      <c r="GB30" s="13">
        <v>5890.39</v>
      </c>
      <c r="GC30" s="11">
        <v>13</v>
      </c>
      <c r="GD30" s="11"/>
      <c r="GE30" s="13"/>
      <c r="GF30" s="11"/>
      <c r="GG30" s="12"/>
      <c r="GH30" s="12"/>
      <c r="GI30" s="11">
        <v>3</v>
      </c>
      <c r="GJ30" s="13">
        <v>129.27</v>
      </c>
      <c r="GK30" s="11">
        <v>6</v>
      </c>
      <c r="GL30" s="11">
        <v>3</v>
      </c>
      <c r="GM30" s="13">
        <v>129.27</v>
      </c>
      <c r="GN30" s="11"/>
      <c r="GO30" s="12"/>
      <c r="GP30" s="12"/>
      <c r="GQ30" s="11"/>
      <c r="GR30" s="13"/>
      <c r="GS30" s="11"/>
      <c r="GT30" s="11"/>
      <c r="GU30" s="13"/>
      <c r="GV30" s="11"/>
      <c r="GW30" s="12"/>
      <c r="GX30" s="12"/>
      <c r="GY30" s="11"/>
      <c r="GZ30" s="13"/>
      <c r="HA30" s="11"/>
      <c r="HB30" s="11"/>
      <c r="HC30" s="13"/>
      <c r="HD30" s="11"/>
      <c r="HE30" s="12"/>
      <c r="HF30" s="12"/>
      <c r="HG30" s="11"/>
      <c r="HH30" s="13"/>
      <c r="HI30" s="11"/>
      <c r="HJ30" s="11"/>
      <c r="HK30" s="13"/>
      <c r="HL30" s="11"/>
      <c r="HM30" s="12"/>
      <c r="HN30" s="12"/>
      <c r="HO30" s="11"/>
      <c r="HP30" s="13"/>
      <c r="HQ30" s="11"/>
      <c r="HR30" s="11"/>
      <c r="HS30" s="13"/>
      <c r="HT30" s="11"/>
      <c r="HU30" s="12"/>
      <c r="HV30" s="12"/>
      <c r="HW30" s="11">
        <v>12</v>
      </c>
      <c r="HX30" s="13">
        <v>478.8</v>
      </c>
      <c r="HY30" s="11">
        <v>5</v>
      </c>
      <c r="HZ30" s="11"/>
      <c r="IA30" s="13"/>
      <c r="IB30" s="11"/>
      <c r="IC30" s="12"/>
      <c r="ID30" s="12"/>
      <c r="IE30" s="11"/>
      <c r="IF30" s="13"/>
      <c r="IG30" s="11">
        <v>6</v>
      </c>
      <c r="IH30" s="11"/>
      <c r="II30" s="13"/>
      <c r="IJ30" s="11"/>
      <c r="IK30" s="12"/>
      <c r="IL30" s="12"/>
      <c r="IM30" s="11"/>
      <c r="IN30" s="13"/>
      <c r="IO30" s="11"/>
      <c r="IP30" s="11"/>
      <c r="IQ30" s="13"/>
      <c r="IR30" s="11"/>
      <c r="IS30" s="12"/>
      <c r="IT30" s="12"/>
      <c r="IU30" s="11"/>
      <c r="IV30" s="13"/>
      <c r="IW30" s="11"/>
      <c r="IX30" s="11"/>
      <c r="IY30" s="13"/>
      <c r="IZ30" s="11"/>
      <c r="JA30" s="12"/>
      <c r="JB30" s="12"/>
      <c r="JC30" s="11"/>
      <c r="JD30" s="13"/>
      <c r="JE30" s="11"/>
      <c r="JF30" s="11"/>
      <c r="JG30" s="13"/>
      <c r="JH30" s="11"/>
      <c r="JI30" s="12"/>
      <c r="JJ30" s="12"/>
      <c r="JK30" s="11"/>
      <c r="JL30" s="13"/>
      <c r="JM30" s="11">
        <v>12</v>
      </c>
      <c r="JN30" s="11"/>
      <c r="JO30" s="13"/>
      <c r="JP30" s="11"/>
      <c r="JQ30" s="12"/>
      <c r="JR30" s="12"/>
      <c r="JS30" s="11"/>
      <c r="JT30" s="13"/>
      <c r="JU30" s="11"/>
      <c r="JV30" s="11"/>
      <c r="JW30" s="13"/>
      <c r="JX30" s="11"/>
      <c r="JY30" s="12"/>
      <c r="JZ30" s="12"/>
      <c r="KA30" s="11"/>
      <c r="KB30" s="13"/>
      <c r="KC30" s="11"/>
      <c r="KD30" s="11"/>
      <c r="KE30" s="13"/>
      <c r="KF30" s="11"/>
      <c r="KG30" s="12"/>
      <c r="KH30" s="12"/>
      <c r="KI30" s="11"/>
      <c r="KJ30" s="13"/>
      <c r="KK30" s="11"/>
      <c r="KL30" s="11"/>
      <c r="KM30" s="13"/>
      <c r="KN30" s="11"/>
      <c r="KO30" s="12"/>
      <c r="KP30" s="12"/>
      <c r="KQ30" s="11"/>
      <c r="KR30" s="13"/>
      <c r="KS30" s="11"/>
      <c r="KT30" s="11"/>
      <c r="KU30" s="13"/>
      <c r="KV30" s="11"/>
      <c r="KW30" s="12"/>
      <c r="KX30" s="12"/>
    </row>
    <row r="31">
      <c r="A31" s="10" t="s">
        <v>92</v>
      </c>
      <c r="B31" s="10" t="s">
        <v>71</v>
      </c>
      <c r="C31" s="11"/>
      <c r="D31" s="11">
        <f>=ROUNDDOWN({0},0)</f>
      </c>
      <c r="E31" s="11"/>
      <c r="F31" s="12"/>
      <c r="G31" s="11"/>
      <c r="H31" s="11">
        <f>=ROUNDDOWN({0},0)</f>
      </c>
      <c r="I31" s="11"/>
      <c r="J31" s="12"/>
      <c r="K31" s="11">
        <v>1182</v>
      </c>
      <c r="L31" s="13">
        <v>30511.9</v>
      </c>
      <c r="M31" s="11"/>
      <c r="N31" s="14"/>
      <c r="O31" s="11">
        <v>1459</v>
      </c>
      <c r="P31" s="13">
        <v>42235.07</v>
      </c>
      <c r="Q31" s="11"/>
      <c r="R31" s="14"/>
      <c r="S31" s="12">
        <v>-0.1899</v>
      </c>
      <c r="T31" s="12">
        <v>-0.2776</v>
      </c>
      <c r="U31" s="12"/>
      <c r="V31" s="12"/>
      <c r="W31" s="11">
        <v>49</v>
      </c>
      <c r="X31" s="13">
        <v>1433.74</v>
      </c>
      <c r="Y31" s="11"/>
      <c r="Z31" s="11">
        <v>105</v>
      </c>
      <c r="AA31" s="13">
        <v>3072.3</v>
      </c>
      <c r="AB31" s="11"/>
      <c r="AC31" s="12">
        <v>-0.5333</v>
      </c>
      <c r="AD31" s="12">
        <v>-0.5333</v>
      </c>
      <c r="AE31" s="11">
        <v>186</v>
      </c>
      <c r="AF31" s="13">
        <v>5609.76</v>
      </c>
      <c r="AG31" s="11"/>
      <c r="AH31" s="11">
        <v>168</v>
      </c>
      <c r="AI31" s="13">
        <v>5066.88</v>
      </c>
      <c r="AJ31" s="11"/>
      <c r="AK31" s="12">
        <v>0.1071</v>
      </c>
      <c r="AL31" s="12">
        <v>0.1071</v>
      </c>
      <c r="AM31" s="11">
        <v>50</v>
      </c>
      <c r="AN31" s="13">
        <v>1466.5</v>
      </c>
      <c r="AO31" s="11"/>
      <c r="AP31" s="11">
        <v>55</v>
      </c>
      <c r="AQ31" s="13">
        <v>1613.15</v>
      </c>
      <c r="AR31" s="11"/>
      <c r="AS31" s="12">
        <v>-0.0909</v>
      </c>
      <c r="AT31" s="12">
        <v>-0.0909</v>
      </c>
      <c r="AU31" s="11">
        <v>462</v>
      </c>
      <c r="AV31" s="13">
        <v>10068.93</v>
      </c>
      <c r="AW31" s="11"/>
      <c r="AX31" s="11">
        <v>50</v>
      </c>
      <c r="AY31" s="13">
        <v>1466.5</v>
      </c>
      <c r="AZ31" s="11"/>
      <c r="BA31" s="12">
        <v>8.24</v>
      </c>
      <c r="BB31" s="12">
        <v>5.866</v>
      </c>
      <c r="BC31" s="11">
        <v>72</v>
      </c>
      <c r="BD31" s="13">
        <v>1396.1</v>
      </c>
      <c r="BE31" s="11"/>
      <c r="BF31" s="11">
        <v>13</v>
      </c>
      <c r="BG31" s="13">
        <v>325.54</v>
      </c>
      <c r="BH31" s="11"/>
      <c r="BI31" s="12">
        <v>4.5385</v>
      </c>
      <c r="BJ31" s="12">
        <v>3.2886</v>
      </c>
      <c r="BK31" s="11">
        <v>134</v>
      </c>
      <c r="BL31" s="13">
        <v>3930.22</v>
      </c>
      <c r="BM31" s="11"/>
      <c r="BN31" s="11">
        <v>384</v>
      </c>
      <c r="BO31" s="13">
        <v>11262.72</v>
      </c>
      <c r="BP31" s="11"/>
      <c r="BQ31" s="12">
        <v>-0.651</v>
      </c>
      <c r="BR31" s="12">
        <v>-0.651</v>
      </c>
      <c r="BS31" s="11">
        <v>19</v>
      </c>
      <c r="BT31" s="13">
        <v>565.37</v>
      </c>
      <c r="BU31" s="11"/>
      <c r="BV31" s="11">
        <v>68</v>
      </c>
      <c r="BW31" s="13">
        <v>1989.01</v>
      </c>
      <c r="BX31" s="11"/>
      <c r="BY31" s="12">
        <v>-0.7206</v>
      </c>
      <c r="BZ31" s="12">
        <v>-0.7158</v>
      </c>
      <c r="CA31" s="11">
        <v>114</v>
      </c>
      <c r="CB31" s="13">
        <v>3438.24</v>
      </c>
      <c r="CC31" s="11"/>
      <c r="CD31" s="11">
        <v>155</v>
      </c>
      <c r="CE31" s="13">
        <v>4674.8</v>
      </c>
      <c r="CF31" s="11"/>
      <c r="CG31" s="12">
        <v>-0.2645</v>
      </c>
      <c r="CH31" s="12">
        <v>-0.2645</v>
      </c>
      <c r="CI31" s="11">
        <v>8</v>
      </c>
      <c r="CJ31" s="13">
        <v>234.64</v>
      </c>
      <c r="CK31" s="11"/>
      <c r="CL31" s="11"/>
      <c r="CM31" s="13"/>
      <c r="CN31" s="11"/>
      <c r="CO31" s="12"/>
      <c r="CP31" s="12"/>
      <c r="CQ31" s="11"/>
      <c r="CR31" s="13"/>
      <c r="CS31" s="11"/>
      <c r="CT31" s="11"/>
      <c r="CU31" s="13"/>
      <c r="CV31" s="11"/>
      <c r="CW31" s="12"/>
      <c r="CX31" s="12"/>
      <c r="CY31" s="11"/>
      <c r="CZ31" s="13"/>
      <c r="DA31" s="11"/>
      <c r="DB31" s="11"/>
      <c r="DC31" s="13"/>
      <c r="DD31" s="11"/>
      <c r="DE31" s="12"/>
      <c r="DF31" s="12"/>
      <c r="DG31" s="11"/>
      <c r="DH31" s="13"/>
      <c r="DI31" s="11"/>
      <c r="DJ31" s="11"/>
      <c r="DK31" s="13"/>
      <c r="DL31" s="11"/>
      <c r="DM31" s="12"/>
      <c r="DN31" s="12"/>
      <c r="DO31" s="11"/>
      <c r="DP31" s="13"/>
      <c r="DQ31" s="11"/>
      <c r="DR31" s="11">
        <v>3</v>
      </c>
      <c r="DS31" s="13">
        <v>149.97</v>
      </c>
      <c r="DT31" s="11"/>
      <c r="DU31" s="12"/>
      <c r="DV31" s="12"/>
      <c r="DW31" s="11">
        <v>6</v>
      </c>
      <c r="DX31" s="13">
        <v>114.38</v>
      </c>
      <c r="DY31" s="11"/>
      <c r="DZ31" s="11"/>
      <c r="EA31" s="13"/>
      <c r="EB31" s="11"/>
      <c r="EC31" s="12"/>
      <c r="ED31" s="12"/>
      <c r="EE31" s="11"/>
      <c r="EF31" s="13"/>
      <c r="EG31" s="11"/>
      <c r="EH31" s="11"/>
      <c r="EI31" s="13"/>
      <c r="EJ31" s="11"/>
      <c r="EK31" s="12"/>
      <c r="EL31" s="12"/>
      <c r="EM31" s="11">
        <v>70</v>
      </c>
      <c r="EN31" s="13">
        <v>1925</v>
      </c>
      <c r="EO31" s="11"/>
      <c r="EP31" s="11">
        <v>425</v>
      </c>
      <c r="EQ31" s="13">
        <v>11687.5</v>
      </c>
      <c r="ER31" s="11"/>
      <c r="ES31" s="12">
        <v>-0.8353</v>
      </c>
      <c r="ET31" s="12">
        <v>-0.8353</v>
      </c>
      <c r="EU31" s="11">
        <v>11</v>
      </c>
      <c r="EV31" s="13">
        <v>298.86</v>
      </c>
      <c r="EW31" s="11"/>
      <c r="EX31" s="11">
        <v>27</v>
      </c>
      <c r="EY31" s="13">
        <v>745.74</v>
      </c>
      <c r="EZ31" s="11"/>
      <c r="FA31" s="12">
        <v>-0.5926</v>
      </c>
      <c r="FB31" s="12">
        <v>-0.5992</v>
      </c>
      <c r="FC31" s="11"/>
      <c r="FD31" s="13"/>
      <c r="FE31" s="11"/>
      <c r="FF31" s="11"/>
      <c r="FG31" s="13"/>
      <c r="FH31" s="11"/>
      <c r="FI31" s="12"/>
      <c r="FJ31" s="12"/>
      <c r="FK31" s="11"/>
      <c r="FL31" s="13"/>
      <c r="FM31" s="11"/>
      <c r="FN31" s="11"/>
      <c r="FO31" s="13"/>
      <c r="FP31" s="11"/>
      <c r="FQ31" s="12"/>
      <c r="FR31" s="12"/>
      <c r="FS31" s="11"/>
      <c r="FT31" s="13"/>
      <c r="FU31" s="11"/>
      <c r="FV31" s="11"/>
      <c r="FW31" s="13"/>
      <c r="FX31" s="11"/>
      <c r="FY31" s="12"/>
      <c r="FZ31" s="12"/>
      <c r="GA31" s="11"/>
      <c r="GB31" s="13"/>
      <c r="GC31" s="11"/>
      <c r="GD31" s="11"/>
      <c r="GE31" s="13"/>
      <c r="GF31" s="11"/>
      <c r="GG31" s="12"/>
      <c r="GH31" s="12"/>
      <c r="GI31" s="11"/>
      <c r="GJ31" s="13"/>
      <c r="GK31" s="11"/>
      <c r="GL31" s="11"/>
      <c r="GM31" s="13"/>
      <c r="GN31" s="11"/>
      <c r="GO31" s="12"/>
      <c r="GP31" s="12"/>
      <c r="GQ31" s="11"/>
      <c r="GR31" s="13"/>
      <c r="GS31" s="11"/>
      <c r="GT31" s="11"/>
      <c r="GU31" s="13"/>
      <c r="GV31" s="11"/>
      <c r="GW31" s="12"/>
      <c r="GX31" s="12"/>
      <c r="GY31" s="11"/>
      <c r="GZ31" s="13"/>
      <c r="HA31" s="11"/>
      <c r="HB31" s="11"/>
      <c r="HC31" s="13"/>
      <c r="HD31" s="11"/>
      <c r="HE31" s="12"/>
      <c r="HF31" s="12"/>
      <c r="HG31" s="11"/>
      <c r="HH31" s="13"/>
      <c r="HI31" s="11"/>
      <c r="HJ31" s="11"/>
      <c r="HK31" s="13"/>
      <c r="HL31" s="11"/>
      <c r="HM31" s="12"/>
      <c r="HN31" s="12"/>
      <c r="HO31" s="11">
        <v>1</v>
      </c>
      <c r="HP31" s="13">
        <v>30.16</v>
      </c>
      <c r="HQ31" s="11"/>
      <c r="HR31" s="11">
        <v>6</v>
      </c>
      <c r="HS31" s="13">
        <v>180.96</v>
      </c>
      <c r="HT31" s="11"/>
      <c r="HU31" s="12">
        <v>-0.8333</v>
      </c>
      <c r="HV31" s="12">
        <v>-0.8333</v>
      </c>
      <c r="HW31" s="11"/>
      <c r="HX31" s="13"/>
      <c r="HY31" s="11"/>
      <c r="HZ31" s="11"/>
      <c r="IA31" s="13"/>
      <c r="IB31" s="11"/>
      <c r="IC31" s="12"/>
      <c r="ID31" s="12"/>
      <c r="IE31" s="11"/>
      <c r="IF31" s="13"/>
      <c r="IG31" s="11"/>
      <c r="IH31" s="11"/>
      <c r="II31" s="13"/>
      <c r="IJ31" s="11"/>
      <c r="IK31" s="12"/>
      <c r="IL31" s="12"/>
      <c r="IM31" s="11"/>
      <c r="IN31" s="13"/>
      <c r="IO31" s="11"/>
      <c r="IP31" s="11"/>
      <c r="IQ31" s="13"/>
      <c r="IR31" s="11"/>
      <c r="IS31" s="12"/>
      <c r="IT31" s="12"/>
      <c r="IU31" s="11"/>
      <c r="IV31" s="13"/>
      <c r="IW31" s="11"/>
      <c r="IX31" s="11"/>
      <c r="IY31" s="13"/>
      <c r="IZ31" s="11"/>
      <c r="JA31" s="12"/>
      <c r="JB31" s="12"/>
      <c r="JC31" s="11"/>
      <c r="JD31" s="13"/>
      <c r="JE31" s="11"/>
      <c r="JF31" s="11"/>
      <c r="JG31" s="13"/>
      <c r="JH31" s="11"/>
      <c r="JI31" s="12"/>
      <c r="JJ31" s="12"/>
      <c r="JK31" s="11"/>
      <c r="JL31" s="13"/>
      <c r="JM31" s="11"/>
      <c r="JN31" s="11"/>
      <c r="JO31" s="13"/>
      <c r="JP31" s="11"/>
      <c r="JQ31" s="12"/>
      <c r="JR31" s="12"/>
      <c r="JS31" s="11"/>
      <c r="JT31" s="13"/>
      <c r="JU31" s="11"/>
      <c r="JV31" s="11"/>
      <c r="JW31" s="13"/>
      <c r="JX31" s="11"/>
      <c r="JY31" s="12"/>
      <c r="JZ31" s="12"/>
      <c r="KA31" s="11"/>
      <c r="KB31" s="13"/>
      <c r="KC31" s="11"/>
      <c r="KD31" s="11"/>
      <c r="KE31" s="13"/>
      <c r="KF31" s="11"/>
      <c r="KG31" s="12"/>
      <c r="KH31" s="12"/>
      <c r="KI31" s="11"/>
      <c r="KJ31" s="13"/>
      <c r="KK31" s="11"/>
      <c r="KL31" s="11"/>
      <c r="KM31" s="13"/>
      <c r="KN31" s="11"/>
      <c r="KO31" s="12"/>
      <c r="KP31" s="12"/>
      <c r="KQ31" s="11"/>
      <c r="KR31" s="13"/>
      <c r="KS31" s="11"/>
      <c r="KT31" s="11"/>
      <c r="KU31" s="13"/>
      <c r="KV31" s="11"/>
      <c r="KW31" s="12"/>
      <c r="KX31" s="12"/>
    </row>
    <row r="32">
      <c r="A32" s="10" t="s">
        <v>93</v>
      </c>
      <c r="B32" s="10" t="s">
        <v>73</v>
      </c>
      <c r="C32" s="11">
        <v>5414</v>
      </c>
      <c r="D32" s="11">
        <f>=ROUNDDOWN({0},0)</f>
      </c>
      <c r="E32" s="11">
        <v>3860</v>
      </c>
      <c r="F32" s="12"/>
      <c r="G32" s="11"/>
      <c r="H32" s="11">
        <f>=ROUNDDOWN({0},0)</f>
      </c>
      <c r="I32" s="11"/>
      <c r="J32" s="12"/>
      <c r="K32" s="11">
        <v>9598</v>
      </c>
      <c r="L32" s="13">
        <v>380939.44</v>
      </c>
      <c r="M32" s="11">
        <v>13</v>
      </c>
      <c r="N32" s="14">
        <v>29303.03</v>
      </c>
      <c r="O32" s="11">
        <v>7877</v>
      </c>
      <c r="P32" s="13">
        <v>312216.91</v>
      </c>
      <c r="Q32" s="11"/>
      <c r="R32" s="14"/>
      <c r="S32" s="12">
        <v>0.2185</v>
      </c>
      <c r="T32" s="12">
        <v>0.2201</v>
      </c>
      <c r="U32" s="12"/>
      <c r="V32" s="12"/>
      <c r="W32" s="11">
        <v>447</v>
      </c>
      <c r="X32" s="13">
        <v>18687.02</v>
      </c>
      <c r="Y32" s="11">
        <v>13</v>
      </c>
      <c r="Z32" s="11">
        <v>298</v>
      </c>
      <c r="AA32" s="13">
        <v>11494.36</v>
      </c>
      <c r="AB32" s="11"/>
      <c r="AC32" s="12">
        <v>0.5</v>
      </c>
      <c r="AD32" s="12">
        <v>0.6258</v>
      </c>
      <c r="AE32" s="11">
        <v>1199</v>
      </c>
      <c r="AF32" s="13">
        <v>48452.43</v>
      </c>
      <c r="AG32" s="11">
        <v>13</v>
      </c>
      <c r="AH32" s="11">
        <v>847</v>
      </c>
      <c r="AI32" s="13">
        <v>33886.67</v>
      </c>
      <c r="AJ32" s="11"/>
      <c r="AK32" s="12">
        <v>0.4156</v>
      </c>
      <c r="AL32" s="12">
        <v>0.4298</v>
      </c>
      <c r="AM32" s="11">
        <v>250</v>
      </c>
      <c r="AN32" s="13">
        <v>9677.18</v>
      </c>
      <c r="AO32" s="11">
        <v>12</v>
      </c>
      <c r="AP32" s="11">
        <v>62</v>
      </c>
      <c r="AQ32" s="13">
        <v>1904.79</v>
      </c>
      <c r="AR32" s="11"/>
      <c r="AS32" s="12">
        <v>3.0323</v>
      </c>
      <c r="AT32" s="12">
        <v>4.0804</v>
      </c>
      <c r="AU32" s="11">
        <v>3684</v>
      </c>
      <c r="AV32" s="13">
        <v>144114.83</v>
      </c>
      <c r="AW32" s="11">
        <v>13</v>
      </c>
      <c r="AX32" s="11">
        <v>1166</v>
      </c>
      <c r="AY32" s="13">
        <v>48226.9</v>
      </c>
      <c r="AZ32" s="11"/>
      <c r="BA32" s="12">
        <v>2.1595</v>
      </c>
      <c r="BB32" s="12">
        <v>1.9883</v>
      </c>
      <c r="BC32" s="11">
        <v>370</v>
      </c>
      <c r="BD32" s="13">
        <v>11730.05</v>
      </c>
      <c r="BE32" s="11">
        <v>13</v>
      </c>
      <c r="BF32" s="11">
        <v>50</v>
      </c>
      <c r="BG32" s="13">
        <v>1666.93</v>
      </c>
      <c r="BH32" s="11"/>
      <c r="BI32" s="12">
        <v>6.4</v>
      </c>
      <c r="BJ32" s="12">
        <v>6.0369</v>
      </c>
      <c r="BK32" s="11">
        <v>1305</v>
      </c>
      <c r="BL32" s="13">
        <v>52668.1</v>
      </c>
      <c r="BM32" s="11">
        <v>12</v>
      </c>
      <c r="BN32" s="11">
        <v>786</v>
      </c>
      <c r="BO32" s="13">
        <v>28041.91</v>
      </c>
      <c r="BP32" s="11"/>
      <c r="BQ32" s="12">
        <v>0.6603</v>
      </c>
      <c r="BR32" s="12">
        <v>0.8782</v>
      </c>
      <c r="BS32" s="11">
        <v>368</v>
      </c>
      <c r="BT32" s="13">
        <v>15998.12</v>
      </c>
      <c r="BU32" s="11">
        <v>13</v>
      </c>
      <c r="BV32" s="11">
        <v>258</v>
      </c>
      <c r="BW32" s="13">
        <v>10184.33</v>
      </c>
      <c r="BX32" s="11"/>
      <c r="BY32" s="12">
        <v>0.4264</v>
      </c>
      <c r="BZ32" s="12">
        <v>0.5709</v>
      </c>
      <c r="CA32" s="11">
        <v>1331</v>
      </c>
      <c r="CB32" s="13">
        <v>54676.65</v>
      </c>
      <c r="CC32" s="11">
        <v>13</v>
      </c>
      <c r="CD32" s="11">
        <v>661</v>
      </c>
      <c r="CE32" s="13">
        <v>26145.78</v>
      </c>
      <c r="CF32" s="11"/>
      <c r="CG32" s="12">
        <v>1.0136</v>
      </c>
      <c r="CH32" s="12">
        <v>1.0912</v>
      </c>
      <c r="CI32" s="11">
        <v>88</v>
      </c>
      <c r="CJ32" s="13">
        <v>3403.34</v>
      </c>
      <c r="CK32" s="11">
        <v>11</v>
      </c>
      <c r="CL32" s="11"/>
      <c r="CM32" s="13"/>
      <c r="CN32" s="11"/>
      <c r="CO32" s="12"/>
      <c r="CP32" s="12"/>
      <c r="CQ32" s="11"/>
      <c r="CR32" s="13"/>
      <c r="CS32" s="11"/>
      <c r="CT32" s="11"/>
      <c r="CU32" s="13"/>
      <c r="CV32" s="11"/>
      <c r="CW32" s="12"/>
      <c r="CX32" s="12"/>
      <c r="CY32" s="11"/>
      <c r="CZ32" s="13"/>
      <c r="DA32" s="11"/>
      <c r="DB32" s="11"/>
      <c r="DC32" s="13"/>
      <c r="DD32" s="11"/>
      <c r="DE32" s="12"/>
      <c r="DF32" s="12"/>
      <c r="DG32" s="11"/>
      <c r="DH32" s="13"/>
      <c r="DI32" s="11"/>
      <c r="DJ32" s="11"/>
      <c r="DK32" s="13"/>
      <c r="DL32" s="11"/>
      <c r="DM32" s="12"/>
      <c r="DN32" s="12"/>
      <c r="DO32" s="11">
        <v>6</v>
      </c>
      <c r="DP32" s="13">
        <v>431.94</v>
      </c>
      <c r="DQ32" s="11">
        <v>13</v>
      </c>
      <c r="DR32" s="11">
        <v>13</v>
      </c>
      <c r="DS32" s="13">
        <v>781.87</v>
      </c>
      <c r="DT32" s="11"/>
      <c r="DU32" s="12">
        <v>-0.5385</v>
      </c>
      <c r="DV32" s="12">
        <v>-0.4476</v>
      </c>
      <c r="DW32" s="11">
        <v>82</v>
      </c>
      <c r="DX32" s="13">
        <v>2837.46</v>
      </c>
      <c r="DY32" s="11">
        <v>12</v>
      </c>
      <c r="DZ32" s="11">
        <v>6</v>
      </c>
      <c r="EA32" s="13">
        <v>251.4</v>
      </c>
      <c r="EB32" s="11"/>
      <c r="EC32" s="12">
        <v>12.6667</v>
      </c>
      <c r="ED32" s="12">
        <v>10.2866</v>
      </c>
      <c r="EE32" s="11">
        <v>32</v>
      </c>
      <c r="EF32" s="13">
        <v>1276.8</v>
      </c>
      <c r="EG32" s="11">
        <v>5</v>
      </c>
      <c r="EH32" s="11">
        <v>32</v>
      </c>
      <c r="EI32" s="13">
        <v>1276.8</v>
      </c>
      <c r="EJ32" s="11"/>
      <c r="EK32" s="12"/>
      <c r="EL32" s="12"/>
      <c r="EM32" s="11">
        <v>240</v>
      </c>
      <c r="EN32" s="13">
        <v>9021.44</v>
      </c>
      <c r="EO32" s="11"/>
      <c r="EP32" s="11">
        <v>3596</v>
      </c>
      <c r="EQ32" s="13">
        <v>144552.4</v>
      </c>
      <c r="ER32" s="11"/>
      <c r="ES32" s="12">
        <v>-0.9333</v>
      </c>
      <c r="ET32" s="12">
        <v>-0.9376</v>
      </c>
      <c r="EU32" s="11">
        <v>26</v>
      </c>
      <c r="EV32" s="13">
        <v>889.46</v>
      </c>
      <c r="EW32" s="11"/>
      <c r="EX32" s="11">
        <v>39</v>
      </c>
      <c r="EY32" s="13">
        <v>1224.54</v>
      </c>
      <c r="EZ32" s="11"/>
      <c r="FA32" s="12">
        <v>-0.3333</v>
      </c>
      <c r="FB32" s="12">
        <v>-0.2736</v>
      </c>
      <c r="FC32" s="11"/>
      <c r="FD32" s="13"/>
      <c r="FE32" s="11"/>
      <c r="FF32" s="11"/>
      <c r="FG32" s="13"/>
      <c r="FH32" s="11"/>
      <c r="FI32" s="12"/>
      <c r="FJ32" s="12"/>
      <c r="FK32" s="11">
        <v>13</v>
      </c>
      <c r="FL32" s="13">
        <v>546</v>
      </c>
      <c r="FM32" s="11"/>
      <c r="FN32" s="11">
        <v>54</v>
      </c>
      <c r="FO32" s="13">
        <v>2268</v>
      </c>
      <c r="FP32" s="11"/>
      <c r="FQ32" s="12">
        <v>-0.7593</v>
      </c>
      <c r="FR32" s="12">
        <v>-0.7593</v>
      </c>
      <c r="FS32" s="11"/>
      <c r="FT32" s="13"/>
      <c r="FU32" s="11"/>
      <c r="FV32" s="11"/>
      <c r="FW32" s="13"/>
      <c r="FX32" s="11"/>
      <c r="FY32" s="12"/>
      <c r="FZ32" s="12"/>
      <c r="GA32" s="11">
        <v>141</v>
      </c>
      <c r="GB32" s="13">
        <v>5890.39</v>
      </c>
      <c r="GC32" s="11">
        <v>13</v>
      </c>
      <c r="GD32" s="11"/>
      <c r="GE32" s="13"/>
      <c r="GF32" s="11"/>
      <c r="GG32" s="12"/>
      <c r="GH32" s="12"/>
      <c r="GI32" s="11">
        <v>3</v>
      </c>
      <c r="GJ32" s="13">
        <v>129.27</v>
      </c>
      <c r="GK32" s="11">
        <v>6</v>
      </c>
      <c r="GL32" s="11">
        <v>3</v>
      </c>
      <c r="GM32" s="13">
        <v>129.27</v>
      </c>
      <c r="GN32" s="11"/>
      <c r="GO32" s="12"/>
      <c r="GP32" s="12"/>
      <c r="GQ32" s="11"/>
      <c r="GR32" s="13"/>
      <c r="GS32" s="11"/>
      <c r="GT32" s="11"/>
      <c r="GU32" s="13"/>
      <c r="GV32" s="11"/>
      <c r="GW32" s="12"/>
      <c r="GX32" s="12"/>
      <c r="GY32" s="11"/>
      <c r="GZ32" s="13"/>
      <c r="HA32" s="11"/>
      <c r="HB32" s="11"/>
      <c r="HC32" s="13"/>
      <c r="HD32" s="11"/>
      <c r="HE32" s="12"/>
      <c r="HF32" s="12"/>
      <c r="HG32" s="11"/>
      <c r="HH32" s="13"/>
      <c r="HI32" s="11"/>
      <c r="HJ32" s="11"/>
      <c r="HK32" s="13"/>
      <c r="HL32" s="11"/>
      <c r="HM32" s="12"/>
      <c r="HN32" s="12"/>
      <c r="HO32" s="11">
        <v>1</v>
      </c>
      <c r="HP32" s="13">
        <v>30.16</v>
      </c>
      <c r="HQ32" s="11"/>
      <c r="HR32" s="11">
        <v>6</v>
      </c>
      <c r="HS32" s="13">
        <v>180.96</v>
      </c>
      <c r="HT32" s="11"/>
      <c r="HU32" s="12">
        <v>-0.8333</v>
      </c>
      <c r="HV32" s="12">
        <v>-0.8333</v>
      </c>
      <c r="HW32" s="11">
        <v>12</v>
      </c>
      <c r="HX32" s="13">
        <v>478.8</v>
      </c>
      <c r="HY32" s="11">
        <v>5</v>
      </c>
      <c r="HZ32" s="11"/>
      <c r="IA32" s="13"/>
      <c r="IB32" s="11"/>
      <c r="IC32" s="12"/>
      <c r="ID32" s="12"/>
      <c r="IE32" s="11"/>
      <c r="IF32" s="13"/>
      <c r="IG32" s="11">
        <v>6</v>
      </c>
      <c r="IH32" s="11"/>
      <c r="II32" s="13"/>
      <c r="IJ32" s="11"/>
      <c r="IK32" s="12"/>
      <c r="IL32" s="12"/>
      <c r="IM32" s="11"/>
      <c r="IN32" s="13"/>
      <c r="IO32" s="11"/>
      <c r="IP32" s="11"/>
      <c r="IQ32" s="13"/>
      <c r="IR32" s="11"/>
      <c r="IS32" s="12"/>
      <c r="IT32" s="12"/>
      <c r="IU32" s="11"/>
      <c r="IV32" s="13"/>
      <c r="IW32" s="11"/>
      <c r="IX32" s="11"/>
      <c r="IY32" s="13"/>
      <c r="IZ32" s="11"/>
      <c r="JA32" s="12"/>
      <c r="JB32" s="12"/>
      <c r="JC32" s="11"/>
      <c r="JD32" s="13"/>
      <c r="JE32" s="11"/>
      <c r="JF32" s="11"/>
      <c r="JG32" s="13"/>
      <c r="JH32" s="11"/>
      <c r="JI32" s="12"/>
      <c r="JJ32" s="12"/>
      <c r="JK32" s="11"/>
      <c r="JL32" s="13"/>
      <c r="JM32" s="11">
        <v>12</v>
      </c>
      <c r="JN32" s="11"/>
      <c r="JO32" s="13"/>
      <c r="JP32" s="11"/>
      <c r="JQ32" s="12"/>
      <c r="JR32" s="12"/>
      <c r="JS32" s="11"/>
      <c r="JT32" s="13"/>
      <c r="JU32" s="11"/>
      <c r="JV32" s="11"/>
      <c r="JW32" s="13"/>
      <c r="JX32" s="11"/>
      <c r="JY32" s="12"/>
      <c r="JZ32" s="12"/>
      <c r="KA32" s="11"/>
      <c r="KB32" s="13"/>
      <c r="KC32" s="11"/>
      <c r="KD32" s="11"/>
      <c r="KE32" s="13"/>
      <c r="KF32" s="11"/>
      <c r="KG32" s="12"/>
      <c r="KH32" s="12"/>
      <c r="KI32" s="11"/>
      <c r="KJ32" s="13"/>
      <c r="KK32" s="11"/>
      <c r="KL32" s="11"/>
      <c r="KM32" s="13"/>
      <c r="KN32" s="11"/>
      <c r="KO32" s="12"/>
      <c r="KP32" s="12"/>
      <c r="KQ32" s="11"/>
      <c r="KR32" s="13"/>
      <c r="KS32" s="11"/>
      <c r="KT32" s="11"/>
      <c r="KU32" s="13"/>
      <c r="KV32" s="11"/>
      <c r="KW32" s="12"/>
      <c r="KX32" s="12"/>
    </row>
    <row r="33">
      <c r="A33" s="10" t="s">
        <v>94</v>
      </c>
      <c r="B33" s="10" t="s">
        <v>69</v>
      </c>
      <c r="C33" s="11">
        <v>2050</v>
      </c>
      <c r="D33" s="11">
        <f>=ROUNDDOWN(97.1563981042654,0)</f>
      </c>
      <c r="E33" s="11"/>
      <c r="F33" s="12">
        <v>0.9968</v>
      </c>
      <c r="G33" s="11"/>
      <c r="H33" s="11">
        <f>=ROUNDDOWN({0},0)</f>
      </c>
      <c r="I33" s="11"/>
      <c r="J33" s="12"/>
      <c r="K33" s="11">
        <v>3039</v>
      </c>
      <c r="L33" s="13">
        <v>84953.84</v>
      </c>
      <c r="M33" s="11"/>
      <c r="N33" s="14"/>
      <c r="O33" s="11">
        <v>6250</v>
      </c>
      <c r="P33" s="13">
        <v>183617.35</v>
      </c>
      <c r="Q33" s="11">
        <v>8</v>
      </c>
      <c r="R33" s="14">
        <v>22952.17</v>
      </c>
      <c r="S33" s="12">
        <v>-0.5138</v>
      </c>
      <c r="T33" s="12">
        <v>-0.5373</v>
      </c>
      <c r="U33" s="12"/>
      <c r="V33" s="12"/>
      <c r="W33" s="11">
        <v>45</v>
      </c>
      <c r="X33" s="13">
        <v>1502.26</v>
      </c>
      <c r="Y33" s="11"/>
      <c r="Z33" s="11">
        <v>184</v>
      </c>
      <c r="AA33" s="13">
        <v>6101.02</v>
      </c>
      <c r="AB33" s="11">
        <v>8</v>
      </c>
      <c r="AC33" s="12">
        <v>-0.7554</v>
      </c>
      <c r="AD33" s="12">
        <v>-0.7538</v>
      </c>
      <c r="AE33" s="11">
        <v>27</v>
      </c>
      <c r="AF33" s="13">
        <v>886.2</v>
      </c>
      <c r="AG33" s="11"/>
      <c r="AH33" s="11">
        <v>420</v>
      </c>
      <c r="AI33" s="13">
        <v>13726.29</v>
      </c>
      <c r="AJ33" s="11">
        <v>8</v>
      </c>
      <c r="AK33" s="12">
        <v>-0.9357</v>
      </c>
      <c r="AL33" s="12">
        <v>-0.9354</v>
      </c>
      <c r="AM33" s="11">
        <v>15</v>
      </c>
      <c r="AN33" s="13">
        <v>262.28</v>
      </c>
      <c r="AO33" s="11"/>
      <c r="AP33" s="11">
        <v>54</v>
      </c>
      <c r="AQ33" s="13">
        <v>1401.92</v>
      </c>
      <c r="AR33" s="11">
        <v>8</v>
      </c>
      <c r="AS33" s="12">
        <v>-0.7222</v>
      </c>
      <c r="AT33" s="12">
        <v>-0.8129</v>
      </c>
      <c r="AU33" s="11">
        <v>259</v>
      </c>
      <c r="AV33" s="13">
        <v>4259.85</v>
      </c>
      <c r="AW33" s="11"/>
      <c r="AX33" s="11">
        <v>365</v>
      </c>
      <c r="AY33" s="13">
        <v>8785.18</v>
      </c>
      <c r="AZ33" s="11">
        <v>8</v>
      </c>
      <c r="BA33" s="12">
        <v>-0.2904</v>
      </c>
      <c r="BB33" s="12">
        <v>-0.5151</v>
      </c>
      <c r="BC33" s="11">
        <v>178</v>
      </c>
      <c r="BD33" s="13">
        <v>2804.49</v>
      </c>
      <c r="BE33" s="11"/>
      <c r="BF33" s="11">
        <v>568</v>
      </c>
      <c r="BG33" s="13">
        <v>13369.52</v>
      </c>
      <c r="BH33" s="11">
        <v>8</v>
      </c>
      <c r="BI33" s="12">
        <v>-0.6866</v>
      </c>
      <c r="BJ33" s="12">
        <v>-0.7902</v>
      </c>
      <c r="BK33" s="11">
        <v>70</v>
      </c>
      <c r="BL33" s="13">
        <v>2226.56</v>
      </c>
      <c r="BM33" s="11"/>
      <c r="BN33" s="11">
        <v>457</v>
      </c>
      <c r="BO33" s="13">
        <v>14537.13</v>
      </c>
      <c r="BP33" s="11">
        <v>8</v>
      </c>
      <c r="BQ33" s="12">
        <v>-0.8468</v>
      </c>
      <c r="BR33" s="12">
        <v>-0.8468</v>
      </c>
      <c r="BS33" s="11">
        <v>22</v>
      </c>
      <c r="BT33" s="13">
        <v>784.51</v>
      </c>
      <c r="BU33" s="11"/>
      <c r="BV33" s="11">
        <v>76</v>
      </c>
      <c r="BW33" s="13">
        <v>2724.22</v>
      </c>
      <c r="BX33" s="11">
        <v>8</v>
      </c>
      <c r="BY33" s="12">
        <v>-0.7105</v>
      </c>
      <c r="BZ33" s="12">
        <v>-0.712</v>
      </c>
      <c r="CA33" s="11">
        <v>20</v>
      </c>
      <c r="CB33" s="13">
        <v>661.3</v>
      </c>
      <c r="CC33" s="11"/>
      <c r="CD33" s="11">
        <v>158</v>
      </c>
      <c r="CE33" s="13">
        <v>5233.26</v>
      </c>
      <c r="CF33" s="11">
        <v>5</v>
      </c>
      <c r="CG33" s="12">
        <v>-0.8734</v>
      </c>
      <c r="CH33" s="12">
        <v>-0.8736</v>
      </c>
      <c r="CI33" s="11"/>
      <c r="CJ33" s="13"/>
      <c r="CK33" s="11"/>
      <c r="CL33" s="11"/>
      <c r="CM33" s="13"/>
      <c r="CN33" s="11"/>
      <c r="CO33" s="12"/>
      <c r="CP33" s="12"/>
      <c r="CQ33" s="11">
        <v>14</v>
      </c>
      <c r="CR33" s="13">
        <v>169.5</v>
      </c>
      <c r="CS33" s="11"/>
      <c r="CT33" s="11">
        <v>100</v>
      </c>
      <c r="CU33" s="13">
        <v>966.11</v>
      </c>
      <c r="CV33" s="11"/>
      <c r="CW33" s="12">
        <v>-0.86</v>
      </c>
      <c r="CX33" s="12">
        <v>-0.8246</v>
      </c>
      <c r="CY33" s="11"/>
      <c r="CZ33" s="13"/>
      <c r="DA33" s="11"/>
      <c r="DB33" s="11"/>
      <c r="DC33" s="13"/>
      <c r="DD33" s="11"/>
      <c r="DE33" s="12"/>
      <c r="DF33" s="12"/>
      <c r="DG33" s="11"/>
      <c r="DH33" s="13"/>
      <c r="DI33" s="11"/>
      <c r="DJ33" s="11"/>
      <c r="DK33" s="13"/>
      <c r="DL33" s="11"/>
      <c r="DM33" s="12"/>
      <c r="DN33" s="12"/>
      <c r="DO33" s="11"/>
      <c r="DP33" s="13"/>
      <c r="DQ33" s="11"/>
      <c r="DR33" s="11">
        <v>4</v>
      </c>
      <c r="DS33" s="13">
        <v>133.96</v>
      </c>
      <c r="DT33" s="11">
        <v>8</v>
      </c>
      <c r="DU33" s="12"/>
      <c r="DV33" s="12"/>
      <c r="DW33" s="11"/>
      <c r="DX33" s="13"/>
      <c r="DY33" s="11"/>
      <c r="DZ33" s="11"/>
      <c r="EA33" s="13"/>
      <c r="EB33" s="11"/>
      <c r="EC33" s="12"/>
      <c r="ED33" s="12"/>
      <c r="EE33" s="11">
        <v>73</v>
      </c>
      <c r="EF33" s="13">
        <v>2212.47</v>
      </c>
      <c r="EG33" s="11"/>
      <c r="EH33" s="11">
        <v>401</v>
      </c>
      <c r="EI33" s="13">
        <v>12044.28</v>
      </c>
      <c r="EJ33" s="11">
        <v>8</v>
      </c>
      <c r="EK33" s="12">
        <v>-0.818</v>
      </c>
      <c r="EL33" s="12">
        <v>-0.8163</v>
      </c>
      <c r="EM33" s="11">
        <v>11</v>
      </c>
      <c r="EN33" s="13">
        <v>348.42</v>
      </c>
      <c r="EO33" s="11"/>
      <c r="EP33" s="11">
        <v>451</v>
      </c>
      <c r="EQ33" s="13">
        <v>14359.11</v>
      </c>
      <c r="ER33" s="11"/>
      <c r="ES33" s="12">
        <v>-0.9756</v>
      </c>
      <c r="ET33" s="12">
        <v>-0.9757</v>
      </c>
      <c r="EU33" s="11"/>
      <c r="EV33" s="13"/>
      <c r="EW33" s="11"/>
      <c r="EX33" s="11"/>
      <c r="EY33" s="13"/>
      <c r="EZ33" s="11">
        <v>8</v>
      </c>
      <c r="FA33" s="12"/>
      <c r="FB33" s="12"/>
      <c r="FC33" s="11">
        <v>2305</v>
      </c>
      <c r="FD33" s="13">
        <v>68836</v>
      </c>
      <c r="FE33" s="11"/>
      <c r="FF33" s="11">
        <v>3012</v>
      </c>
      <c r="FG33" s="13">
        <v>90235.35</v>
      </c>
      <c r="FH33" s="11"/>
      <c r="FI33" s="12">
        <v>-0.2347</v>
      </c>
      <c r="FJ33" s="12">
        <v>-0.2372</v>
      </c>
      <c r="FK33" s="11"/>
      <c r="FL33" s="13"/>
      <c r="FM33" s="11"/>
      <c r="FN33" s="11"/>
      <c r="FO33" s="13"/>
      <c r="FP33" s="11"/>
      <c r="FQ33" s="12"/>
      <c r="FR33" s="12"/>
      <c r="FS33" s="11"/>
      <c r="FT33" s="13"/>
      <c r="FU33" s="11"/>
      <c r="FV33" s="11"/>
      <c r="FW33" s="13"/>
      <c r="FX33" s="11"/>
      <c r="FY33" s="12"/>
      <c r="FZ33" s="12"/>
      <c r="GA33" s="11"/>
      <c r="GB33" s="13"/>
      <c r="GC33" s="11"/>
      <c r="GD33" s="11"/>
      <c r="GE33" s="13"/>
      <c r="GF33" s="11"/>
      <c r="GG33" s="12"/>
      <c r="GH33" s="12"/>
      <c r="GI33" s="11"/>
      <c r="GJ33" s="13"/>
      <c r="GK33" s="11"/>
      <c r="GL33" s="11"/>
      <c r="GM33" s="13"/>
      <c r="GN33" s="11">
        <v>5</v>
      </c>
      <c r="GO33" s="12"/>
      <c r="GP33" s="12"/>
      <c r="GQ33" s="11"/>
      <c r="GR33" s="13"/>
      <c r="GS33" s="11"/>
      <c r="GT33" s="11"/>
      <c r="GU33" s="13"/>
      <c r="GV33" s="11"/>
      <c r="GW33" s="12"/>
      <c r="GX33" s="12"/>
      <c r="GY33" s="11"/>
      <c r="GZ33" s="13"/>
      <c r="HA33" s="11"/>
      <c r="HB33" s="11"/>
      <c r="HC33" s="13"/>
      <c r="HD33" s="11"/>
      <c r="HE33" s="12"/>
      <c r="HF33" s="12"/>
      <c r="HG33" s="11"/>
      <c r="HH33" s="13"/>
      <c r="HI33" s="11"/>
      <c r="HJ33" s="11"/>
      <c r="HK33" s="13"/>
      <c r="HL33" s="11"/>
      <c r="HM33" s="12"/>
      <c r="HN33" s="12"/>
      <c r="HO33" s="11"/>
      <c r="HP33" s="13"/>
      <c r="HQ33" s="11"/>
      <c r="HR33" s="11"/>
      <c r="HS33" s="13"/>
      <c r="HT33" s="11"/>
      <c r="HU33" s="12"/>
      <c r="HV33" s="12"/>
      <c r="HW33" s="11"/>
      <c r="HX33" s="13"/>
      <c r="HY33" s="11"/>
      <c r="HZ33" s="11"/>
      <c r="IA33" s="13"/>
      <c r="IB33" s="11"/>
      <c r="IC33" s="12"/>
      <c r="ID33" s="12"/>
      <c r="IE33" s="11"/>
      <c r="IF33" s="13"/>
      <c r="IG33" s="11"/>
      <c r="IH33" s="11"/>
      <c r="II33" s="13"/>
      <c r="IJ33" s="11"/>
      <c r="IK33" s="12"/>
      <c r="IL33" s="12"/>
      <c r="IM33" s="11"/>
      <c r="IN33" s="13"/>
      <c r="IO33" s="11"/>
      <c r="IP33" s="11"/>
      <c r="IQ33" s="13"/>
      <c r="IR33" s="11"/>
      <c r="IS33" s="12"/>
      <c r="IT33" s="12"/>
      <c r="IU33" s="11"/>
      <c r="IV33" s="13"/>
      <c r="IW33" s="11"/>
      <c r="IX33" s="11"/>
      <c r="IY33" s="13"/>
      <c r="IZ33" s="11"/>
      <c r="JA33" s="12"/>
      <c r="JB33" s="12"/>
      <c r="JC33" s="11"/>
      <c r="JD33" s="13"/>
      <c r="JE33" s="11"/>
      <c r="JF33" s="11"/>
      <c r="JG33" s="13"/>
      <c r="JH33" s="11"/>
      <c r="JI33" s="12"/>
      <c r="JJ33" s="12"/>
      <c r="JK33" s="11"/>
      <c r="JL33" s="13"/>
      <c r="JM33" s="11"/>
      <c r="JN33" s="11"/>
      <c r="JO33" s="13"/>
      <c r="JP33" s="11"/>
      <c r="JQ33" s="12"/>
      <c r="JR33" s="12"/>
      <c r="JS33" s="11"/>
      <c r="JT33" s="13"/>
      <c r="JU33" s="11"/>
      <c r="JV33" s="11"/>
      <c r="JW33" s="13"/>
      <c r="JX33" s="11"/>
      <c r="JY33" s="12"/>
      <c r="JZ33" s="12"/>
      <c r="KA33" s="11"/>
      <c r="KB33" s="13"/>
      <c r="KC33" s="11"/>
      <c r="KD33" s="11"/>
      <c r="KE33" s="13"/>
      <c r="KF33" s="11"/>
      <c r="KG33" s="12"/>
      <c r="KH33" s="12"/>
      <c r="KI33" s="11"/>
      <c r="KJ33" s="13"/>
      <c r="KK33" s="11"/>
      <c r="KL33" s="11"/>
      <c r="KM33" s="13"/>
      <c r="KN33" s="11"/>
      <c r="KO33" s="12"/>
      <c r="KP33" s="12"/>
      <c r="KQ33" s="11"/>
      <c r="KR33" s="13"/>
      <c r="KS33" s="11"/>
      <c r="KT33" s="11"/>
      <c r="KU33" s="13"/>
      <c r="KV33" s="11"/>
      <c r="KW33" s="12"/>
      <c r="KX33" s="12"/>
    </row>
    <row r="34">
      <c r="A34" s="10" t="s">
        <v>95</v>
      </c>
      <c r="B34" s="10" t="s">
        <v>73</v>
      </c>
      <c r="C34" s="11">
        <v>2050</v>
      </c>
      <c r="D34" s="11">
        <f>=ROUNDDOWN({0},0)</f>
      </c>
      <c r="E34" s="11"/>
      <c r="F34" s="12"/>
      <c r="G34" s="11"/>
      <c r="H34" s="11">
        <f>=ROUNDDOWN({0},0)</f>
      </c>
      <c r="I34" s="11"/>
      <c r="J34" s="12"/>
      <c r="K34" s="11">
        <v>3039</v>
      </c>
      <c r="L34" s="13">
        <v>84953.84</v>
      </c>
      <c r="M34" s="11"/>
      <c r="N34" s="14"/>
      <c r="O34" s="11">
        <v>6250</v>
      </c>
      <c r="P34" s="13">
        <v>183617.35</v>
      </c>
      <c r="Q34" s="11">
        <v>8</v>
      </c>
      <c r="R34" s="14">
        <v>22952.17</v>
      </c>
      <c r="S34" s="12">
        <v>-0.5138</v>
      </c>
      <c r="T34" s="12">
        <v>-0.5373</v>
      </c>
      <c r="U34" s="12"/>
      <c r="V34" s="12"/>
      <c r="W34" s="11">
        <v>45</v>
      </c>
      <c r="X34" s="13">
        <v>1502.26</v>
      </c>
      <c r="Y34" s="11"/>
      <c r="Z34" s="11">
        <v>184</v>
      </c>
      <c r="AA34" s="13">
        <v>6101.02</v>
      </c>
      <c r="AB34" s="11">
        <v>8</v>
      </c>
      <c r="AC34" s="12">
        <v>-0.7554</v>
      </c>
      <c r="AD34" s="12">
        <v>-0.7538</v>
      </c>
      <c r="AE34" s="11">
        <v>27</v>
      </c>
      <c r="AF34" s="13">
        <v>886.2</v>
      </c>
      <c r="AG34" s="11"/>
      <c r="AH34" s="11">
        <v>420</v>
      </c>
      <c r="AI34" s="13">
        <v>13726.29</v>
      </c>
      <c r="AJ34" s="11">
        <v>8</v>
      </c>
      <c r="AK34" s="12">
        <v>-0.9357</v>
      </c>
      <c r="AL34" s="12">
        <v>-0.9354</v>
      </c>
      <c r="AM34" s="11">
        <v>15</v>
      </c>
      <c r="AN34" s="13">
        <v>262.28</v>
      </c>
      <c r="AO34" s="11"/>
      <c r="AP34" s="11">
        <v>54</v>
      </c>
      <c r="AQ34" s="13">
        <v>1401.92</v>
      </c>
      <c r="AR34" s="11">
        <v>8</v>
      </c>
      <c r="AS34" s="12">
        <v>-0.7222</v>
      </c>
      <c r="AT34" s="12">
        <v>-0.8129</v>
      </c>
      <c r="AU34" s="11">
        <v>259</v>
      </c>
      <c r="AV34" s="13">
        <v>4259.85</v>
      </c>
      <c r="AW34" s="11"/>
      <c r="AX34" s="11">
        <v>365</v>
      </c>
      <c r="AY34" s="13">
        <v>8785.18</v>
      </c>
      <c r="AZ34" s="11">
        <v>8</v>
      </c>
      <c r="BA34" s="12">
        <v>-0.2904</v>
      </c>
      <c r="BB34" s="12">
        <v>-0.5151</v>
      </c>
      <c r="BC34" s="11">
        <v>178</v>
      </c>
      <c r="BD34" s="13">
        <v>2804.49</v>
      </c>
      <c r="BE34" s="11"/>
      <c r="BF34" s="11">
        <v>568</v>
      </c>
      <c r="BG34" s="13">
        <v>13369.52</v>
      </c>
      <c r="BH34" s="11">
        <v>8</v>
      </c>
      <c r="BI34" s="12">
        <v>-0.6866</v>
      </c>
      <c r="BJ34" s="12">
        <v>-0.7902</v>
      </c>
      <c r="BK34" s="11">
        <v>70</v>
      </c>
      <c r="BL34" s="13">
        <v>2226.56</v>
      </c>
      <c r="BM34" s="11"/>
      <c r="BN34" s="11">
        <v>457</v>
      </c>
      <c r="BO34" s="13">
        <v>14537.13</v>
      </c>
      <c r="BP34" s="11">
        <v>8</v>
      </c>
      <c r="BQ34" s="12">
        <v>-0.8468</v>
      </c>
      <c r="BR34" s="12">
        <v>-0.8468</v>
      </c>
      <c r="BS34" s="11">
        <v>22</v>
      </c>
      <c r="BT34" s="13">
        <v>784.51</v>
      </c>
      <c r="BU34" s="11"/>
      <c r="BV34" s="11">
        <v>76</v>
      </c>
      <c r="BW34" s="13">
        <v>2724.22</v>
      </c>
      <c r="BX34" s="11">
        <v>8</v>
      </c>
      <c r="BY34" s="12">
        <v>-0.7105</v>
      </c>
      <c r="BZ34" s="12">
        <v>-0.712</v>
      </c>
      <c r="CA34" s="11">
        <v>20</v>
      </c>
      <c r="CB34" s="13">
        <v>661.3</v>
      </c>
      <c r="CC34" s="11"/>
      <c r="CD34" s="11">
        <v>158</v>
      </c>
      <c r="CE34" s="13">
        <v>5233.26</v>
      </c>
      <c r="CF34" s="11">
        <v>5</v>
      </c>
      <c r="CG34" s="12">
        <v>-0.8734</v>
      </c>
      <c r="CH34" s="12">
        <v>-0.8736</v>
      </c>
      <c r="CI34" s="11"/>
      <c r="CJ34" s="13"/>
      <c r="CK34" s="11"/>
      <c r="CL34" s="11"/>
      <c r="CM34" s="13"/>
      <c r="CN34" s="11"/>
      <c r="CO34" s="12"/>
      <c r="CP34" s="12"/>
      <c r="CQ34" s="11">
        <v>14</v>
      </c>
      <c r="CR34" s="13">
        <v>169.5</v>
      </c>
      <c r="CS34" s="11"/>
      <c r="CT34" s="11">
        <v>100</v>
      </c>
      <c r="CU34" s="13">
        <v>966.11</v>
      </c>
      <c r="CV34" s="11"/>
      <c r="CW34" s="12">
        <v>-0.86</v>
      </c>
      <c r="CX34" s="12">
        <v>-0.8246</v>
      </c>
      <c r="CY34" s="11"/>
      <c r="CZ34" s="13"/>
      <c r="DA34" s="11"/>
      <c r="DB34" s="11"/>
      <c r="DC34" s="13"/>
      <c r="DD34" s="11"/>
      <c r="DE34" s="12"/>
      <c r="DF34" s="12"/>
      <c r="DG34" s="11"/>
      <c r="DH34" s="13"/>
      <c r="DI34" s="11"/>
      <c r="DJ34" s="11"/>
      <c r="DK34" s="13"/>
      <c r="DL34" s="11"/>
      <c r="DM34" s="12"/>
      <c r="DN34" s="12"/>
      <c r="DO34" s="11"/>
      <c r="DP34" s="13"/>
      <c r="DQ34" s="11"/>
      <c r="DR34" s="11">
        <v>4</v>
      </c>
      <c r="DS34" s="13">
        <v>133.96</v>
      </c>
      <c r="DT34" s="11">
        <v>8</v>
      </c>
      <c r="DU34" s="12">
        <v>-1</v>
      </c>
      <c r="DV34" s="12">
        <v>-1</v>
      </c>
      <c r="DW34" s="11"/>
      <c r="DX34" s="13"/>
      <c r="DY34" s="11"/>
      <c r="DZ34" s="11"/>
      <c r="EA34" s="13"/>
      <c r="EB34" s="11"/>
      <c r="EC34" s="12"/>
      <c r="ED34" s="12"/>
      <c r="EE34" s="11">
        <v>73</v>
      </c>
      <c r="EF34" s="13">
        <v>2212.47</v>
      </c>
      <c r="EG34" s="11"/>
      <c r="EH34" s="11">
        <v>401</v>
      </c>
      <c r="EI34" s="13">
        <v>12044.28</v>
      </c>
      <c r="EJ34" s="11">
        <v>8</v>
      </c>
      <c r="EK34" s="12">
        <v>-0.818</v>
      </c>
      <c r="EL34" s="12">
        <v>-0.8163</v>
      </c>
      <c r="EM34" s="11">
        <v>11</v>
      </c>
      <c r="EN34" s="13">
        <v>348.42</v>
      </c>
      <c r="EO34" s="11"/>
      <c r="EP34" s="11">
        <v>451</v>
      </c>
      <c r="EQ34" s="13">
        <v>14359.11</v>
      </c>
      <c r="ER34" s="11"/>
      <c r="ES34" s="12">
        <v>-0.9756</v>
      </c>
      <c r="ET34" s="12">
        <v>-0.9757</v>
      </c>
      <c r="EU34" s="11"/>
      <c r="EV34" s="13"/>
      <c r="EW34" s="11"/>
      <c r="EX34" s="11"/>
      <c r="EY34" s="13"/>
      <c r="EZ34" s="11">
        <v>8</v>
      </c>
      <c r="FA34" s="12"/>
      <c r="FB34" s="12"/>
      <c r="FC34" s="11">
        <v>2305</v>
      </c>
      <c r="FD34" s="13">
        <v>68836</v>
      </c>
      <c r="FE34" s="11"/>
      <c r="FF34" s="11">
        <v>3012</v>
      </c>
      <c r="FG34" s="13">
        <v>90235.35</v>
      </c>
      <c r="FH34" s="11"/>
      <c r="FI34" s="12">
        <v>-0.2347</v>
      </c>
      <c r="FJ34" s="12">
        <v>-0.2372</v>
      </c>
      <c r="FK34" s="11"/>
      <c r="FL34" s="13"/>
      <c r="FM34" s="11"/>
      <c r="FN34" s="11"/>
      <c r="FO34" s="13"/>
      <c r="FP34" s="11"/>
      <c r="FQ34" s="12"/>
      <c r="FR34" s="12"/>
      <c r="FS34" s="11"/>
      <c r="FT34" s="13"/>
      <c r="FU34" s="11"/>
      <c r="FV34" s="11"/>
      <c r="FW34" s="13"/>
      <c r="FX34" s="11"/>
      <c r="FY34" s="12"/>
      <c r="FZ34" s="12"/>
      <c r="GA34" s="11"/>
      <c r="GB34" s="13"/>
      <c r="GC34" s="11"/>
      <c r="GD34" s="11"/>
      <c r="GE34" s="13"/>
      <c r="GF34" s="11"/>
      <c r="GG34" s="12"/>
      <c r="GH34" s="12"/>
      <c r="GI34" s="11"/>
      <c r="GJ34" s="13"/>
      <c r="GK34" s="11"/>
      <c r="GL34" s="11"/>
      <c r="GM34" s="13"/>
      <c r="GN34" s="11">
        <v>5</v>
      </c>
      <c r="GO34" s="12"/>
      <c r="GP34" s="12"/>
      <c r="GQ34" s="11"/>
      <c r="GR34" s="13"/>
      <c r="GS34" s="11"/>
      <c r="GT34" s="11"/>
      <c r="GU34" s="13"/>
      <c r="GV34" s="11"/>
      <c r="GW34" s="12"/>
      <c r="GX34" s="12"/>
      <c r="GY34" s="11"/>
      <c r="GZ34" s="13"/>
      <c r="HA34" s="11"/>
      <c r="HB34" s="11"/>
      <c r="HC34" s="13"/>
      <c r="HD34" s="11"/>
      <c r="HE34" s="12"/>
      <c r="HF34" s="12"/>
      <c r="HG34" s="11"/>
      <c r="HH34" s="13"/>
      <c r="HI34" s="11"/>
      <c r="HJ34" s="11"/>
      <c r="HK34" s="13"/>
      <c r="HL34" s="11"/>
      <c r="HM34" s="12"/>
      <c r="HN34" s="12"/>
      <c r="HO34" s="11"/>
      <c r="HP34" s="13"/>
      <c r="HQ34" s="11"/>
      <c r="HR34" s="11"/>
      <c r="HS34" s="13"/>
      <c r="HT34" s="11"/>
      <c r="HU34" s="12"/>
      <c r="HV34" s="12"/>
      <c r="HW34" s="11"/>
      <c r="HX34" s="13"/>
      <c r="HY34" s="11"/>
      <c r="HZ34" s="11"/>
      <c r="IA34" s="13"/>
      <c r="IB34" s="11"/>
      <c r="IC34" s="12"/>
      <c r="ID34" s="12"/>
      <c r="IE34" s="11"/>
      <c r="IF34" s="13"/>
      <c r="IG34" s="11"/>
      <c r="IH34" s="11"/>
      <c r="II34" s="13"/>
      <c r="IJ34" s="11"/>
      <c r="IK34" s="12"/>
      <c r="IL34" s="12"/>
      <c r="IM34" s="11"/>
      <c r="IN34" s="13"/>
      <c r="IO34" s="11"/>
      <c r="IP34" s="11"/>
      <c r="IQ34" s="13"/>
      <c r="IR34" s="11"/>
      <c r="IS34" s="12"/>
      <c r="IT34" s="12"/>
      <c r="IU34" s="11"/>
      <c r="IV34" s="13"/>
      <c r="IW34" s="11"/>
      <c r="IX34" s="11"/>
      <c r="IY34" s="13"/>
      <c r="IZ34" s="11"/>
      <c r="JA34" s="12"/>
      <c r="JB34" s="12"/>
      <c r="JC34" s="11"/>
      <c r="JD34" s="13"/>
      <c r="JE34" s="11"/>
      <c r="JF34" s="11"/>
      <c r="JG34" s="13"/>
      <c r="JH34" s="11"/>
      <c r="JI34" s="12"/>
      <c r="JJ34" s="12"/>
      <c r="JK34" s="11"/>
      <c r="JL34" s="13"/>
      <c r="JM34" s="11"/>
      <c r="JN34" s="11"/>
      <c r="JO34" s="13"/>
      <c r="JP34" s="11"/>
      <c r="JQ34" s="12"/>
      <c r="JR34" s="12"/>
      <c r="JS34" s="11"/>
      <c r="JT34" s="13"/>
      <c r="JU34" s="11"/>
      <c r="JV34" s="11"/>
      <c r="JW34" s="13"/>
      <c r="JX34" s="11"/>
      <c r="JY34" s="12"/>
      <c r="JZ34" s="12"/>
      <c r="KA34" s="11"/>
      <c r="KB34" s="13"/>
      <c r="KC34" s="11"/>
      <c r="KD34" s="11"/>
      <c r="KE34" s="13"/>
      <c r="KF34" s="11"/>
      <c r="KG34" s="12"/>
      <c r="KH34" s="12"/>
      <c r="KI34" s="11"/>
      <c r="KJ34" s="13"/>
      <c r="KK34" s="11"/>
      <c r="KL34" s="11"/>
      <c r="KM34" s="13"/>
      <c r="KN34" s="11"/>
      <c r="KO34" s="12"/>
      <c r="KP34" s="12"/>
      <c r="KQ34" s="11"/>
      <c r="KR34" s="13"/>
      <c r="KS34" s="11"/>
      <c r="KT34" s="11"/>
      <c r="KU34" s="13"/>
      <c r="KV34" s="11"/>
      <c r="KW34" s="12"/>
      <c r="KX34" s="12"/>
    </row>
    <row r="35">
      <c r="A35" s="20" t="s">
        <v>96</v>
      </c>
      <c r="B35" s="15" t="s">
        <v>73</v>
      </c>
      <c r="C35" s="16"/>
      <c r="D35" s="16">
        <f>=ROUNDDOWN({0},0)</f>
      </c>
      <c r="E35" s="16"/>
      <c r="F35" s="17"/>
      <c r="G35" s="16"/>
      <c r="H35" s="16">
        <f>=ROUNDDOWN({0},0)</f>
      </c>
      <c r="I35" s="16"/>
      <c r="J35" s="17"/>
      <c r="K35" s="16">
        <v>741934</v>
      </c>
      <c r="L35" s="18">
        <v>39955774.51</v>
      </c>
      <c r="M35" s="16">
        <v>1183</v>
      </c>
      <c r="N35" s="19">
        <v>33774.96</v>
      </c>
      <c r="O35" s="16">
        <v>778483</v>
      </c>
      <c r="P35" s="18">
        <v>42021046.67</v>
      </c>
      <c r="Q35" s="16">
        <v>1098</v>
      </c>
      <c r="R35" s="19">
        <v>38270.53</v>
      </c>
      <c r="S35" s="17">
        <v>-0.0469</v>
      </c>
      <c r="T35" s="17">
        <v>-0.0491</v>
      </c>
      <c r="U35" s="17">
        <v>0.0774</v>
      </c>
      <c r="V35" s="17">
        <v>-0.1175</v>
      </c>
      <c r="W35" s="16">
        <v>235776</v>
      </c>
      <c r="X35" s="18">
        <v>12955631.02</v>
      </c>
      <c r="Y35" s="16">
        <v>856</v>
      </c>
      <c r="Z35" s="16">
        <v>237382</v>
      </c>
      <c r="AA35" s="18">
        <v>12402660</v>
      </c>
      <c r="AB35" s="16">
        <v>721</v>
      </c>
      <c r="AC35" s="17">
        <v>-0.0068</v>
      </c>
      <c r="AD35" s="17">
        <v>0.0446</v>
      </c>
      <c r="AE35" s="16">
        <v>127091</v>
      </c>
      <c r="AF35" s="18">
        <v>5927870.33</v>
      </c>
      <c r="AG35" s="16">
        <v>940</v>
      </c>
      <c r="AH35" s="16">
        <v>122497</v>
      </c>
      <c r="AI35" s="18">
        <v>6001915.19</v>
      </c>
      <c r="AJ35" s="16">
        <v>897</v>
      </c>
      <c r="AK35" s="17">
        <v>0.0375</v>
      </c>
      <c r="AL35" s="17">
        <v>-0.0123</v>
      </c>
      <c r="AM35" s="16">
        <v>66109</v>
      </c>
      <c r="AN35" s="18">
        <v>4468221.75</v>
      </c>
      <c r="AO35" s="16">
        <v>956</v>
      </c>
      <c r="AP35" s="16">
        <v>30211</v>
      </c>
      <c r="AQ35" s="18">
        <v>2452615</v>
      </c>
      <c r="AR35" s="16">
        <v>893</v>
      </c>
      <c r="AS35" s="17">
        <v>1.1882</v>
      </c>
      <c r="AT35" s="17">
        <v>0.8218</v>
      </c>
      <c r="AU35" s="16">
        <v>96310</v>
      </c>
      <c r="AV35" s="18">
        <v>4177113.12</v>
      </c>
      <c r="AW35" s="16">
        <v>975</v>
      </c>
      <c r="AX35" s="16">
        <v>99683</v>
      </c>
      <c r="AY35" s="18">
        <v>4669194.81</v>
      </c>
      <c r="AZ35" s="16">
        <v>820</v>
      </c>
      <c r="BA35" s="17">
        <v>-0.0338</v>
      </c>
      <c r="BB35" s="17">
        <v>-0.1054</v>
      </c>
      <c r="BC35" s="16">
        <v>36941</v>
      </c>
      <c r="BD35" s="18">
        <v>3004830.49</v>
      </c>
      <c r="BE35" s="16">
        <v>963</v>
      </c>
      <c r="BF35" s="16">
        <v>23232</v>
      </c>
      <c r="BG35" s="18">
        <v>2228657.75</v>
      </c>
      <c r="BH35" s="16">
        <v>904</v>
      </c>
      <c r="BI35" s="17">
        <v>0.5901</v>
      </c>
      <c r="BJ35" s="17">
        <v>0.3483</v>
      </c>
      <c r="BK35" s="16">
        <v>50216</v>
      </c>
      <c r="BL35" s="18">
        <v>2290499.87</v>
      </c>
      <c r="BM35" s="16">
        <v>738</v>
      </c>
      <c r="BN35" s="16">
        <v>45514</v>
      </c>
      <c r="BO35" s="18">
        <v>2443447.88</v>
      </c>
      <c r="BP35" s="16">
        <v>795</v>
      </c>
      <c r="BQ35" s="17">
        <v>0.1033</v>
      </c>
      <c r="BR35" s="17">
        <v>-0.0626</v>
      </c>
      <c r="BS35" s="16">
        <v>27803</v>
      </c>
      <c r="BT35" s="18">
        <v>1941263.53</v>
      </c>
      <c r="BU35" s="16">
        <v>976</v>
      </c>
      <c r="BV35" s="16">
        <v>37732</v>
      </c>
      <c r="BW35" s="18">
        <v>2642974.11</v>
      </c>
      <c r="BX35" s="16">
        <v>898</v>
      </c>
      <c r="BY35" s="17">
        <v>-0.2631</v>
      </c>
      <c r="BZ35" s="17">
        <v>-0.2655</v>
      </c>
      <c r="CA35" s="16">
        <v>32760</v>
      </c>
      <c r="CB35" s="18">
        <v>1622611.83</v>
      </c>
      <c r="CC35" s="16">
        <v>723</v>
      </c>
      <c r="CD35" s="16">
        <v>38033</v>
      </c>
      <c r="CE35" s="18">
        <v>1862882.22</v>
      </c>
      <c r="CF35" s="16">
        <v>678</v>
      </c>
      <c r="CG35" s="17">
        <v>-0.1386</v>
      </c>
      <c r="CH35" s="17">
        <v>-0.129</v>
      </c>
      <c r="CI35" s="16">
        <v>20096</v>
      </c>
      <c r="CJ35" s="18">
        <v>848136.94</v>
      </c>
      <c r="CK35" s="16">
        <v>755</v>
      </c>
      <c r="CL35" s="16">
        <v>26407</v>
      </c>
      <c r="CM35" s="18">
        <v>1131379.32</v>
      </c>
      <c r="CN35" s="16">
        <v>560</v>
      </c>
      <c r="CO35" s="17">
        <v>-0.239</v>
      </c>
      <c r="CP35" s="17">
        <v>-0.2504</v>
      </c>
      <c r="CQ35" s="16">
        <v>10896</v>
      </c>
      <c r="CR35" s="18">
        <v>635000.73</v>
      </c>
      <c r="CS35" s="16">
        <v>431</v>
      </c>
      <c r="CT35" s="16">
        <v>14515</v>
      </c>
      <c r="CU35" s="18">
        <v>785826.14</v>
      </c>
      <c r="CV35" s="16">
        <v>443</v>
      </c>
      <c r="CW35" s="17">
        <v>-0.2493</v>
      </c>
      <c r="CX35" s="17">
        <v>-0.1919</v>
      </c>
      <c r="CY35" s="16">
        <v>8467</v>
      </c>
      <c r="CZ35" s="18">
        <v>364825.14</v>
      </c>
      <c r="DA35" s="16">
        <v>483</v>
      </c>
      <c r="DB35" s="16">
        <v>8473</v>
      </c>
      <c r="DC35" s="18">
        <v>388774.03</v>
      </c>
      <c r="DD35" s="16">
        <v>368</v>
      </c>
      <c r="DE35" s="17">
        <v>-0.0007</v>
      </c>
      <c r="DF35" s="17">
        <v>-0.0616</v>
      </c>
      <c r="DG35" s="16">
        <v>2167</v>
      </c>
      <c r="DH35" s="18">
        <v>286886.41</v>
      </c>
      <c r="DI35" s="16">
        <v>70</v>
      </c>
      <c r="DJ35" s="16">
        <v>2121</v>
      </c>
      <c r="DK35" s="18">
        <v>309869.19</v>
      </c>
      <c r="DL35" s="16">
        <v>58</v>
      </c>
      <c r="DM35" s="17">
        <v>0.0217</v>
      </c>
      <c r="DN35" s="17">
        <v>-0.0742</v>
      </c>
      <c r="DO35" s="16">
        <v>3129</v>
      </c>
      <c r="DP35" s="18">
        <v>231650.58</v>
      </c>
      <c r="DQ35" s="16">
        <v>1077</v>
      </c>
      <c r="DR35" s="16">
        <v>1158</v>
      </c>
      <c r="DS35" s="18">
        <v>77597.02</v>
      </c>
      <c r="DT35" s="16">
        <v>983</v>
      </c>
      <c r="DU35" s="17">
        <v>1.7021</v>
      </c>
      <c r="DV35" s="17">
        <v>1.9853</v>
      </c>
      <c r="DW35" s="16">
        <v>4109</v>
      </c>
      <c r="DX35" s="18">
        <v>219055.58</v>
      </c>
      <c r="DY35" s="16">
        <v>373</v>
      </c>
      <c r="DZ35" s="16">
        <v>4668</v>
      </c>
      <c r="EA35" s="18">
        <v>248290.77</v>
      </c>
      <c r="EB35" s="16">
        <v>260</v>
      </c>
      <c r="EC35" s="17">
        <v>-0.1198</v>
      </c>
      <c r="ED35" s="17">
        <v>-0.1177</v>
      </c>
      <c r="EE35" s="16">
        <v>4342</v>
      </c>
      <c r="EF35" s="18">
        <v>165476.29</v>
      </c>
      <c r="EG35" s="16">
        <v>257</v>
      </c>
      <c r="EH35" s="16">
        <v>4120</v>
      </c>
      <c r="EI35" s="18">
        <v>157069.2</v>
      </c>
      <c r="EJ35" s="16">
        <v>254</v>
      </c>
      <c r="EK35" s="17">
        <v>0.0539</v>
      </c>
      <c r="EL35" s="17">
        <v>0.0535</v>
      </c>
      <c r="EM35" s="16">
        <v>3084</v>
      </c>
      <c r="EN35" s="18">
        <v>155476.41</v>
      </c>
      <c r="EO35" s="16"/>
      <c r="EP35" s="16">
        <v>68873</v>
      </c>
      <c r="EQ35" s="18">
        <v>3485057.14</v>
      </c>
      <c r="ER35" s="16">
        <v>737</v>
      </c>
      <c r="ES35" s="17">
        <v>-0.9552</v>
      </c>
      <c r="ET35" s="17">
        <v>-0.9554</v>
      </c>
      <c r="EU35" s="16">
        <v>2577</v>
      </c>
      <c r="EV35" s="18">
        <v>128410.36</v>
      </c>
      <c r="EW35" s="16"/>
      <c r="EX35" s="16">
        <v>5071</v>
      </c>
      <c r="EY35" s="18">
        <v>224644.17</v>
      </c>
      <c r="EZ35" s="16">
        <v>808</v>
      </c>
      <c r="FA35" s="17">
        <v>-0.4918</v>
      </c>
      <c r="FB35" s="17">
        <v>-0.4284</v>
      </c>
      <c r="FC35" s="16">
        <v>3955</v>
      </c>
      <c r="FD35" s="18">
        <v>105993.63</v>
      </c>
      <c r="FE35" s="16"/>
      <c r="FF35" s="16">
        <v>3070</v>
      </c>
      <c r="FG35" s="18">
        <v>93839.87</v>
      </c>
      <c r="FH35" s="16"/>
      <c r="FI35" s="17">
        <v>0.2883</v>
      </c>
      <c r="FJ35" s="17">
        <v>0.1295</v>
      </c>
      <c r="FK35" s="16">
        <v>1115</v>
      </c>
      <c r="FL35" s="18">
        <v>102139.57</v>
      </c>
      <c r="FM35" s="16">
        <v>357</v>
      </c>
      <c r="FN35" s="16">
        <v>1280</v>
      </c>
      <c r="FO35" s="18">
        <v>121497.58</v>
      </c>
      <c r="FP35" s="16">
        <v>289</v>
      </c>
      <c r="FQ35" s="17">
        <v>-0.1289</v>
      </c>
      <c r="FR35" s="17">
        <v>-0.1593</v>
      </c>
      <c r="FS35" s="16">
        <v>1542</v>
      </c>
      <c r="FT35" s="18">
        <v>74487.16</v>
      </c>
      <c r="FU35" s="16">
        <v>243</v>
      </c>
      <c r="FV35" s="16">
        <v>2128</v>
      </c>
      <c r="FW35" s="18">
        <v>107149.63</v>
      </c>
      <c r="FX35" s="16">
        <v>229</v>
      </c>
      <c r="FY35" s="17">
        <v>-0.2754</v>
      </c>
      <c r="FZ35" s="17">
        <v>-0.3048</v>
      </c>
      <c r="GA35" s="16">
        <v>1230</v>
      </c>
      <c r="GB35" s="18">
        <v>62999.88</v>
      </c>
      <c r="GC35" s="16">
        <v>141</v>
      </c>
      <c r="GD35" s="16">
        <v>679</v>
      </c>
      <c r="GE35" s="18">
        <v>43032.43</v>
      </c>
      <c r="GF35" s="16">
        <v>87</v>
      </c>
      <c r="GG35" s="17">
        <v>0.8115</v>
      </c>
      <c r="GH35" s="17">
        <v>0.464</v>
      </c>
      <c r="GI35" s="16">
        <v>310</v>
      </c>
      <c r="GJ35" s="18">
        <v>42413.63</v>
      </c>
      <c r="GK35" s="16">
        <v>763</v>
      </c>
      <c r="GL35" s="16">
        <v>192</v>
      </c>
      <c r="GM35" s="18">
        <v>31895.67</v>
      </c>
      <c r="GN35" s="16">
        <v>256</v>
      </c>
      <c r="GO35" s="17">
        <v>0.6146</v>
      </c>
      <c r="GP35" s="17">
        <v>0.3298</v>
      </c>
      <c r="GQ35" s="16">
        <v>290</v>
      </c>
      <c r="GR35" s="18">
        <v>34242.62</v>
      </c>
      <c r="GS35" s="16">
        <v>58</v>
      </c>
      <c r="GT35" s="16">
        <v>231</v>
      </c>
      <c r="GU35" s="18">
        <v>36131.25</v>
      </c>
      <c r="GV35" s="16">
        <v>49</v>
      </c>
      <c r="GW35" s="17">
        <v>0.2554</v>
      </c>
      <c r="GX35" s="17">
        <v>-0.0523</v>
      </c>
      <c r="GY35" s="16">
        <v>437</v>
      </c>
      <c r="GZ35" s="18">
        <v>33524.28</v>
      </c>
      <c r="HA35" s="16">
        <v>101</v>
      </c>
      <c r="HB35" s="16">
        <v>391</v>
      </c>
      <c r="HC35" s="18">
        <v>29370.22</v>
      </c>
      <c r="HD35" s="16">
        <v>88</v>
      </c>
      <c r="HE35" s="17">
        <v>0.1176</v>
      </c>
      <c r="HF35" s="17">
        <v>0.1414</v>
      </c>
      <c r="HG35" s="16">
        <v>144</v>
      </c>
      <c r="HH35" s="18">
        <v>26048.8</v>
      </c>
      <c r="HI35" s="16">
        <v>68</v>
      </c>
      <c r="HJ35" s="16">
        <v>28</v>
      </c>
      <c r="HK35" s="18">
        <v>4324.19</v>
      </c>
      <c r="HL35" s="16">
        <v>27</v>
      </c>
      <c r="HM35" s="17">
        <v>4.1429</v>
      </c>
      <c r="HN35" s="17">
        <v>5.024</v>
      </c>
      <c r="HO35" s="16">
        <v>419</v>
      </c>
      <c r="HP35" s="18">
        <v>20521.15</v>
      </c>
      <c r="HQ35" s="16"/>
      <c r="HR35" s="16">
        <v>405</v>
      </c>
      <c r="HS35" s="18">
        <v>22448.53</v>
      </c>
      <c r="HT35" s="16">
        <v>104</v>
      </c>
      <c r="HU35" s="17">
        <v>0.0346</v>
      </c>
      <c r="HV35" s="17">
        <v>-0.0859</v>
      </c>
      <c r="HW35" s="16">
        <v>325</v>
      </c>
      <c r="HX35" s="18">
        <v>13959.25</v>
      </c>
      <c r="HY35" s="16">
        <v>208</v>
      </c>
      <c r="HZ35" s="16">
        <v>214</v>
      </c>
      <c r="IA35" s="18">
        <v>8685.75</v>
      </c>
      <c r="IB35" s="16">
        <v>194</v>
      </c>
      <c r="IC35" s="17">
        <v>0.5187</v>
      </c>
      <c r="ID35" s="17">
        <v>0.6071</v>
      </c>
      <c r="IE35" s="16">
        <v>123</v>
      </c>
      <c r="IF35" s="18">
        <v>7603.52</v>
      </c>
      <c r="IG35" s="16">
        <v>232</v>
      </c>
      <c r="IH35" s="16"/>
      <c r="II35" s="18"/>
      <c r="IJ35" s="16"/>
      <c r="IK35" s="17"/>
      <c r="IL35" s="17"/>
      <c r="IM35" s="16">
        <v>69</v>
      </c>
      <c r="IN35" s="18">
        <v>5087.41</v>
      </c>
      <c r="IO35" s="16">
        <v>35</v>
      </c>
      <c r="IP35" s="16">
        <v>55</v>
      </c>
      <c r="IQ35" s="18">
        <v>4828.07</v>
      </c>
      <c r="IR35" s="16">
        <v>10</v>
      </c>
      <c r="IS35" s="17">
        <v>0.2545</v>
      </c>
      <c r="IT35" s="17">
        <v>0.0537</v>
      </c>
      <c r="IU35" s="16">
        <v>77</v>
      </c>
      <c r="IV35" s="18">
        <v>3211.38</v>
      </c>
      <c r="IW35" s="16">
        <v>12</v>
      </c>
      <c r="IX35" s="16">
        <v>120</v>
      </c>
      <c r="IY35" s="18">
        <v>4989.54</v>
      </c>
      <c r="IZ35" s="16">
        <v>11</v>
      </c>
      <c r="JA35" s="17">
        <v>-0.3583</v>
      </c>
      <c r="JB35" s="17">
        <v>-0.3564</v>
      </c>
      <c r="JC35" s="16">
        <v>24</v>
      </c>
      <c r="JD35" s="18">
        <v>543.81</v>
      </c>
      <c r="JE35" s="16">
        <v>112</v>
      </c>
      <c r="JF35" s="16"/>
      <c r="JG35" s="18"/>
      <c r="JH35" s="16"/>
      <c r="JI35" s="17"/>
      <c r="JJ35" s="17"/>
      <c r="JK35" s="16">
        <v>1</v>
      </c>
      <c r="JL35" s="18">
        <v>38.04</v>
      </c>
      <c r="JM35" s="16">
        <v>625</v>
      </c>
      <c r="JN35" s="16"/>
      <c r="JO35" s="18"/>
      <c r="JP35" s="16"/>
      <c r="JQ35" s="17"/>
      <c r="JR35" s="17"/>
      <c r="JS35" s="16"/>
      <c r="JT35" s="18"/>
      <c r="JU35" s="16">
        <v>9</v>
      </c>
      <c r="JV35" s="16"/>
      <c r="JW35" s="18"/>
      <c r="JX35" s="16">
        <v>9</v>
      </c>
      <c r="JY35" s="17"/>
      <c r="JZ35" s="17"/>
      <c r="KA35" s="16"/>
      <c r="KB35" s="18"/>
      <c r="KC35" s="16">
        <v>1</v>
      </c>
      <c r="KD35" s="16"/>
      <c r="KE35" s="18"/>
      <c r="KF35" s="16"/>
      <c r="KG35" s="17"/>
      <c r="KH35" s="17"/>
      <c r="KI35" s="16"/>
      <c r="KJ35" s="18"/>
      <c r="KK35" s="16"/>
      <c r="KL35" s="16"/>
      <c r="KM35" s="18"/>
      <c r="KN35" s="16"/>
      <c r="KO35" s="17"/>
      <c r="KP35" s="17"/>
      <c r="KQ35" s="16"/>
      <c r="KR35" s="18"/>
      <c r="KS35" s="16"/>
      <c r="KT35" s="16"/>
      <c r="KU35" s="18"/>
      <c r="KV35" s="16"/>
      <c r="KW35" s="17"/>
      <c r="KX35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</mergeCells>
  <headerFooter/>
</worksheet>
</file>