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<sst xmlns="http://schemas.openxmlformats.org/spreadsheetml/2006/main" count="44" uniqueCount="44">
  <si>
    <t>Date Type:</t>
  </si>
  <si>
    <t>Shipped Date</t>
  </si>
  <si>
    <t>Start Date:</t>
  </si>
  <si>
    <t>03/13/2023</t>
  </si>
  <si>
    <t>End Date:</t>
  </si>
  <si>
    <t>03/19/2023</t>
  </si>
  <si>
    <t>Report Run Date:</t>
  </si>
  <si>
    <t>03/11/2024</t>
  </si>
  <si>
    <t>Division</t>
  </si>
  <si>
    <t>Current And Future Inventory</t>
  </si>
  <si>
    <t>Current And History Sales Comparison</t>
  </si>
  <si>
    <t>ASHFURNDS</t>
  </si>
  <si>
    <t>ROOMECOM</t>
  </si>
  <si>
    <t>AMERSIGNDS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</si>
  <si>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</si>
  <si>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</si>
  <si>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</si>
  <si>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</si>
  <si>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</si>
  <si>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</si>
  <si>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</si>
  <si>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</si>
  <si>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</si>
  <si>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</si>
  <si>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</si>
  <si>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</si>
  <si>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</si>
  <si>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</si>
  <si>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</si>
  <si>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</si>
  <si>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</si>
  <si>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</si>
  <si>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</si>
  <si>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</si>
  <si>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</si>
  <si>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ART</t>
  </si>
  <si>
    <t>BATH</t>
  </si>
  <si>
    <t>BLK</t>
  </si>
  <si>
    <t>FUR</t>
  </si>
  <si>
    <t>LGT</t>
  </si>
  <si>
    <t>TOWL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</si>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</sst>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S14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  <c r="AD2" s="7" t="s">
        <v>12</v>
      </c>
      <c r="AE2" s="8" t="s">
        <v>12</v>
      </c>
      <c r="AF2" s="8" t="s">
        <v>12</v>
      </c>
      <c r="AG2" s="8" t="s">
        <v>12</v>
      </c>
      <c r="AH2" s="8" t="s">
        <v>12</v>
      </c>
      <c r="AI2" s="8" t="s">
        <v>12</v>
      </c>
      <c r="AJ2" s="8" t="s">
        <v>12</v>
      </c>
      <c r="AK2" s="9" t="s">
        <v>12</v>
      </c>
      <c r="AL2" s="7" t="s">
        <v>13</v>
      </c>
      <c r="AM2" s="8" t="s">
        <v>13</v>
      </c>
      <c r="AN2" s="8" t="s">
        <v>13</v>
      </c>
      <c r="AO2" s="8" t="s">
        <v>13</v>
      </c>
      <c r="AP2" s="8" t="s">
        <v>13</v>
      </c>
      <c r="AQ2" s="8" t="s">
        <v>13</v>
      </c>
      <c r="AR2" s="8" t="s">
        <v>13</v>
      </c>
      <c r="AS2" s="9" t="s">
        <v>13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14</v>
      </c>
      <c r="K3" s="4" t="s">
        <v>14</v>
      </c>
      <c r="L3" s="4" t="s">
        <v>14</v>
      </c>
      <c r="M3" s="4" t="s">
        <v>14</v>
      </c>
      <c r="N3" s="4" t="s">
        <v>15</v>
      </c>
      <c r="O3" s="4" t="s">
        <v>15</v>
      </c>
      <c r="P3" s="4" t="s">
        <v>15</v>
      </c>
      <c r="Q3" s="4" t="s">
        <v>15</v>
      </c>
      <c r="R3" s="4" t="s">
        <v>16</v>
      </c>
      <c r="S3" s="4" t="s">
        <v>17</v>
      </c>
      <c r="T3" s="4" t="s">
        <v>18</v>
      </c>
      <c r="U3" s="4" t="s">
        <v>19</v>
      </c>
      <c r="V3" s="4" t="s">
        <v>14</v>
      </c>
      <c r="W3" s="4" t="s">
        <v>14</v>
      </c>
      <c r="X3" s="4" t="s">
        <v>14</v>
      </c>
      <c r="Y3" s="4" t="s">
        <v>15</v>
      </c>
      <c r="Z3" s="4" t="s">
        <v>15</v>
      </c>
      <c r="AA3" s="4" t="s">
        <v>15</v>
      </c>
      <c r="AB3" s="4" t="s">
        <v>16</v>
      </c>
      <c r="AC3" s="4" t="s">
        <v>17</v>
      </c>
      <c r="AD3" s="4" t="s">
        <v>14</v>
      </c>
      <c r="AE3" s="4" t="s">
        <v>14</v>
      </c>
      <c r="AF3" s="4" t="s">
        <v>14</v>
      </c>
      <c r="AG3" s="4" t="s">
        <v>15</v>
      </c>
      <c r="AH3" s="4" t="s">
        <v>15</v>
      </c>
      <c r="AI3" s="4" t="s">
        <v>15</v>
      </c>
      <c r="AJ3" s="4" t="s">
        <v>16</v>
      </c>
      <c r="AK3" s="4" t="s">
        <v>17</v>
      </c>
      <c r="AL3" s="4" t="s">
        <v>14</v>
      </c>
      <c r="AM3" s="4" t="s">
        <v>14</v>
      </c>
      <c r="AN3" s="4" t="s">
        <v>14</v>
      </c>
      <c r="AO3" s="4" t="s">
        <v>15</v>
      </c>
      <c r="AP3" s="4" t="s">
        <v>15</v>
      </c>
      <c r="AQ3" s="4" t="s">
        <v>15</v>
      </c>
      <c r="AR3" s="4" t="s">
        <v>16</v>
      </c>
      <c r="AS3" s="4" t="s">
        <v>17</v>
      </c>
    </row>
    <row r="4">
      <c r="A4" s="4" t="s">
        <v>8</v>
      </c>
      <c r="B4" s="4" t="s">
        <v>20</v>
      </c>
      <c r="C4" s="4" t="s">
        <v>21</v>
      </c>
      <c r="D4" s="4" t="s">
        <v>22</v>
      </c>
      <c r="E4" s="4" t="s">
        <v>23</v>
      </c>
      <c r="F4" s="4" t="s">
        <v>24</v>
      </c>
      <c r="G4" s="4" t="s">
        <v>25</v>
      </c>
      <c r="H4" s="4" t="s">
        <v>26</v>
      </c>
      <c r="I4" s="4" t="s">
        <v>27</v>
      </c>
      <c r="J4" s="4" t="s">
        <v>28</v>
      </c>
      <c r="K4" s="4" t="s">
        <v>29</v>
      </c>
      <c r="L4" s="4" t="s">
        <v>30</v>
      </c>
      <c r="M4" s="4" t="s">
        <v>31</v>
      </c>
      <c r="N4" s="4" t="s">
        <v>28</v>
      </c>
      <c r="O4" s="4" t="s">
        <v>29</v>
      </c>
      <c r="P4" s="4" t="s">
        <v>30</v>
      </c>
      <c r="Q4" s="4" t="s">
        <v>31</v>
      </c>
      <c r="R4" s="4" t="s">
        <v>16</v>
      </c>
      <c r="S4" s="4" t="s">
        <v>17</v>
      </c>
      <c r="T4" s="4" t="s">
        <v>18</v>
      </c>
      <c r="U4" s="4" t="s">
        <v>19</v>
      </c>
      <c r="V4" s="4" t="s">
        <v>32</v>
      </c>
      <c r="W4" s="4" t="s">
        <v>33</v>
      </c>
      <c r="X4" s="4" t="s">
        <v>30</v>
      </c>
      <c r="Y4" s="4" t="s">
        <v>32</v>
      </c>
      <c r="Z4" s="4" t="s">
        <v>33</v>
      </c>
      <c r="AA4" s="4" t="s">
        <v>30</v>
      </c>
      <c r="AB4" s="4" t="s">
        <v>16</v>
      </c>
      <c r="AC4" s="4" t="s">
        <v>17</v>
      </c>
      <c r="AD4" s="4" t="s">
        <v>32</v>
      </c>
      <c r="AE4" s="4" t="s">
        <v>33</v>
      </c>
      <c r="AF4" s="4" t="s">
        <v>30</v>
      </c>
      <c r="AG4" s="4" t="s">
        <v>32</v>
      </c>
      <c r="AH4" s="4" t="s">
        <v>33</v>
      </c>
      <c r="AI4" s="4" t="s">
        <v>30</v>
      </c>
      <c r="AJ4" s="4" t="s">
        <v>16</v>
      </c>
      <c r="AK4" s="4" t="s">
        <v>17</v>
      </c>
      <c r="AL4" s="4" t="s">
        <v>32</v>
      </c>
      <c r="AM4" s="4" t="s">
        <v>33</v>
      </c>
      <c r="AN4" s="4" t="s">
        <v>30</v>
      </c>
      <c r="AO4" s="4" t="s">
        <v>32</v>
      </c>
      <c r="AP4" s="4" t="s">
        <v>33</v>
      </c>
      <c r="AQ4" s="4" t="s">
        <v>30</v>
      </c>
      <c r="AR4" s="4" t="s">
        <v>16</v>
      </c>
      <c r="AS4" s="4" t="s">
        <v>17</v>
      </c>
    </row>
    <row r="5">
      <c r="A5" s="10" t="s">
        <v>34</v>
      </c>
      <c r="B5" s="11">
        <v>62668</v>
      </c>
      <c r="C5" s="11">
        <f>=ROUNDDOWN(22.9603575877482,0)</f>
      </c>
      <c r="D5" s="11">
        <v>47100</v>
      </c>
      <c r="E5" s="12">
        <v>0.9832</v>
      </c>
      <c r="F5" s="11"/>
      <c r="G5" s="11">
        <f>=ROUNDDOWN({0},0)</f>
      </c>
      <c r="H5" s="11"/>
      <c r="I5" s="12">
        <v>0.9429</v>
      </c>
      <c r="J5" s="11">
        <v>119</v>
      </c>
      <c r="K5" s="13">
        <v>8715.85</v>
      </c>
      <c r="L5" s="11">
        <v>1647</v>
      </c>
      <c r="M5" s="14">
        <v>5.29</v>
      </c>
      <c r="N5" s="11">
        <v>92</v>
      </c>
      <c r="O5" s="13">
        <v>7160.77</v>
      </c>
      <c r="P5" s="11">
        <v>1641</v>
      </c>
      <c r="Q5" s="14">
        <v>4.36</v>
      </c>
      <c r="R5" s="12">
        <v>0.2935</v>
      </c>
      <c r="S5" s="12">
        <v>0.2172</v>
      </c>
      <c r="T5" s="12">
        <v>0.0037</v>
      </c>
      <c r="U5" s="12">
        <v>0.2133</v>
      </c>
      <c r="V5" s="11">
        <v>56</v>
      </c>
      <c r="W5" s="13">
        <v>3725.54</v>
      </c>
      <c r="X5" s="11">
        <v>479</v>
      </c>
      <c r="Y5" s="11">
        <v>29</v>
      </c>
      <c r="Z5" s="13">
        <v>2167.61</v>
      </c>
      <c r="AA5" s="11">
        <v>478</v>
      </c>
      <c r="AB5" s="12">
        <v>0.931</v>
      </c>
      <c r="AC5" s="12">
        <v>0.7187</v>
      </c>
      <c r="AD5" s="11">
        <v>48</v>
      </c>
      <c r="AE5" s="13">
        <v>3576.21</v>
      </c>
      <c r="AF5" s="11">
        <v>426</v>
      </c>
      <c r="AG5" s="11">
        <v>51</v>
      </c>
      <c r="AH5" s="13">
        <v>3863.29</v>
      </c>
      <c r="AI5" s="11">
        <v>425</v>
      </c>
      <c r="AJ5" s="12">
        <v>-0.0588</v>
      </c>
      <c r="AK5" s="12">
        <v>-0.0743</v>
      </c>
      <c r="AL5" s="11">
        <v>15</v>
      </c>
      <c r="AM5" s="13">
        <v>1414.1</v>
      </c>
      <c r="AN5" s="11">
        <v>186</v>
      </c>
      <c r="AO5" s="11">
        <v>12</v>
      </c>
      <c r="AP5" s="13">
        <v>1129.87</v>
      </c>
      <c r="AQ5" s="11">
        <v>185</v>
      </c>
      <c r="AR5" s="12">
        <v>0.25</v>
      </c>
      <c r="AS5" s="12">
        <v>0.2516</v>
      </c>
    </row>
    <row r="6">
      <c r="A6" s="10" t="s">
        <v>35</v>
      </c>
      <c r="B6" s="11">
        <v>6736</v>
      </c>
      <c r="C6" s="11">
        <f>=ROUNDDOWN(18.4345922276957,0)</f>
      </c>
      <c r="D6" s="11">
        <v>3800</v>
      </c>
      <c r="E6" s="12">
        <v>1</v>
      </c>
      <c r="F6" s="11"/>
      <c r="G6" s="11">
        <f>=ROUNDDOWN({0},0)</f>
      </c>
      <c r="H6" s="11"/>
      <c r="I6" s="12"/>
      <c r="J6" s="11">
        <v>33</v>
      </c>
      <c r="K6" s="13">
        <v>1749.84</v>
      </c>
      <c r="L6" s="11">
        <v>138</v>
      </c>
      <c r="M6" s="14">
        <v>12.68</v>
      </c>
      <c r="N6" s="11">
        <v>55</v>
      </c>
      <c r="O6" s="13">
        <v>2947.65</v>
      </c>
      <c r="P6" s="11">
        <v>138</v>
      </c>
      <c r="Q6" s="14">
        <v>21.36</v>
      </c>
      <c r="R6" s="12">
        <v>-0.4</v>
      </c>
      <c r="S6" s="12">
        <v>-0.4064</v>
      </c>
      <c r="T6" s="12"/>
      <c r="U6" s="12">
        <v>-0.4064</v>
      </c>
      <c r="V6" s="11">
        <v>10</v>
      </c>
      <c r="W6" s="13">
        <v>500.86</v>
      </c>
      <c r="X6" s="11">
        <v>110</v>
      </c>
      <c r="Y6" s="11">
        <v>12</v>
      </c>
      <c r="Z6" s="13">
        <v>552.02</v>
      </c>
      <c r="AA6" s="11">
        <v>110</v>
      </c>
      <c r="AB6" s="12">
        <v>-0.1667</v>
      </c>
      <c r="AC6" s="12">
        <v>-0.0927</v>
      </c>
      <c r="AD6" s="11">
        <v>14</v>
      </c>
      <c r="AE6" s="13">
        <v>744</v>
      </c>
      <c r="AF6" s="11">
        <v>87</v>
      </c>
      <c r="AG6" s="11">
        <v>29</v>
      </c>
      <c r="AH6" s="13">
        <v>1631.48</v>
      </c>
      <c r="AI6" s="11">
        <v>87</v>
      </c>
      <c r="AJ6" s="12">
        <v>-0.5172</v>
      </c>
      <c r="AK6" s="12">
        <v>-0.544</v>
      </c>
      <c r="AL6" s="11">
        <v>9</v>
      </c>
      <c r="AM6" s="13">
        <v>504.98</v>
      </c>
      <c r="AN6" s="11">
        <v>24</v>
      </c>
      <c r="AO6" s="11">
        <v>14</v>
      </c>
      <c r="AP6" s="13">
        <v>764.15</v>
      </c>
      <c r="AQ6" s="11">
        <v>24</v>
      </c>
      <c r="AR6" s="12">
        <v>-0.3571</v>
      </c>
      <c r="AS6" s="12">
        <v>-0.3392</v>
      </c>
    </row>
    <row r="7">
      <c r="A7" s="10" t="s">
        <v>36</v>
      </c>
      <c r="B7" s="11">
        <v>7881</v>
      </c>
      <c r="C7" s="11">
        <f>=ROUNDDOWN(13.0523352103345,0)</f>
      </c>
      <c r="D7" s="11">
        <v>10030</v>
      </c>
      <c r="E7" s="12">
        <v>1</v>
      </c>
      <c r="F7" s="11"/>
      <c r="G7" s="11">
        <f>=ROUNDDOWN({0},0)</f>
      </c>
      <c r="H7" s="11"/>
      <c r="I7" s="12"/>
      <c r="J7" s="11">
        <v>27</v>
      </c>
      <c r="K7" s="13">
        <v>488.24</v>
      </c>
      <c r="L7" s="11">
        <v>196</v>
      </c>
      <c r="M7" s="14">
        <v>2.49</v>
      </c>
      <c r="N7" s="11">
        <v>9</v>
      </c>
      <c r="O7" s="13">
        <v>199.71</v>
      </c>
      <c r="P7" s="11">
        <v>194</v>
      </c>
      <c r="Q7" s="14">
        <v>1.03</v>
      </c>
      <c r="R7" s="12">
        <v>2</v>
      </c>
      <c r="S7" s="12">
        <v>1.4447</v>
      </c>
      <c r="T7" s="12">
        <v>0.0103</v>
      </c>
      <c r="U7" s="12">
        <v>1.4175</v>
      </c>
      <c r="V7" s="11">
        <v>27</v>
      </c>
      <c r="W7" s="13">
        <v>488.24</v>
      </c>
      <c r="X7" s="11">
        <v>169</v>
      </c>
      <c r="Y7" s="11">
        <v>9</v>
      </c>
      <c r="Z7" s="13">
        <v>199.71</v>
      </c>
      <c r="AA7" s="11">
        <v>168</v>
      </c>
      <c r="AB7" s="12">
        <v>2</v>
      </c>
      <c r="AC7" s="12">
        <v>1.4447</v>
      </c>
      <c r="AD7" s="11"/>
      <c r="AE7" s="13"/>
      <c r="AF7" s="11"/>
      <c r="AG7" s="11"/>
      <c r="AH7" s="13"/>
      <c r="AI7" s="11"/>
      <c r="AJ7" s="12"/>
      <c r="AK7" s="12"/>
      <c r="AL7" s="11"/>
      <c r="AM7" s="13"/>
      <c r="AN7" s="11"/>
      <c r="AO7" s="11"/>
      <c r="AP7" s="13"/>
      <c r="AQ7" s="11"/>
      <c r="AR7" s="12"/>
      <c r="AS7" s="12"/>
    </row>
    <row r="8">
      <c r="A8" s="10" t="s">
        <v>37</v>
      </c>
      <c r="B8" s="11">
        <v>43334</v>
      </c>
      <c r="C8" s="11">
        <f>=ROUNDDOWN(16.0615270570793,0)</f>
      </c>
      <c r="D8" s="11">
        <v>37250</v>
      </c>
      <c r="E8" s="12">
        <v>0.9941</v>
      </c>
      <c r="F8" s="11"/>
      <c r="G8" s="11">
        <f>=ROUNDDOWN({0},0)</f>
      </c>
      <c r="H8" s="11"/>
      <c r="I8" s="12">
        <v>1</v>
      </c>
      <c r="J8" s="11">
        <v>168</v>
      </c>
      <c r="K8" s="13">
        <v>5527.46</v>
      </c>
      <c r="L8" s="11">
        <v>776</v>
      </c>
      <c r="M8" s="14">
        <v>7.12</v>
      </c>
      <c r="N8" s="11">
        <v>109</v>
      </c>
      <c r="O8" s="13">
        <v>3861.04</v>
      </c>
      <c r="P8" s="11">
        <v>771</v>
      </c>
      <c r="Q8" s="14">
        <v>5.01</v>
      </c>
      <c r="R8" s="12">
        <v>0.5413</v>
      </c>
      <c r="S8" s="12">
        <v>0.4316</v>
      </c>
      <c r="T8" s="12">
        <v>0.0065</v>
      </c>
      <c r="U8" s="12">
        <v>0.4212</v>
      </c>
      <c r="V8" s="11">
        <v>164</v>
      </c>
      <c r="W8" s="13">
        <v>5453.77</v>
      </c>
      <c r="X8" s="11">
        <v>560</v>
      </c>
      <c r="Y8" s="11">
        <v>104</v>
      </c>
      <c r="Z8" s="13">
        <v>3775.24</v>
      </c>
      <c r="AA8" s="11">
        <v>556</v>
      </c>
      <c r="AB8" s="12">
        <v>0.5769</v>
      </c>
      <c r="AC8" s="12">
        <v>0.4446</v>
      </c>
      <c r="AD8" s="11"/>
      <c r="AE8" s="13"/>
      <c r="AF8" s="11"/>
      <c r="AG8" s="11"/>
      <c r="AH8" s="13"/>
      <c r="AI8" s="11"/>
      <c r="AJ8" s="12"/>
      <c r="AK8" s="12"/>
      <c r="AL8" s="11">
        <v>4</v>
      </c>
      <c r="AM8" s="13">
        <v>73.69</v>
      </c>
      <c r="AN8" s="11">
        <v>11</v>
      </c>
      <c r="AO8" s="11">
        <v>5</v>
      </c>
      <c r="AP8" s="13">
        <v>85.8</v>
      </c>
      <c r="AQ8" s="11">
        <v>11</v>
      </c>
      <c r="AR8" s="12">
        <v>-0.2</v>
      </c>
      <c r="AS8" s="12">
        <v>-0.1411</v>
      </c>
    </row>
    <row r="9">
      <c r="A9" s="10" t="s">
        <v>38</v>
      </c>
      <c r="B9" s="11">
        <v>20962</v>
      </c>
      <c r="C9" s="11">
        <f>=ROUNDDOWN(16.9062021130736,0)</f>
      </c>
      <c r="D9" s="11">
        <v>29856</v>
      </c>
      <c r="E9" s="12">
        <v>0.9906</v>
      </c>
      <c r="F9" s="11"/>
      <c r="G9" s="11">
        <f>=ROUNDDOWN({0},0)</f>
      </c>
      <c r="H9" s="11">
        <v>3372</v>
      </c>
      <c r="I9" s="12">
        <v>0.9867</v>
      </c>
      <c r="J9" s="11">
        <v>178</v>
      </c>
      <c r="K9" s="13">
        <v>35999.53</v>
      </c>
      <c r="L9" s="11">
        <v>592</v>
      </c>
      <c r="M9" s="14">
        <v>60.81</v>
      </c>
      <c r="N9" s="11">
        <v>196</v>
      </c>
      <c r="O9" s="13">
        <v>40088.5</v>
      </c>
      <c r="P9" s="11">
        <v>588</v>
      </c>
      <c r="Q9" s="14">
        <v>68.18</v>
      </c>
      <c r="R9" s="12">
        <v>-0.0918</v>
      </c>
      <c r="S9" s="12">
        <v>-0.102</v>
      </c>
      <c r="T9" s="12">
        <v>0.0068</v>
      </c>
      <c r="U9" s="12">
        <v>-0.1081</v>
      </c>
      <c r="V9" s="11">
        <v>83</v>
      </c>
      <c r="W9" s="13">
        <v>18677.29</v>
      </c>
      <c r="X9" s="11">
        <v>358</v>
      </c>
      <c r="Y9" s="11">
        <v>100</v>
      </c>
      <c r="Z9" s="13">
        <v>22131.94</v>
      </c>
      <c r="AA9" s="11">
        <v>354</v>
      </c>
      <c r="AB9" s="12">
        <v>-0.17</v>
      </c>
      <c r="AC9" s="12">
        <v>-0.1561</v>
      </c>
      <c r="AD9" s="11">
        <v>68</v>
      </c>
      <c r="AE9" s="13">
        <v>12026.44</v>
      </c>
      <c r="AF9" s="11">
        <v>279</v>
      </c>
      <c r="AG9" s="11">
        <v>68</v>
      </c>
      <c r="AH9" s="13">
        <v>12660.3</v>
      </c>
      <c r="AI9" s="11">
        <v>277</v>
      </c>
      <c r="AJ9" s="12"/>
      <c r="AK9" s="12">
        <v>-0.0501</v>
      </c>
      <c r="AL9" s="11">
        <v>27</v>
      </c>
      <c r="AM9" s="13">
        <v>5295.8</v>
      </c>
      <c r="AN9" s="11">
        <v>265</v>
      </c>
      <c r="AO9" s="11">
        <v>28</v>
      </c>
      <c r="AP9" s="13">
        <v>5296.26</v>
      </c>
      <c r="AQ9" s="11">
        <v>264</v>
      </c>
      <c r="AR9" s="12">
        <v>-0.0357</v>
      </c>
      <c r="AS9" s="12">
        <v>-0.0001</v>
      </c>
    </row>
    <row r="10">
      <c r="A10" s="10" t="s">
        <v>39</v>
      </c>
      <c r="B10" s="11">
        <v>3195</v>
      </c>
      <c r="C10" s="11">
        <f>=ROUNDDOWN(15.9989984977466,0)</f>
      </c>
      <c r="D10" s="11">
        <v>3090</v>
      </c>
      <c r="E10" s="12">
        <v>1</v>
      </c>
      <c r="F10" s="11"/>
      <c r="G10" s="11">
        <f>=ROUNDDOWN({0},0)</f>
      </c>
      <c r="H10" s="11"/>
      <c r="I10" s="12">
        <v>1</v>
      </c>
      <c r="J10" s="11">
        <v>16</v>
      </c>
      <c r="K10" s="13">
        <v>1801.24</v>
      </c>
      <c r="L10" s="11">
        <v>72</v>
      </c>
      <c r="M10" s="14">
        <v>25.02</v>
      </c>
      <c r="N10" s="11">
        <v>6</v>
      </c>
      <c r="O10" s="13">
        <v>391.78</v>
      </c>
      <c r="P10" s="11">
        <v>72</v>
      </c>
      <c r="Q10" s="14">
        <v>5.44</v>
      </c>
      <c r="R10" s="12">
        <v>1.6667</v>
      </c>
      <c r="S10" s="12">
        <v>3.5976</v>
      </c>
      <c r="T10" s="12"/>
      <c r="U10" s="12">
        <v>3.5993</v>
      </c>
      <c r="V10" s="11">
        <v>3</v>
      </c>
      <c r="W10" s="13">
        <v>528.48</v>
      </c>
      <c r="X10" s="11">
        <v>14</v>
      </c>
      <c r="Y10" s="11"/>
      <c r="Z10" s="13"/>
      <c r="AA10" s="11">
        <v>14</v>
      </c>
      <c r="AB10" s="12"/>
      <c r="AC10" s="12"/>
      <c r="AD10" s="11">
        <v>9</v>
      </c>
      <c r="AE10" s="13">
        <v>625.14</v>
      </c>
      <c r="AF10" s="11">
        <v>35</v>
      </c>
      <c r="AG10" s="11">
        <v>4</v>
      </c>
      <c r="AH10" s="13">
        <v>220.53</v>
      </c>
      <c r="AI10" s="11">
        <v>35</v>
      </c>
      <c r="AJ10" s="12">
        <v>1.25</v>
      </c>
      <c r="AK10" s="12">
        <v>1.8347</v>
      </c>
      <c r="AL10" s="11">
        <v>4</v>
      </c>
      <c r="AM10" s="13">
        <v>647.62</v>
      </c>
      <c r="AN10" s="11">
        <v>20</v>
      </c>
      <c r="AO10" s="11">
        <v>2</v>
      </c>
      <c r="AP10" s="13">
        <v>171.25</v>
      </c>
      <c r="AQ10" s="11">
        <v>20</v>
      </c>
      <c r="AR10" s="12">
        <v>1</v>
      </c>
      <c r="AS10" s="12">
        <v>2.7817</v>
      </c>
    </row>
    <row r="11">
      <c r="A11" s="10" t="s">
        <v>40</v>
      </c>
      <c r="B11" s="11">
        <v>1544</v>
      </c>
      <c r="C11" s="11">
        <f>=ROUNDDOWN(17.5654152445961,0)</f>
      </c>
      <c r="D11" s="11">
        <v>2035</v>
      </c>
      <c r="E11" s="12">
        <v>1</v>
      </c>
      <c r="F11" s="11"/>
      <c r="G11" s="11">
        <f>=ROUNDDOWN({0},0)</f>
      </c>
      <c r="H11" s="11"/>
      <c r="I11" s="12"/>
      <c r="J11" s="11">
        <v>6</v>
      </c>
      <c r="K11" s="13">
        <v>145.43</v>
      </c>
      <c r="L11" s="11"/>
      <c r="M11" s="14"/>
      <c r="N11" s="11"/>
      <c r="O11" s="13"/>
      <c r="P11" s="11"/>
      <c r="Q11" s="14"/>
      <c r="R11" s="12"/>
      <c r="S11" s="12"/>
      <c r="T11" s="12"/>
      <c r="U11" s="12"/>
      <c r="V11" s="11">
        <v>6</v>
      </c>
      <c r="W11" s="13">
        <v>145.43</v>
      </c>
      <c r="X11" s="11"/>
      <c r="Y11" s="11"/>
      <c r="Z11" s="13"/>
      <c r="AA11" s="11"/>
      <c r="AB11" s="12"/>
      <c r="AC11" s="12"/>
      <c r="AD11" s="11"/>
      <c r="AE11" s="13"/>
      <c r="AF11" s="11"/>
      <c r="AG11" s="11"/>
      <c r="AH11" s="13"/>
      <c r="AI11" s="11"/>
      <c r="AJ11" s="12"/>
      <c r="AK11" s="12"/>
      <c r="AL11" s="11"/>
      <c r="AM11" s="13"/>
      <c r="AN11" s="11"/>
      <c r="AO11" s="11"/>
      <c r="AP11" s="13"/>
      <c r="AQ11" s="11"/>
      <c r="AR11" s="12"/>
      <c r="AS11" s="12"/>
    </row>
    <row r="12">
      <c r="A12" s="10" t="s">
        <v>41</v>
      </c>
      <c r="B12" s="11">
        <v>54506</v>
      </c>
      <c r="C12" s="11">
        <f>=ROUNDDOWN(16.6715605309843,0)</f>
      </c>
      <c r="D12" s="11">
        <v>68012</v>
      </c>
      <c r="E12" s="12">
        <v>0.9986</v>
      </c>
      <c r="F12" s="11"/>
      <c r="G12" s="11">
        <f>=ROUNDDOWN({0},0)</f>
      </c>
      <c r="H12" s="11"/>
      <c r="I12" s="12">
        <v>0.9881</v>
      </c>
      <c r="J12" s="11">
        <v>221</v>
      </c>
      <c r="K12" s="13">
        <v>4846.56</v>
      </c>
      <c r="L12" s="11">
        <v>721</v>
      </c>
      <c r="M12" s="14">
        <v>6.72</v>
      </c>
      <c r="N12" s="11">
        <v>168</v>
      </c>
      <c r="O12" s="13">
        <v>3608.62</v>
      </c>
      <c r="P12" s="11">
        <v>718</v>
      </c>
      <c r="Q12" s="14">
        <v>5.03</v>
      </c>
      <c r="R12" s="12">
        <v>0.3155</v>
      </c>
      <c r="S12" s="12">
        <v>0.3431</v>
      </c>
      <c r="T12" s="12">
        <v>0.0042</v>
      </c>
      <c r="U12" s="12">
        <v>0.336</v>
      </c>
      <c r="V12" s="11">
        <v>204</v>
      </c>
      <c r="W12" s="13">
        <v>4476.13</v>
      </c>
      <c r="X12" s="11">
        <v>522</v>
      </c>
      <c r="Y12" s="11">
        <v>152</v>
      </c>
      <c r="Z12" s="13">
        <v>3278.55</v>
      </c>
      <c r="AA12" s="11">
        <v>519</v>
      </c>
      <c r="AB12" s="12">
        <v>0.3421</v>
      </c>
      <c r="AC12" s="12">
        <v>0.3653</v>
      </c>
      <c r="AD12" s="11"/>
      <c r="AE12" s="13"/>
      <c r="AF12" s="11"/>
      <c r="AG12" s="11"/>
      <c r="AH12" s="13"/>
      <c r="AI12" s="11"/>
      <c r="AJ12" s="12"/>
      <c r="AK12" s="12"/>
      <c r="AL12" s="11">
        <v>17</v>
      </c>
      <c r="AM12" s="13">
        <v>370.43</v>
      </c>
      <c r="AN12" s="11">
        <v>137</v>
      </c>
      <c r="AO12" s="11">
        <v>16</v>
      </c>
      <c r="AP12" s="13">
        <v>330.07</v>
      </c>
      <c r="AQ12" s="11">
        <v>137</v>
      </c>
      <c r="AR12" s="12">
        <v>0.0625</v>
      </c>
      <c r="AS12" s="12">
        <v>0.1223</v>
      </c>
    </row>
    <row r="13">
      <c r="A13" s="10" t="s">
        <v>42</v>
      </c>
      <c r="B13" s="11">
        <v>8083</v>
      </c>
      <c r="C13" s="11">
        <f>=ROUNDDOWN(18.8634772462077,0)</f>
      </c>
      <c r="D13" s="11">
        <v>9270</v>
      </c>
      <c r="E13" s="12">
        <v>1</v>
      </c>
      <c r="F13" s="11"/>
      <c r="G13" s="11">
        <f>=ROUNDDOWN({0},0)</f>
      </c>
      <c r="H13" s="11"/>
      <c r="I13" s="12">
        <v>1</v>
      </c>
      <c r="J13" s="11">
        <v>16</v>
      </c>
      <c r="K13" s="13">
        <v>728.03</v>
      </c>
      <c r="L13" s="11">
        <v>415</v>
      </c>
      <c r="M13" s="14">
        <v>1.75</v>
      </c>
      <c r="N13" s="11">
        <v>29</v>
      </c>
      <c r="O13" s="13">
        <v>1334.72</v>
      </c>
      <c r="P13" s="11">
        <v>417</v>
      </c>
      <c r="Q13" s="14">
        <v>3.2</v>
      </c>
      <c r="R13" s="12">
        <v>-0.4483</v>
      </c>
      <c r="S13" s="12">
        <v>-0.4545</v>
      </c>
      <c r="T13" s="12">
        <v>-0.0048</v>
      </c>
      <c r="U13" s="12">
        <v>-0.4531</v>
      </c>
      <c r="V13" s="11">
        <v>4</v>
      </c>
      <c r="W13" s="13">
        <v>173.34</v>
      </c>
      <c r="X13" s="11">
        <v>272</v>
      </c>
      <c r="Y13" s="11">
        <v>11</v>
      </c>
      <c r="Z13" s="13">
        <v>497.72</v>
      </c>
      <c r="AA13" s="11">
        <v>271</v>
      </c>
      <c r="AB13" s="12">
        <v>-0.6364</v>
      </c>
      <c r="AC13" s="12">
        <v>-0.6517</v>
      </c>
      <c r="AD13" s="11">
        <v>8</v>
      </c>
      <c r="AE13" s="13">
        <v>361.61</v>
      </c>
      <c r="AF13" s="11">
        <v>57</v>
      </c>
      <c r="AG13" s="11">
        <v>16</v>
      </c>
      <c r="AH13" s="13">
        <v>733.58</v>
      </c>
      <c r="AI13" s="11">
        <v>57</v>
      </c>
      <c r="AJ13" s="12">
        <v>-0.5</v>
      </c>
      <c r="AK13" s="12">
        <v>-0.5071</v>
      </c>
      <c r="AL13" s="11">
        <v>4</v>
      </c>
      <c r="AM13" s="13">
        <v>193.08</v>
      </c>
      <c r="AN13" s="11">
        <v>99</v>
      </c>
      <c r="AO13" s="11">
        <v>2</v>
      </c>
      <c r="AP13" s="13">
        <v>103.42</v>
      </c>
      <c r="AQ13" s="11">
        <v>99</v>
      </c>
      <c r="AR13" s="12">
        <v>1</v>
      </c>
      <c r="AS13" s="12">
        <v>0.867</v>
      </c>
    </row>
    <row r="14">
      <c r="A14" s="19" t="s">
        <v>43</v>
      </c>
      <c r="B14" s="15"/>
      <c r="C14" s="15">
        <f>=ROUNDDOWN({0},0)</f>
      </c>
      <c r="D14" s="15"/>
      <c r="E14" s="16"/>
      <c r="F14" s="15"/>
      <c r="G14" s="15">
        <f>=ROUNDDOWN({0},0)</f>
      </c>
      <c r="H14" s="15"/>
      <c r="I14" s="16"/>
      <c r="J14" s="15">
        <v>784</v>
      </c>
      <c r="K14" s="17">
        <v>60002.18</v>
      </c>
      <c r="L14" s="15">
        <v>4557</v>
      </c>
      <c r="M14" s="18">
        <v>13.17</v>
      </c>
      <c r="N14" s="15">
        <v>664</v>
      </c>
      <c r="O14" s="17">
        <v>59592.79</v>
      </c>
      <c r="P14" s="15">
        <v>4539</v>
      </c>
      <c r="Q14" s="18">
        <v>13.13</v>
      </c>
      <c r="R14" s="16">
        <v>0.1807</v>
      </c>
      <c r="S14" s="16">
        <v>0.0069</v>
      </c>
      <c r="T14" s="16">
        <v>0.004</v>
      </c>
      <c r="U14" s="16">
        <v>0.003</v>
      </c>
      <c r="V14" s="15">
        <v>557</v>
      </c>
      <c r="W14" s="17">
        <v>34169.08</v>
      </c>
      <c r="X14" s="15">
        <v>2484</v>
      </c>
      <c r="Y14" s="15">
        <v>417</v>
      </c>
      <c r="Z14" s="17">
        <v>32602.79</v>
      </c>
      <c r="AA14" s="15">
        <v>2470</v>
      </c>
      <c r="AB14" s="16">
        <v>0.3357</v>
      </c>
      <c r="AC14" s="16">
        <v>0.048</v>
      </c>
      <c r="AD14" s="15">
        <v>147</v>
      </c>
      <c r="AE14" s="17">
        <v>17333.4</v>
      </c>
      <c r="AF14" s="15">
        <v>884</v>
      </c>
      <c r="AG14" s="15">
        <v>168</v>
      </c>
      <c r="AH14" s="17">
        <v>19109.18</v>
      </c>
      <c r="AI14" s="15">
        <v>881</v>
      </c>
      <c r="AJ14" s="16">
        <v>-0.125</v>
      </c>
      <c r="AK14" s="16">
        <v>-0.0929</v>
      </c>
      <c r="AL14" s="15">
        <v>80</v>
      </c>
      <c r="AM14" s="17">
        <v>8499.7</v>
      </c>
      <c r="AN14" s="15">
        <v>742</v>
      </c>
      <c r="AO14" s="15">
        <v>79</v>
      </c>
      <c r="AP14" s="17">
        <v>7880.82</v>
      </c>
      <c r="AQ14" s="15">
        <v>740</v>
      </c>
      <c r="AR14" s="16">
        <v>0.0127</v>
      </c>
      <c r="AS14" s="16">
        <v>0.0785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  <mergeCell ref="AD2:AK2"/>
    <mergeCell ref="AD3:AF3"/>
    <mergeCell ref="AG3:AI3"/>
    <mergeCell ref="AJ3:AJ4"/>
    <mergeCell ref="AK3:AK4"/>
    <mergeCell ref="AL2:AS2"/>
    <mergeCell ref="AL3:AN3"/>
    <mergeCell ref="AO3:AQ3"/>
    <mergeCell ref="AR3:AR4"/>
    <mergeCell ref="AS3:AS4"/>
  </mergeCells>
  <headerFooter/>
</worksheet>
</file>