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<sst xmlns="http://schemas.openxmlformats.org/spreadsheetml/2006/main" count="37" uniqueCount="37">
  <si>
    <t>Date Type:</t>
  </si>
  <si>
    <t>Shipped Date</t>
  </si>
  <si>
    <t>Start Date:</t>
  </si>
  <si>
    <t>02/01/2024</t>
  </si>
  <si>
    <t>End Date:</t>
  </si>
  <si>
    <t>02/29/2024</t>
  </si>
  <si>
    <t>Report Run Date:</t>
  </si>
  <si>
    <t>03/01/2024</t>
  </si>
  <si>
    <t>Division</t>
  </si>
  <si>
    <t>Current And Future Inventory</t>
  </si>
  <si>
    <t>Current And History Sales Comparison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</si>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</sst>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9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4722</v>
      </c>
      <c r="C5" s="11">
        <f>=ROUNDDOWN(18.7306624355415,0)</f>
      </c>
      <c r="D5" s="11">
        <v>4290</v>
      </c>
      <c r="E5" s="12">
        <v>1</v>
      </c>
      <c r="F5" s="11"/>
      <c r="G5" s="11">
        <f>=ROUNDDOWN({0},0)</f>
      </c>
      <c r="H5" s="11"/>
      <c r="I5" s="12"/>
      <c r="J5" s="11">
        <v>4</v>
      </c>
      <c r="K5" s="13">
        <v>499.06</v>
      </c>
      <c r="L5" s="11">
        <v>858</v>
      </c>
      <c r="M5" s="14">
        <v>0.58</v>
      </c>
      <c r="N5" s="11">
        <v>6</v>
      </c>
      <c r="O5" s="13">
        <v>473.94</v>
      </c>
      <c r="P5" s="11">
        <v>952</v>
      </c>
      <c r="Q5" s="14">
        <v>0.5</v>
      </c>
      <c r="R5" s="12">
        <v>-0.3333</v>
      </c>
      <c r="S5" s="12">
        <v>0.053</v>
      </c>
      <c r="T5" s="12">
        <v>-0.0987</v>
      </c>
      <c r="U5" s="12">
        <v>0.16</v>
      </c>
      <c r="V5" s="11">
        <v>4</v>
      </c>
      <c r="W5" s="13">
        <v>499.06</v>
      </c>
      <c r="X5" s="11">
        <v>158</v>
      </c>
      <c r="Y5" s="11">
        <v>6</v>
      </c>
      <c r="Z5" s="13">
        <v>473.94</v>
      </c>
      <c r="AA5" s="11">
        <v>165</v>
      </c>
      <c r="AB5" s="12">
        <v>-0.3333</v>
      </c>
      <c r="AC5" s="12">
        <v>0.053</v>
      </c>
    </row>
    <row r="6">
      <c r="A6" s="10" t="s">
        <v>33</v>
      </c>
      <c r="B6" s="11">
        <v>7595</v>
      </c>
      <c r="C6" s="11">
        <f>=ROUNDDOWN(16.2494651262302,0)</f>
      </c>
      <c r="D6" s="11">
        <v>8140</v>
      </c>
      <c r="E6" s="12">
        <v>0.987</v>
      </c>
      <c r="F6" s="11"/>
      <c r="G6" s="11">
        <f>=ROUNDDOWN({0},0)</f>
      </c>
      <c r="H6" s="11"/>
      <c r="I6" s="12"/>
      <c r="J6" s="11">
        <v>40</v>
      </c>
      <c r="K6" s="13">
        <v>2710.28</v>
      </c>
      <c r="L6" s="11">
        <v>201</v>
      </c>
      <c r="M6" s="14">
        <v>13.48</v>
      </c>
      <c r="N6" s="11">
        <v>44</v>
      </c>
      <c r="O6" s="13">
        <v>2813.6</v>
      </c>
      <c r="P6" s="11">
        <v>156</v>
      </c>
      <c r="Q6" s="14">
        <v>18.04</v>
      </c>
      <c r="R6" s="12">
        <v>-0.0909</v>
      </c>
      <c r="S6" s="12">
        <v>-0.0367</v>
      </c>
      <c r="T6" s="12">
        <v>0.2885</v>
      </c>
      <c r="U6" s="12">
        <v>-0.2528</v>
      </c>
      <c r="V6" s="11">
        <v>40</v>
      </c>
      <c r="W6" s="13">
        <v>2710.28</v>
      </c>
      <c r="X6" s="11">
        <v>151</v>
      </c>
      <c r="Y6" s="11">
        <v>44</v>
      </c>
      <c r="Z6" s="13">
        <v>2813.6</v>
      </c>
      <c r="AA6" s="11">
        <v>120</v>
      </c>
      <c r="AB6" s="12">
        <v>-0.0909</v>
      </c>
      <c r="AC6" s="12">
        <v>-0.0367</v>
      </c>
    </row>
    <row r="7">
      <c r="A7" s="10" t="s">
        <v>34</v>
      </c>
      <c r="B7" s="11">
        <v>24613</v>
      </c>
      <c r="C7" s="11">
        <f>=ROUNDDOWN(15.2355307954194,0)</f>
      </c>
      <c r="D7" s="11">
        <v>39581</v>
      </c>
      <c r="E7" s="12">
        <v>0.9755</v>
      </c>
      <c r="F7" s="11"/>
      <c r="G7" s="11">
        <f>=ROUNDDOWN({0},0)</f>
      </c>
      <c r="H7" s="11">
        <v>2536</v>
      </c>
      <c r="I7" s="12"/>
      <c r="J7" s="11">
        <v>308</v>
      </c>
      <c r="K7" s="13">
        <v>57005.5</v>
      </c>
      <c r="L7" s="11">
        <v>558</v>
      </c>
      <c r="M7" s="14">
        <v>102.16</v>
      </c>
      <c r="N7" s="11">
        <v>168</v>
      </c>
      <c r="O7" s="13">
        <v>32215.19</v>
      </c>
      <c r="P7" s="11">
        <v>634</v>
      </c>
      <c r="Q7" s="14">
        <v>50.81</v>
      </c>
      <c r="R7" s="12">
        <v>0.8333</v>
      </c>
      <c r="S7" s="12">
        <v>0.7695</v>
      </c>
      <c r="T7" s="12">
        <v>-0.1199</v>
      </c>
      <c r="U7" s="12">
        <v>1.0106</v>
      </c>
      <c r="V7" s="11">
        <v>308</v>
      </c>
      <c r="W7" s="13">
        <v>57005.5</v>
      </c>
      <c r="X7" s="11">
        <v>393</v>
      </c>
      <c r="Y7" s="11">
        <v>168</v>
      </c>
      <c r="Z7" s="13">
        <v>32215.19</v>
      </c>
      <c r="AA7" s="11">
        <v>402</v>
      </c>
      <c r="AB7" s="12">
        <v>0.8333</v>
      </c>
      <c r="AC7" s="12">
        <v>0.7695</v>
      </c>
    </row>
    <row r="8">
      <c r="A8" s="10" t="s">
        <v>35</v>
      </c>
      <c r="B8" s="11">
        <v>3952</v>
      </c>
      <c r="C8" s="11">
        <f>=ROUNDDOWN(22.9367382472432,0)</f>
      </c>
      <c r="D8" s="11">
        <v>1850</v>
      </c>
      <c r="E8" s="12">
        <v>1</v>
      </c>
      <c r="F8" s="11"/>
      <c r="G8" s="11">
        <f>=ROUNDDOWN({0},0)</f>
      </c>
      <c r="H8" s="11"/>
      <c r="I8" s="12"/>
      <c r="J8" s="11">
        <v>52</v>
      </c>
      <c r="K8" s="13">
        <v>5772.51</v>
      </c>
      <c r="L8" s="11">
        <v>35</v>
      </c>
      <c r="M8" s="14">
        <v>164.93</v>
      </c>
      <c r="N8" s="11">
        <v>61</v>
      </c>
      <c r="O8" s="13">
        <v>5759.61</v>
      </c>
      <c r="P8" s="11">
        <v>34</v>
      </c>
      <c r="Q8" s="14">
        <v>169.4</v>
      </c>
      <c r="R8" s="12">
        <v>-0.1475</v>
      </c>
      <c r="S8" s="12">
        <v>0.0022</v>
      </c>
      <c r="T8" s="12">
        <v>0.0294</v>
      </c>
      <c r="U8" s="12">
        <v>-0.0264</v>
      </c>
      <c r="V8" s="11">
        <v>52</v>
      </c>
      <c r="W8" s="13">
        <v>5772.51</v>
      </c>
      <c r="X8" s="11">
        <v>22</v>
      </c>
      <c r="Y8" s="11">
        <v>61</v>
      </c>
      <c r="Z8" s="13">
        <v>5759.61</v>
      </c>
      <c r="AA8" s="11">
        <v>14</v>
      </c>
      <c r="AB8" s="12">
        <v>-0.1475</v>
      </c>
      <c r="AC8" s="12">
        <v>0.0022</v>
      </c>
    </row>
    <row r="9">
      <c r="A9" s="19" t="s">
        <v>36</v>
      </c>
      <c r="B9" s="15"/>
      <c r="C9" s="15">
        <f>=ROUNDDOWN({0},0)</f>
      </c>
      <c r="D9" s="15"/>
      <c r="E9" s="16"/>
      <c r="F9" s="15"/>
      <c r="G9" s="15">
        <f>=ROUNDDOWN({0},0)</f>
      </c>
      <c r="H9" s="15"/>
      <c r="I9" s="16"/>
      <c r="J9" s="15">
        <v>404</v>
      </c>
      <c r="K9" s="17">
        <v>65987.35</v>
      </c>
      <c r="L9" s="15">
        <v>1652</v>
      </c>
      <c r="M9" s="18">
        <v>39.94</v>
      </c>
      <c r="N9" s="15">
        <v>279</v>
      </c>
      <c r="O9" s="17">
        <v>41262.34</v>
      </c>
      <c r="P9" s="15">
        <v>1776</v>
      </c>
      <c r="Q9" s="18">
        <v>23.23</v>
      </c>
      <c r="R9" s="16">
        <v>0.448</v>
      </c>
      <c r="S9" s="16">
        <v>0.5992</v>
      </c>
      <c r="T9" s="16">
        <v>-0.0698</v>
      </c>
      <c r="U9" s="16">
        <v>0.7193</v>
      </c>
      <c r="V9" s="15">
        <v>404</v>
      </c>
      <c r="W9" s="17">
        <v>65987.35</v>
      </c>
      <c r="X9" s="15">
        <v>724</v>
      </c>
      <c r="Y9" s="15">
        <v>279</v>
      </c>
      <c r="Z9" s="17">
        <v>41262.34</v>
      </c>
      <c r="AA9" s="15">
        <v>701</v>
      </c>
      <c r="AB9" s="16">
        <v>0.448</v>
      </c>
      <c r="AC9" s="16">
        <v>0.5992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