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<sst xmlns="http://schemas.openxmlformats.org/spreadsheetml/2006/main" count="44" uniqueCount="44">
  <si>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</si>
  <si>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</si>
  <si>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</si>
  <si>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02/28/2024</t>
  </si>
  <si>
    <t>End Date:</t>
  </si>
  <si>
    <t>Report Run Date:</t>
  </si>
  <si>
    <t>02/29/2024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</si>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</sst>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190140</v>
      </c>
      <c r="C5" s="11">
        <f>=ROUNDDOWN(18.0707089906862,0)</f>
      </c>
      <c r="D5" s="11">
        <v>206368</v>
      </c>
      <c r="E5" s="12">
        <v>1</v>
      </c>
      <c r="F5" s="11"/>
      <c r="G5" s="11">
        <f>=ROUNDDOWN({0},0)</f>
      </c>
      <c r="H5" s="11">
        <v>570</v>
      </c>
      <c r="I5" s="12"/>
      <c r="J5" s="11">
        <v>423</v>
      </c>
      <c r="K5" s="13">
        <v>19966.44</v>
      </c>
      <c r="L5" s="11">
        <v>1911</v>
      </c>
      <c r="M5" s="14">
        <v>10.45</v>
      </c>
      <c r="N5" s="11">
        <v>363</v>
      </c>
      <c r="O5" s="13">
        <v>19789.57</v>
      </c>
      <c r="P5" s="11">
        <v>1997</v>
      </c>
      <c r="Q5" s="14">
        <v>9.91</v>
      </c>
      <c r="R5" s="12">
        <v>0.1653</v>
      </c>
      <c r="S5" s="12">
        <v>0.0089</v>
      </c>
      <c r="T5" s="12">
        <v>-0.0431</v>
      </c>
      <c r="U5" s="12">
        <v>0.0545</v>
      </c>
      <c r="V5" s="11">
        <v>423</v>
      </c>
      <c r="W5" s="13">
        <v>19966.44</v>
      </c>
      <c r="X5" s="11">
        <v>1746</v>
      </c>
      <c r="Y5" s="11">
        <v>363</v>
      </c>
      <c r="Z5" s="13">
        <v>19789.57</v>
      </c>
      <c r="AA5" s="11">
        <v>1861</v>
      </c>
      <c r="AB5" s="12">
        <v>0.1653</v>
      </c>
      <c r="AC5" s="12">
        <v>0.0089</v>
      </c>
    </row>
    <row r="6">
      <c r="A6" s="10" t="s">
        <v>32</v>
      </c>
      <c r="B6" s="11">
        <v>8931</v>
      </c>
      <c r="C6" s="11">
        <f>=ROUNDDOWN(14.8874812468745,0)</f>
      </c>
      <c r="D6" s="11">
        <v>8870</v>
      </c>
      <c r="E6" s="12">
        <v>1</v>
      </c>
      <c r="F6" s="11"/>
      <c r="G6" s="11">
        <f>=ROUNDDOWN({0},0)</f>
      </c>
      <c r="H6" s="11"/>
      <c r="I6" s="12"/>
      <c r="J6" s="11">
        <v>54</v>
      </c>
      <c r="K6" s="13">
        <v>3227.16</v>
      </c>
      <c r="L6" s="11">
        <v>175</v>
      </c>
      <c r="M6" s="14">
        <v>18.44</v>
      </c>
      <c r="N6" s="11">
        <v>28</v>
      </c>
      <c r="O6" s="13">
        <v>2003.17</v>
      </c>
      <c r="P6" s="11">
        <v>126</v>
      </c>
      <c r="Q6" s="14">
        <v>15.9</v>
      </c>
      <c r="R6" s="12">
        <v>0.9286</v>
      </c>
      <c r="S6" s="12">
        <v>0.611</v>
      </c>
      <c r="T6" s="12">
        <v>0.3889</v>
      </c>
      <c r="U6" s="12">
        <v>0.1597</v>
      </c>
      <c r="V6" s="11">
        <v>54</v>
      </c>
      <c r="W6" s="13">
        <v>3227.16</v>
      </c>
      <c r="X6" s="11">
        <v>168</v>
      </c>
      <c r="Y6" s="11">
        <v>28</v>
      </c>
      <c r="Z6" s="13">
        <v>2003.17</v>
      </c>
      <c r="AA6" s="11">
        <v>118</v>
      </c>
      <c r="AB6" s="12">
        <v>0.9286</v>
      </c>
      <c r="AC6" s="12">
        <v>0.611</v>
      </c>
    </row>
    <row r="7">
      <c r="A7" s="10" t="s">
        <v>33</v>
      </c>
      <c r="B7" s="11">
        <v>24798</v>
      </c>
      <c r="C7" s="11">
        <f>=ROUNDDOWN(12.6856967464702,0)</f>
      </c>
      <c r="D7" s="11">
        <v>31970</v>
      </c>
      <c r="E7" s="12">
        <v>1</v>
      </c>
      <c r="F7" s="11"/>
      <c r="G7" s="11">
        <f>=ROUNDDOWN({0},0)</f>
      </c>
      <c r="H7" s="11"/>
      <c r="I7" s="12"/>
      <c r="J7" s="11">
        <v>51</v>
      </c>
      <c r="K7" s="13">
        <v>1580.24</v>
      </c>
      <c r="L7" s="11">
        <v>212</v>
      </c>
      <c r="M7" s="14">
        <v>7.45</v>
      </c>
      <c r="N7" s="11">
        <v>41</v>
      </c>
      <c r="O7" s="13">
        <v>945.97</v>
      </c>
      <c r="P7" s="11">
        <v>192</v>
      </c>
      <c r="Q7" s="14">
        <v>4.93</v>
      </c>
      <c r="R7" s="12">
        <v>0.2439</v>
      </c>
      <c r="S7" s="12">
        <v>0.6705</v>
      </c>
      <c r="T7" s="12">
        <v>0.1042</v>
      </c>
      <c r="U7" s="12">
        <v>0.5112</v>
      </c>
      <c r="V7" s="11">
        <v>51</v>
      </c>
      <c r="W7" s="13">
        <v>1580.24</v>
      </c>
      <c r="X7" s="11">
        <v>203</v>
      </c>
      <c r="Y7" s="11">
        <v>41</v>
      </c>
      <c r="Z7" s="13">
        <v>945.97</v>
      </c>
      <c r="AA7" s="11">
        <v>186</v>
      </c>
      <c r="AB7" s="12">
        <v>0.2439</v>
      </c>
      <c r="AC7" s="12">
        <v>0.6705</v>
      </c>
    </row>
    <row r="8">
      <c r="A8" s="10" t="s">
        <v>34</v>
      </c>
      <c r="B8" s="11">
        <v>41805</v>
      </c>
      <c r="C8" s="11">
        <f>=ROUNDDOWN(16.7709712360091,0)</f>
      </c>
      <c r="D8" s="11">
        <v>45512</v>
      </c>
      <c r="E8" s="12">
        <v>1</v>
      </c>
      <c r="F8" s="11"/>
      <c r="G8" s="11">
        <f>=ROUNDDOWN({0},0)</f>
      </c>
      <c r="H8" s="11"/>
      <c r="I8" s="12"/>
      <c r="J8" s="11">
        <v>39</v>
      </c>
      <c r="K8" s="13">
        <v>757.26</v>
      </c>
      <c r="L8" s="11">
        <v>228</v>
      </c>
      <c r="M8" s="14">
        <v>3.32</v>
      </c>
      <c r="N8" s="11">
        <v>55</v>
      </c>
      <c r="O8" s="13">
        <v>836.76</v>
      </c>
      <c r="P8" s="11">
        <v>247</v>
      </c>
      <c r="Q8" s="14">
        <v>3.39</v>
      </c>
      <c r="R8" s="12">
        <v>-0.2909</v>
      </c>
      <c r="S8" s="12">
        <v>-0.095</v>
      </c>
      <c r="T8" s="12">
        <v>-0.0769</v>
      </c>
      <c r="U8" s="12">
        <v>-0.0206</v>
      </c>
      <c r="V8" s="11">
        <v>39</v>
      </c>
      <c r="W8" s="13">
        <v>757.26</v>
      </c>
      <c r="X8" s="11">
        <v>224</v>
      </c>
      <c r="Y8" s="11">
        <v>55</v>
      </c>
      <c r="Z8" s="13">
        <v>836.76</v>
      </c>
      <c r="AA8" s="11">
        <v>247</v>
      </c>
      <c r="AB8" s="12">
        <v>-0.2909</v>
      </c>
      <c r="AC8" s="12">
        <v>-0.095</v>
      </c>
    </row>
    <row r="9">
      <c r="A9" s="10" t="s">
        <v>35</v>
      </c>
      <c r="B9" s="11">
        <v>51362</v>
      </c>
      <c r="C9" s="11">
        <f>=ROUNDDOWN(15.7200134667768,0)</f>
      </c>
      <c r="D9" s="11">
        <v>49145</v>
      </c>
      <c r="E9" s="12">
        <v>1</v>
      </c>
      <c r="F9" s="11"/>
      <c r="G9" s="11">
        <f>=ROUNDDOWN({0},0)</f>
      </c>
      <c r="H9" s="11"/>
      <c r="I9" s="12"/>
      <c r="J9" s="11">
        <v>95</v>
      </c>
      <c r="K9" s="13">
        <v>2935.15</v>
      </c>
      <c r="L9" s="11">
        <v>1081</v>
      </c>
      <c r="M9" s="14">
        <v>2.72</v>
      </c>
      <c r="N9" s="11">
        <v>86</v>
      </c>
      <c r="O9" s="13">
        <v>2978.01</v>
      </c>
      <c r="P9" s="11">
        <v>1037</v>
      </c>
      <c r="Q9" s="14">
        <v>2.87</v>
      </c>
      <c r="R9" s="12">
        <v>0.1047</v>
      </c>
      <c r="S9" s="12">
        <v>-0.0144</v>
      </c>
      <c r="T9" s="12">
        <v>0.0424</v>
      </c>
      <c r="U9" s="12">
        <v>-0.0523</v>
      </c>
      <c r="V9" s="11">
        <v>95</v>
      </c>
      <c r="W9" s="13">
        <v>2935.15</v>
      </c>
      <c r="X9" s="11">
        <v>904</v>
      </c>
      <c r="Y9" s="11">
        <v>86</v>
      </c>
      <c r="Z9" s="13">
        <v>2978.01</v>
      </c>
      <c r="AA9" s="11">
        <v>878</v>
      </c>
      <c r="AB9" s="12">
        <v>0.1047</v>
      </c>
      <c r="AC9" s="12">
        <v>-0.0144</v>
      </c>
    </row>
    <row r="10">
      <c r="A10" s="10" t="s">
        <v>36</v>
      </c>
      <c r="B10" s="11">
        <v>38206</v>
      </c>
      <c r="C10" s="11">
        <f>=ROUNDDOWN(13.8222206143048,0)</f>
      </c>
      <c r="D10" s="11">
        <v>65534</v>
      </c>
      <c r="E10" s="12">
        <v>1</v>
      </c>
      <c r="F10" s="11"/>
      <c r="G10" s="11">
        <f>=ROUNDDOWN({0},0)</f>
      </c>
      <c r="H10" s="11">
        <v>7926</v>
      </c>
      <c r="I10" s="12"/>
      <c r="J10" s="11">
        <v>930</v>
      </c>
      <c r="K10" s="13">
        <v>139244.23</v>
      </c>
      <c r="L10" s="11">
        <v>623</v>
      </c>
      <c r="M10" s="14">
        <v>223.51</v>
      </c>
      <c r="N10" s="11">
        <v>357</v>
      </c>
      <c r="O10" s="13">
        <v>61028.93</v>
      </c>
      <c r="P10" s="11">
        <v>703</v>
      </c>
      <c r="Q10" s="14">
        <v>86.81</v>
      </c>
      <c r="R10" s="12">
        <v>1.605</v>
      </c>
      <c r="S10" s="12">
        <v>1.2816</v>
      </c>
      <c r="T10" s="12">
        <v>-0.1138</v>
      </c>
      <c r="U10" s="12">
        <v>1.5747</v>
      </c>
      <c r="V10" s="11">
        <v>930</v>
      </c>
      <c r="W10" s="13">
        <v>139244.23</v>
      </c>
      <c r="X10" s="11">
        <v>618</v>
      </c>
      <c r="Y10" s="11">
        <v>357</v>
      </c>
      <c r="Z10" s="13">
        <v>61028.93</v>
      </c>
      <c r="AA10" s="11">
        <v>695</v>
      </c>
      <c r="AB10" s="12">
        <v>1.605</v>
      </c>
      <c r="AC10" s="12">
        <v>1.2816</v>
      </c>
    </row>
    <row r="11">
      <c r="A11" s="10" t="s">
        <v>37</v>
      </c>
      <c r="B11" s="11">
        <v>3140</v>
      </c>
      <c r="C11" s="11">
        <f>=ROUNDDOWN(17.5910364145658,0)</f>
      </c>
      <c r="D11" s="11">
        <v>1682</v>
      </c>
      <c r="E11" s="12">
        <v>1</v>
      </c>
      <c r="F11" s="11"/>
      <c r="G11" s="11">
        <f>=ROUNDDOWN({0},0)</f>
      </c>
      <c r="H11" s="11"/>
      <c r="I11" s="12"/>
      <c r="J11" s="11">
        <v>38</v>
      </c>
      <c r="K11" s="13">
        <v>1636.36</v>
      </c>
      <c r="L11" s="11">
        <v>93</v>
      </c>
      <c r="M11" s="14">
        <v>17.6</v>
      </c>
      <c r="N11" s="11">
        <v>17</v>
      </c>
      <c r="O11" s="13">
        <v>1130.8</v>
      </c>
      <c r="P11" s="11">
        <v>87</v>
      </c>
      <c r="Q11" s="14">
        <v>13</v>
      </c>
      <c r="R11" s="12">
        <v>1.2353</v>
      </c>
      <c r="S11" s="12">
        <v>0.4471</v>
      </c>
      <c r="T11" s="12">
        <v>0.069</v>
      </c>
      <c r="U11" s="12">
        <v>0.3538</v>
      </c>
      <c r="V11" s="11">
        <v>38</v>
      </c>
      <c r="W11" s="13">
        <v>1636.36</v>
      </c>
      <c r="X11" s="11">
        <v>89</v>
      </c>
      <c r="Y11" s="11">
        <v>17</v>
      </c>
      <c r="Z11" s="13">
        <v>1130.8</v>
      </c>
      <c r="AA11" s="11">
        <v>87</v>
      </c>
      <c r="AB11" s="12">
        <v>1.2353</v>
      </c>
      <c r="AC11" s="12">
        <v>0.4471</v>
      </c>
    </row>
    <row r="12">
      <c r="A12" s="10" t="s">
        <v>38</v>
      </c>
      <c r="B12" s="11">
        <v>4649</v>
      </c>
      <c r="C12" s="11">
        <f>=ROUNDDOWN(76.2131147540984,0)</f>
      </c>
      <c r="D12" s="11">
        <v>250</v>
      </c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211.11</v>
      </c>
      <c r="L12" s="11">
        <v>92</v>
      </c>
      <c r="M12" s="14">
        <v>2.29</v>
      </c>
      <c r="N12" s="11"/>
      <c r="O12" s="13"/>
      <c r="P12" s="11">
        <v>61</v>
      </c>
      <c r="Q12" s="14"/>
      <c r="R12" s="12"/>
      <c r="S12" s="12"/>
      <c r="T12" s="12">
        <v>0.5082</v>
      </c>
      <c r="U12" s="12"/>
      <c r="V12" s="11">
        <v>8</v>
      </c>
      <c r="W12" s="13">
        <v>211.11</v>
      </c>
      <c r="X12" s="11">
        <v>92</v>
      </c>
      <c r="Y12" s="11"/>
      <c r="Z12" s="13"/>
      <c r="AA12" s="11">
        <v>61</v>
      </c>
      <c r="AB12" s="12"/>
      <c r="AC12" s="12"/>
    </row>
    <row r="13">
      <c r="A13" s="10" t="s">
        <v>39</v>
      </c>
      <c r="B13" s="11">
        <v>318</v>
      </c>
      <c r="C13" s="11">
        <f>=ROUNDDOWN(35.3333333333333,0)</f>
      </c>
      <c r="D13" s="11"/>
      <c r="E13" s="12"/>
      <c r="F13" s="11"/>
      <c r="G13" s="11">
        <f>=ROUNDDOWN({0},0)</f>
      </c>
      <c r="H13" s="11"/>
      <c r="I13" s="12"/>
      <c r="J13" s="11">
        <v>3</v>
      </c>
      <c r="K13" s="13">
        <v>234.39</v>
      </c>
      <c r="L13" s="11">
        <v>98</v>
      </c>
      <c r="M13" s="14">
        <v>2.39</v>
      </c>
      <c r="N13" s="11"/>
      <c r="O13" s="13"/>
      <c r="P13" s="11">
        <v>119</v>
      </c>
      <c r="Q13" s="14"/>
      <c r="R13" s="12"/>
      <c r="S13" s="12"/>
      <c r="T13" s="12">
        <v>-0.1765</v>
      </c>
      <c r="U13" s="12"/>
      <c r="V13" s="11">
        <v>3</v>
      </c>
      <c r="W13" s="13">
        <v>234.39</v>
      </c>
      <c r="X13" s="11">
        <v>98</v>
      </c>
      <c r="Y13" s="11"/>
      <c r="Z13" s="13"/>
      <c r="AA13" s="11">
        <v>119</v>
      </c>
      <c r="AB13" s="12"/>
      <c r="AC13" s="12"/>
    </row>
    <row r="14">
      <c r="A14" s="10" t="s">
        <v>40</v>
      </c>
      <c r="B14" s="11">
        <v>29287</v>
      </c>
      <c r="C14" s="11">
        <f>=ROUNDDOWN(13.5959333364282,0)</f>
      </c>
      <c r="D14" s="11">
        <v>33712</v>
      </c>
      <c r="E14" s="12">
        <v>1</v>
      </c>
      <c r="F14" s="11"/>
      <c r="G14" s="11">
        <f>=ROUNDDOWN({0},0)</f>
      </c>
      <c r="H14" s="11"/>
      <c r="I14" s="12"/>
      <c r="J14" s="11">
        <v>48</v>
      </c>
      <c r="K14" s="13">
        <v>1151.49</v>
      </c>
      <c r="L14" s="11">
        <v>945</v>
      </c>
      <c r="M14" s="14">
        <v>1.22</v>
      </c>
      <c r="N14" s="11">
        <v>52</v>
      </c>
      <c r="O14" s="13">
        <v>1086.83</v>
      </c>
      <c r="P14" s="11">
        <v>885</v>
      </c>
      <c r="Q14" s="14">
        <v>1.23</v>
      </c>
      <c r="R14" s="12">
        <v>-0.0769</v>
      </c>
      <c r="S14" s="12">
        <v>0.0595</v>
      </c>
      <c r="T14" s="12">
        <v>0.0678</v>
      </c>
      <c r="U14" s="12">
        <v>-0.0081</v>
      </c>
      <c r="V14" s="11">
        <v>48</v>
      </c>
      <c r="W14" s="13">
        <v>1151.49</v>
      </c>
      <c r="X14" s="11">
        <v>914</v>
      </c>
      <c r="Y14" s="11">
        <v>52</v>
      </c>
      <c r="Z14" s="13">
        <v>1086.83</v>
      </c>
      <c r="AA14" s="11">
        <v>872</v>
      </c>
      <c r="AB14" s="12">
        <v>-0.0769</v>
      </c>
      <c r="AC14" s="12">
        <v>0.0595</v>
      </c>
    </row>
    <row r="15">
      <c r="A15" s="10" t="s">
        <v>41</v>
      </c>
      <c r="B15" s="11">
        <v>79115</v>
      </c>
      <c r="C15" s="11">
        <f>=ROUNDDOWN(14.0479065307717,0)</f>
      </c>
      <c r="D15" s="11">
        <v>114735</v>
      </c>
      <c r="E15" s="12">
        <v>1</v>
      </c>
      <c r="F15" s="11"/>
      <c r="G15" s="11">
        <f>=ROUNDDOWN({0},0)</f>
      </c>
      <c r="H15" s="11"/>
      <c r="I15" s="12"/>
      <c r="J15" s="11">
        <v>264</v>
      </c>
      <c r="K15" s="13">
        <v>3764.11</v>
      </c>
      <c r="L15" s="11">
        <v>645</v>
      </c>
      <c r="M15" s="14">
        <v>5.84</v>
      </c>
      <c r="N15" s="11">
        <v>380</v>
      </c>
      <c r="O15" s="13">
        <v>5645.93</v>
      </c>
      <c r="P15" s="11">
        <v>713</v>
      </c>
      <c r="Q15" s="14">
        <v>7.92</v>
      </c>
      <c r="R15" s="12">
        <v>-0.3053</v>
      </c>
      <c r="S15" s="12">
        <v>-0.3333</v>
      </c>
      <c r="T15" s="12">
        <v>-0.0954</v>
      </c>
      <c r="U15" s="12">
        <v>-0.2626</v>
      </c>
      <c r="V15" s="11">
        <v>264</v>
      </c>
      <c r="W15" s="13">
        <v>3764.11</v>
      </c>
      <c r="X15" s="11">
        <v>645</v>
      </c>
      <c r="Y15" s="11">
        <v>380</v>
      </c>
      <c r="Z15" s="13">
        <v>5645.93</v>
      </c>
      <c r="AA15" s="11">
        <v>713</v>
      </c>
      <c r="AB15" s="12">
        <v>-0.3053</v>
      </c>
      <c r="AC15" s="12">
        <v>-0.3333</v>
      </c>
    </row>
    <row r="16">
      <c r="A16" s="10" t="s">
        <v>42</v>
      </c>
      <c r="B16" s="11">
        <v>27886</v>
      </c>
      <c r="C16" s="11">
        <f>=ROUNDDOWN(19.1104714912281,0)</f>
      </c>
      <c r="D16" s="11">
        <v>36572</v>
      </c>
      <c r="E16" s="12">
        <v>1</v>
      </c>
      <c r="F16" s="11"/>
      <c r="G16" s="11">
        <f>=ROUNDDOWN({0},0)</f>
      </c>
      <c r="H16" s="11"/>
      <c r="I16" s="12"/>
      <c r="J16" s="11">
        <v>76</v>
      </c>
      <c r="K16" s="13">
        <v>3051.9</v>
      </c>
      <c r="L16" s="11">
        <v>515</v>
      </c>
      <c r="M16" s="14">
        <v>5.93</v>
      </c>
      <c r="N16" s="11">
        <v>66</v>
      </c>
      <c r="O16" s="13">
        <v>2492.87</v>
      </c>
      <c r="P16" s="11">
        <v>520</v>
      </c>
      <c r="Q16" s="14">
        <v>4.79</v>
      </c>
      <c r="R16" s="12">
        <v>0.1515</v>
      </c>
      <c r="S16" s="12">
        <v>0.2243</v>
      </c>
      <c r="T16" s="12">
        <v>-0.0096</v>
      </c>
      <c r="U16" s="12">
        <v>0.238</v>
      </c>
      <c r="V16" s="11">
        <v>76</v>
      </c>
      <c r="W16" s="13">
        <v>3051.9</v>
      </c>
      <c r="X16" s="11">
        <v>497</v>
      </c>
      <c r="Y16" s="11">
        <v>66</v>
      </c>
      <c r="Z16" s="13">
        <v>2492.87</v>
      </c>
      <c r="AA16" s="11">
        <v>488</v>
      </c>
      <c r="AB16" s="12">
        <v>0.1515</v>
      </c>
      <c r="AC16" s="12">
        <v>0.2243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2029</v>
      </c>
      <c r="K17" s="17">
        <v>177759.84</v>
      </c>
      <c r="L17" s="15">
        <v>6618</v>
      </c>
      <c r="M17" s="18">
        <v>26.86</v>
      </c>
      <c r="N17" s="15">
        <v>1445</v>
      </c>
      <c r="O17" s="17">
        <v>97938.84</v>
      </c>
      <c r="P17" s="15">
        <v>6687</v>
      </c>
      <c r="Q17" s="18">
        <v>14.65</v>
      </c>
      <c r="R17" s="16">
        <v>0.4042</v>
      </c>
      <c r="S17" s="16">
        <v>0.815</v>
      </c>
      <c r="T17" s="16">
        <v>-0.0103</v>
      </c>
      <c r="U17" s="16">
        <v>0.8334</v>
      </c>
      <c r="V17" s="15">
        <v>2029</v>
      </c>
      <c r="W17" s="17">
        <v>177759.84</v>
      </c>
      <c r="X17" s="15">
        <v>6198</v>
      </c>
      <c r="Y17" s="15">
        <v>1445</v>
      </c>
      <c r="Z17" s="17">
        <v>97938.84</v>
      </c>
      <c r="AA17" s="15">
        <v>6325</v>
      </c>
      <c r="AB17" s="16">
        <v>0.4042</v>
      </c>
      <c r="AC17" s="16">
        <v>0.815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