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<sst xmlns="http://schemas.openxmlformats.org/spreadsheetml/2006/main" count="38" uniqueCount="38">
  <si>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</si>
  <si>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</si>
  <si>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</si>
  <si>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</si>
  <si>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</si>
  <si>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</si>
  <si>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</si>
  <si>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02/28/2024</t>
  </si>
  <si>
    <t>Division</t>
  </si>
  <si>
    <t>Current And Future Inventory</t>
  </si>
  <si>
    <t>Current And History Sales Comparison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</si>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</sst>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102864</v>
      </c>
      <c r="C5" s="11">
        <f>=ROUNDDOWN(23.0455920241963,0)</f>
      </c>
      <c r="D5" s="11">
        <v>79363</v>
      </c>
      <c r="E5" s="12">
        <v>0.991</v>
      </c>
      <c r="F5" s="11"/>
      <c r="G5" s="11">
        <f>=ROUNDDOWN({0},0)</f>
      </c>
      <c r="H5" s="11"/>
      <c r="I5" s="12"/>
      <c r="J5" s="11">
        <v>248</v>
      </c>
      <c r="K5" s="13">
        <v>18300.48</v>
      </c>
      <c r="L5" s="11">
        <v>1593</v>
      </c>
      <c r="M5" s="14">
        <v>11.49</v>
      </c>
      <c r="N5" s="11">
        <v>186</v>
      </c>
      <c r="O5" s="13">
        <v>13755.19</v>
      </c>
      <c r="P5" s="11">
        <v>1802</v>
      </c>
      <c r="Q5" s="14">
        <v>7.63</v>
      </c>
      <c r="R5" s="12">
        <v>0.3333</v>
      </c>
      <c r="S5" s="12">
        <v>0.3304</v>
      </c>
      <c r="T5" s="12">
        <v>-0.116</v>
      </c>
      <c r="U5" s="12">
        <v>0.5059</v>
      </c>
      <c r="V5" s="11">
        <v>248</v>
      </c>
      <c r="W5" s="13">
        <v>18300.48</v>
      </c>
      <c r="X5" s="11">
        <v>432</v>
      </c>
      <c r="Y5" s="11">
        <v>186</v>
      </c>
      <c r="Z5" s="13">
        <v>13755.19</v>
      </c>
      <c r="AA5" s="11">
        <v>443</v>
      </c>
      <c r="AB5" s="12">
        <v>0.3333</v>
      </c>
      <c r="AC5" s="12">
        <v>0.3304</v>
      </c>
    </row>
    <row r="6">
      <c r="A6" s="10" t="s">
        <v>33</v>
      </c>
      <c r="B6" s="11">
        <v>8743</v>
      </c>
      <c r="C6" s="11">
        <f>=ROUNDDOWN(18.781954887218,0)</f>
      </c>
      <c r="D6" s="11">
        <v>5630</v>
      </c>
      <c r="E6" s="12">
        <v>0.9894</v>
      </c>
      <c r="F6" s="11"/>
      <c r="G6" s="11">
        <f>=ROUNDDOWN({0},0)</f>
      </c>
      <c r="H6" s="11"/>
      <c r="I6" s="12"/>
      <c r="J6" s="11">
        <v>88</v>
      </c>
      <c r="K6" s="13">
        <v>4640.87</v>
      </c>
      <c r="L6" s="11">
        <v>186</v>
      </c>
      <c r="M6" s="14">
        <v>24.95</v>
      </c>
      <c r="N6" s="11">
        <v>66</v>
      </c>
      <c r="O6" s="13">
        <v>3863.12</v>
      </c>
      <c r="P6" s="11">
        <v>146</v>
      </c>
      <c r="Q6" s="14">
        <v>26.46</v>
      </c>
      <c r="R6" s="12">
        <v>0.3333</v>
      </c>
      <c r="S6" s="12">
        <v>0.2013</v>
      </c>
      <c r="T6" s="12">
        <v>0.274</v>
      </c>
      <c r="U6" s="12">
        <v>-0.0571</v>
      </c>
      <c r="V6" s="11">
        <v>88</v>
      </c>
      <c r="W6" s="13">
        <v>4640.87</v>
      </c>
      <c r="X6" s="11">
        <v>90</v>
      </c>
      <c r="Y6" s="11">
        <v>66</v>
      </c>
      <c r="Z6" s="13">
        <v>3863.12</v>
      </c>
      <c r="AA6" s="11">
        <v>96</v>
      </c>
      <c r="AB6" s="12">
        <v>0.3333</v>
      </c>
      <c r="AC6" s="12">
        <v>0.2013</v>
      </c>
    </row>
    <row r="7">
      <c r="A7" s="10" t="s">
        <v>34</v>
      </c>
      <c r="B7" s="11">
        <v>25941</v>
      </c>
      <c r="C7" s="11">
        <f>=ROUNDDOWN(14.6080639711679,0)</f>
      </c>
      <c r="D7" s="11">
        <v>45450</v>
      </c>
      <c r="E7" s="12">
        <v>0.9699</v>
      </c>
      <c r="F7" s="11"/>
      <c r="G7" s="11">
        <f>=ROUNDDOWN({0},0)</f>
      </c>
      <c r="H7" s="11">
        <v>3203</v>
      </c>
      <c r="I7" s="12"/>
      <c r="J7" s="11">
        <v>328</v>
      </c>
      <c r="K7" s="13">
        <v>52502.45</v>
      </c>
      <c r="L7" s="11">
        <v>551</v>
      </c>
      <c r="M7" s="14">
        <v>95.29</v>
      </c>
      <c r="N7" s="11">
        <v>340</v>
      </c>
      <c r="O7" s="13">
        <v>59424.72</v>
      </c>
      <c r="P7" s="11">
        <v>621</v>
      </c>
      <c r="Q7" s="14">
        <v>95.69</v>
      </c>
      <c r="R7" s="12">
        <v>-0.0353</v>
      </c>
      <c r="S7" s="12">
        <v>-0.1165</v>
      </c>
      <c r="T7" s="12">
        <v>-0.1127</v>
      </c>
      <c r="U7" s="12">
        <v>-0.0042</v>
      </c>
      <c r="V7" s="11">
        <v>328</v>
      </c>
      <c r="W7" s="13">
        <v>52502.45</v>
      </c>
      <c r="X7" s="11">
        <v>306</v>
      </c>
      <c r="Y7" s="11">
        <v>340</v>
      </c>
      <c r="Z7" s="13">
        <v>59424.72</v>
      </c>
      <c r="AA7" s="11">
        <v>309</v>
      </c>
      <c r="AB7" s="12">
        <v>-0.0353</v>
      </c>
      <c r="AC7" s="12">
        <v>-0.1165</v>
      </c>
    </row>
    <row r="8">
      <c r="A8" s="10" t="s">
        <v>35</v>
      </c>
      <c r="B8" s="11">
        <v>3808</v>
      </c>
      <c r="C8" s="11">
        <f>=ROUNDDOWN(18.5123966942149,0)</f>
      </c>
      <c r="D8" s="11">
        <v>1610</v>
      </c>
      <c r="E8" s="12">
        <v>1</v>
      </c>
      <c r="F8" s="11"/>
      <c r="G8" s="11">
        <f>=ROUNDDOWN({0},0)</f>
      </c>
      <c r="H8" s="11"/>
      <c r="I8" s="12"/>
      <c r="J8" s="11">
        <v>21</v>
      </c>
      <c r="K8" s="13">
        <v>1461.24</v>
      </c>
      <c r="L8" s="11">
        <v>70</v>
      </c>
      <c r="M8" s="14">
        <v>20.87</v>
      </c>
      <c r="N8" s="11">
        <v>25</v>
      </c>
      <c r="O8" s="13">
        <v>2308.72</v>
      </c>
      <c r="P8" s="11">
        <v>61</v>
      </c>
      <c r="Q8" s="14">
        <v>37.85</v>
      </c>
      <c r="R8" s="12">
        <v>-0.16</v>
      </c>
      <c r="S8" s="12">
        <v>-0.3671</v>
      </c>
      <c r="T8" s="12">
        <v>0.1475</v>
      </c>
      <c r="U8" s="12">
        <v>-0.4486</v>
      </c>
      <c r="V8" s="11">
        <v>21</v>
      </c>
      <c r="W8" s="13">
        <v>1461.24</v>
      </c>
      <c r="X8" s="11">
        <v>49</v>
      </c>
      <c r="Y8" s="11">
        <v>25</v>
      </c>
      <c r="Z8" s="13">
        <v>2308.72</v>
      </c>
      <c r="AA8" s="11">
        <v>30</v>
      </c>
      <c r="AB8" s="12">
        <v>-0.16</v>
      </c>
      <c r="AC8" s="12">
        <v>-0.3671</v>
      </c>
    </row>
    <row r="9">
      <c r="A9" s="10" t="s">
        <v>36</v>
      </c>
      <c r="B9" s="11">
        <v>15703</v>
      </c>
      <c r="C9" s="11">
        <f>=ROUNDDOWN(23.9119841632404,0)</f>
      </c>
      <c r="D9" s="11">
        <v>10560</v>
      </c>
      <c r="E9" s="12">
        <v>1</v>
      </c>
      <c r="F9" s="11"/>
      <c r="G9" s="11">
        <f>=ROUNDDOWN({0},0)</f>
      </c>
      <c r="H9" s="11"/>
      <c r="I9" s="12"/>
      <c r="J9" s="11">
        <v>23</v>
      </c>
      <c r="K9" s="13">
        <v>1120.29</v>
      </c>
      <c r="L9" s="11">
        <v>365</v>
      </c>
      <c r="M9" s="14">
        <v>3.07</v>
      </c>
      <c r="N9" s="11">
        <v>78</v>
      </c>
      <c r="O9" s="13">
        <v>3832.78</v>
      </c>
      <c r="P9" s="11">
        <v>398</v>
      </c>
      <c r="Q9" s="14">
        <v>9.63</v>
      </c>
      <c r="R9" s="12">
        <v>-0.7051</v>
      </c>
      <c r="S9" s="12">
        <v>-0.7077</v>
      </c>
      <c r="T9" s="12">
        <v>-0.0829</v>
      </c>
      <c r="U9" s="12">
        <v>-0.6812</v>
      </c>
      <c r="V9" s="11">
        <v>23</v>
      </c>
      <c r="W9" s="13">
        <v>1120.29</v>
      </c>
      <c r="X9" s="11">
        <v>84</v>
      </c>
      <c r="Y9" s="11">
        <v>78</v>
      </c>
      <c r="Z9" s="13">
        <v>3832.78</v>
      </c>
      <c r="AA9" s="11">
        <v>57</v>
      </c>
      <c r="AB9" s="12">
        <v>-0.7051</v>
      </c>
      <c r="AC9" s="12">
        <v>-0.7077</v>
      </c>
    </row>
    <row r="10">
      <c r="A10" s="19" t="s">
        <v>37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708</v>
      </c>
      <c r="K10" s="17">
        <v>78025.33</v>
      </c>
      <c r="L10" s="15">
        <v>2765</v>
      </c>
      <c r="M10" s="18">
        <v>28.22</v>
      </c>
      <c r="N10" s="15">
        <v>695</v>
      </c>
      <c r="O10" s="17">
        <v>83184.53</v>
      </c>
      <c r="P10" s="15">
        <v>3028</v>
      </c>
      <c r="Q10" s="18">
        <v>27.47</v>
      </c>
      <c r="R10" s="16">
        <v>0.0187</v>
      </c>
      <c r="S10" s="16">
        <v>-0.062</v>
      </c>
      <c r="T10" s="16">
        <v>-0.0869</v>
      </c>
      <c r="U10" s="16">
        <v>0.0273</v>
      </c>
      <c r="V10" s="15">
        <v>708</v>
      </c>
      <c r="W10" s="17">
        <v>78025.33</v>
      </c>
      <c r="X10" s="15">
        <v>961</v>
      </c>
      <c r="Y10" s="15">
        <v>695</v>
      </c>
      <c r="Z10" s="17">
        <v>83184.53</v>
      </c>
      <c r="AA10" s="15">
        <v>935</v>
      </c>
      <c r="AB10" s="16">
        <v>0.0187</v>
      </c>
      <c r="AC10" s="16">
        <v>-0.062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