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<sst xmlns="http://schemas.openxmlformats.org/spreadsheetml/2006/main" count="41" uniqueCount="41">
  <si>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</si>
  <si>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</si>
  <si>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</si>
  <si>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02/25/2024</t>
  </si>
  <si>
    <t>End Date:</t>
  </si>
  <si>
    <t>Report Run Date:</t>
  </si>
  <si>
    <t>02/26/2024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</si>
  <si>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</si>
  <si>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</si>
  <si>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</si>
  <si>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</si>
  <si>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</si>
  <si>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</si>
  <si>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</si>
  <si>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</si>
  <si>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</si>
  <si>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</si>
  <si>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</si>
  <si>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</si>
  <si>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</si>
  <si>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</si>
  <si>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</si>
  <si>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</si>
  <si>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</si>
  <si>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</si>
  <si>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</si>
  <si>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</si>
  <si>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</si>
  <si>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</si>
  <si>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</si>
  <si>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</si>
  <si>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</si>
  <si>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</si>
  <si>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</si>
  <si>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</si>
  <si>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</si>
  <si>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</si>
  <si>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PETB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</si>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</sst>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14503</v>
      </c>
      <c r="C5" s="11">
        <f>=ROUNDDOWN(18.0497822028625,0)</f>
      </c>
      <c r="D5" s="11">
        <v>16247</v>
      </c>
      <c r="E5" s="12">
        <v>1</v>
      </c>
      <c r="F5" s="11"/>
      <c r="G5" s="11">
        <f>=ROUNDDOWN({0},0)</f>
      </c>
      <c r="H5" s="11">
        <v>250</v>
      </c>
      <c r="I5" s="12"/>
      <c r="J5" s="11">
        <v>5</v>
      </c>
      <c r="K5" s="13">
        <v>495.35</v>
      </c>
      <c r="L5" s="11"/>
      <c r="M5" s="14"/>
      <c r="N5" s="11">
        <v>38</v>
      </c>
      <c r="O5" s="13">
        <v>2717.34</v>
      </c>
      <c r="P5" s="11">
        <v>1693</v>
      </c>
      <c r="Q5" s="14">
        <v>1.61</v>
      </c>
      <c r="R5" s="12">
        <v>-0.8684</v>
      </c>
      <c r="S5" s="12">
        <v>-0.8177</v>
      </c>
      <c r="T5" s="12"/>
      <c r="U5" s="12"/>
      <c r="V5" s="11">
        <v>5</v>
      </c>
      <c r="W5" s="13">
        <v>495.35</v>
      </c>
      <c r="X5" s="11"/>
      <c r="Y5" s="11">
        <v>38</v>
      </c>
      <c r="Z5" s="13">
        <v>2717.34</v>
      </c>
      <c r="AA5" s="11">
        <v>1563</v>
      </c>
      <c r="AB5" s="12">
        <v>-0.8684</v>
      </c>
      <c r="AC5" s="12">
        <v>-0.8177</v>
      </c>
    </row>
    <row r="6">
      <c r="A6" s="10" t="s">
        <v>32</v>
      </c>
      <c r="B6" s="11">
        <v>2638</v>
      </c>
      <c r="C6" s="11">
        <f>=ROUNDDOWN(13.31650681474,0)</f>
      </c>
      <c r="D6" s="11">
        <v>3100</v>
      </c>
      <c r="E6" s="12">
        <v>1</v>
      </c>
      <c r="F6" s="11"/>
      <c r="G6" s="11">
        <f>=ROUNDDOWN({0},0)</f>
      </c>
      <c r="H6" s="11"/>
      <c r="I6" s="12"/>
      <c r="J6" s="11">
        <v>13</v>
      </c>
      <c r="K6" s="13">
        <v>549.35</v>
      </c>
      <c r="L6" s="11"/>
      <c r="M6" s="14"/>
      <c r="N6" s="11">
        <v>4</v>
      </c>
      <c r="O6" s="13">
        <v>251.87</v>
      </c>
      <c r="P6" s="11">
        <v>105</v>
      </c>
      <c r="Q6" s="14">
        <v>2.4</v>
      </c>
      <c r="R6" s="12">
        <v>2.25</v>
      </c>
      <c r="S6" s="12">
        <v>1.1811</v>
      </c>
      <c r="T6" s="12"/>
      <c r="U6" s="12"/>
      <c r="V6" s="11">
        <v>13</v>
      </c>
      <c r="W6" s="13">
        <v>549.35</v>
      </c>
      <c r="X6" s="11"/>
      <c r="Y6" s="11">
        <v>4</v>
      </c>
      <c r="Z6" s="13">
        <v>251.87</v>
      </c>
      <c r="AA6" s="11">
        <v>97</v>
      </c>
      <c r="AB6" s="12">
        <v>2.25</v>
      </c>
      <c r="AC6" s="12">
        <v>1.1811</v>
      </c>
    </row>
    <row r="7">
      <c r="A7" s="10" t="s">
        <v>33</v>
      </c>
      <c r="B7" s="11">
        <v>17</v>
      </c>
      <c r="C7" s="11">
        <f>=ROUNDDOWN(3.69565217391304,0)</f>
      </c>
      <c r="D7" s="11"/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42.56</v>
      </c>
      <c r="L7" s="11"/>
      <c r="M7" s="14"/>
      <c r="N7" s="11"/>
      <c r="O7" s="13"/>
      <c r="P7" s="11">
        <v>8</v>
      </c>
      <c r="Q7" s="14"/>
      <c r="R7" s="12"/>
      <c r="S7" s="12"/>
      <c r="T7" s="12"/>
      <c r="U7" s="12"/>
      <c r="V7" s="11">
        <v>2</v>
      </c>
      <c r="W7" s="13">
        <v>42.56</v>
      </c>
      <c r="X7" s="11"/>
      <c r="Y7" s="11"/>
      <c r="Z7" s="13"/>
      <c r="AA7" s="11">
        <v>8</v>
      </c>
      <c r="AB7" s="12"/>
      <c r="AC7" s="12"/>
    </row>
    <row r="8">
      <c r="A8" s="10" t="s">
        <v>34</v>
      </c>
      <c r="B8" s="11">
        <v>515</v>
      </c>
      <c r="C8" s="11">
        <f>=ROUNDDOWN(18.3928571428571,0)</f>
      </c>
      <c r="D8" s="11">
        <v>440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3</v>
      </c>
      <c r="O8" s="13">
        <v>120.33</v>
      </c>
      <c r="P8" s="11">
        <v>94</v>
      </c>
      <c r="Q8" s="14">
        <v>1.28</v>
      </c>
      <c r="R8" s="12"/>
      <c r="S8" s="12"/>
      <c r="T8" s="12"/>
      <c r="U8" s="12"/>
      <c r="V8" s="11"/>
      <c r="W8" s="13"/>
      <c r="X8" s="11"/>
      <c r="Y8" s="11">
        <v>3</v>
      </c>
      <c r="Z8" s="13">
        <v>120.33</v>
      </c>
      <c r="AA8" s="11">
        <v>82</v>
      </c>
      <c r="AB8" s="12"/>
      <c r="AC8" s="12"/>
    </row>
    <row r="9">
      <c r="A9" s="10" t="s">
        <v>35</v>
      </c>
      <c r="B9" s="11">
        <v>15867</v>
      </c>
      <c r="C9" s="11">
        <f>=ROUNDDOWN(12.6249204328453,0)</f>
      </c>
      <c r="D9" s="11">
        <v>35026</v>
      </c>
      <c r="E9" s="12">
        <v>1</v>
      </c>
      <c r="F9" s="11"/>
      <c r="G9" s="11">
        <f>=ROUNDDOWN({0},0)</f>
      </c>
      <c r="H9" s="11">
        <v>5637</v>
      </c>
      <c r="I9" s="12"/>
      <c r="J9" s="11">
        <v>79</v>
      </c>
      <c r="K9" s="13">
        <v>14170.78</v>
      </c>
      <c r="L9" s="11"/>
      <c r="M9" s="14"/>
      <c r="N9" s="11">
        <v>128</v>
      </c>
      <c r="O9" s="13">
        <v>23646.22</v>
      </c>
      <c r="P9" s="11">
        <v>627</v>
      </c>
      <c r="Q9" s="14">
        <v>37.71</v>
      </c>
      <c r="R9" s="12">
        <v>-0.3828</v>
      </c>
      <c r="S9" s="12">
        <v>-0.4007</v>
      </c>
      <c r="T9" s="12"/>
      <c r="U9" s="12"/>
      <c r="V9" s="11">
        <v>79</v>
      </c>
      <c r="W9" s="13">
        <v>14170.78</v>
      </c>
      <c r="X9" s="11"/>
      <c r="Y9" s="11">
        <v>128</v>
      </c>
      <c r="Z9" s="13">
        <v>23646.22</v>
      </c>
      <c r="AA9" s="11">
        <v>622</v>
      </c>
      <c r="AB9" s="12">
        <v>-0.3828</v>
      </c>
      <c r="AC9" s="12">
        <v>-0.4007</v>
      </c>
    </row>
    <row r="10">
      <c r="A10" s="10" t="s">
        <v>36</v>
      </c>
      <c r="B10" s="11">
        <v>1474</v>
      </c>
      <c r="C10" s="11">
        <f>=ROUNDDOWN(23.3968253968254,0)</f>
      </c>
      <c r="D10" s="11">
        <v>450</v>
      </c>
      <c r="E10" s="12">
        <v>1</v>
      </c>
      <c r="F10" s="11"/>
      <c r="G10" s="11">
        <f>=ROUNDDOWN({0},0)</f>
      </c>
      <c r="H10" s="11"/>
      <c r="I10" s="12"/>
      <c r="J10" s="11">
        <v>3</v>
      </c>
      <c r="K10" s="13">
        <v>340.58</v>
      </c>
      <c r="L10" s="11"/>
      <c r="M10" s="14"/>
      <c r="N10" s="11">
        <v>2</v>
      </c>
      <c r="O10" s="13">
        <v>167.56</v>
      </c>
      <c r="P10" s="11">
        <v>34</v>
      </c>
      <c r="Q10" s="14">
        <v>4.93</v>
      </c>
      <c r="R10" s="12">
        <v>0.5</v>
      </c>
      <c r="S10" s="12">
        <v>1.0326</v>
      </c>
      <c r="T10" s="12"/>
      <c r="U10" s="12"/>
      <c r="V10" s="11">
        <v>3</v>
      </c>
      <c r="W10" s="13">
        <v>340.58</v>
      </c>
      <c r="X10" s="11"/>
      <c r="Y10" s="11">
        <v>2</v>
      </c>
      <c r="Z10" s="13">
        <v>167.56</v>
      </c>
      <c r="AA10" s="11">
        <v>34</v>
      </c>
      <c r="AB10" s="12">
        <v>0.5</v>
      </c>
      <c r="AC10" s="12">
        <v>1.0326</v>
      </c>
    </row>
    <row r="11">
      <c r="A11" s="10" t="s">
        <v>37</v>
      </c>
      <c r="B11" s="11">
        <v>3735</v>
      </c>
      <c r="C11" s="11">
        <f>=ROUNDDOWN(128.793103448276,0)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2</v>
      </c>
      <c r="K11" s="13">
        <v>23.2</v>
      </c>
      <c r="L11" s="11"/>
      <c r="M11" s="14"/>
      <c r="N11" s="11"/>
      <c r="O11" s="13"/>
      <c r="P11" s="11">
        <v>46</v>
      </c>
      <c r="Q11" s="14"/>
      <c r="R11" s="12"/>
      <c r="S11" s="12"/>
      <c r="T11" s="12"/>
      <c r="U11" s="12"/>
      <c r="V11" s="11">
        <v>2</v>
      </c>
      <c r="W11" s="13">
        <v>23.2</v>
      </c>
      <c r="X11" s="11"/>
      <c r="Y11" s="11"/>
      <c r="Z11" s="13"/>
      <c r="AA11" s="11">
        <v>46</v>
      </c>
      <c r="AB11" s="12"/>
      <c r="AC11" s="12"/>
    </row>
    <row r="12">
      <c r="A12" s="10" t="s">
        <v>38</v>
      </c>
      <c r="B12" s="11">
        <v>8228</v>
      </c>
      <c r="C12" s="11">
        <f>=ROUNDDOWN(11.2573539471884,0)</f>
      </c>
      <c r="D12" s="11">
        <v>13986</v>
      </c>
      <c r="E12" s="12">
        <v>1</v>
      </c>
      <c r="F12" s="11"/>
      <c r="G12" s="11">
        <f>=ROUNDDOWN({0},0)</f>
      </c>
      <c r="H12" s="11"/>
      <c r="I12" s="12"/>
      <c r="J12" s="11">
        <v>64</v>
      </c>
      <c r="K12" s="13">
        <v>887.58</v>
      </c>
      <c r="L12" s="11"/>
      <c r="M12" s="14"/>
      <c r="N12" s="11"/>
      <c r="O12" s="13"/>
      <c r="P12" s="11">
        <v>657</v>
      </c>
      <c r="Q12" s="14"/>
      <c r="R12" s="12"/>
      <c r="S12" s="12"/>
      <c r="T12" s="12"/>
      <c r="U12" s="12"/>
      <c r="V12" s="11">
        <v>64</v>
      </c>
      <c r="W12" s="13">
        <v>887.58</v>
      </c>
      <c r="X12" s="11"/>
      <c r="Y12" s="11"/>
      <c r="Z12" s="13"/>
      <c r="AA12" s="11">
        <v>657</v>
      </c>
      <c r="AB12" s="12"/>
      <c r="AC12" s="12"/>
    </row>
    <row r="13">
      <c r="A13" s="10" t="s">
        <v>39</v>
      </c>
      <c r="B13" s="11">
        <v>7497</v>
      </c>
      <c r="C13" s="11">
        <f>=ROUNDDOWN(33.3942093541203,0)</f>
      </c>
      <c r="D13" s="11">
        <v>4570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146.23</v>
      </c>
      <c r="L13" s="11"/>
      <c r="M13" s="14"/>
      <c r="N13" s="11">
        <v>14</v>
      </c>
      <c r="O13" s="13">
        <v>486.55</v>
      </c>
      <c r="P13" s="11">
        <v>293</v>
      </c>
      <c r="Q13" s="14">
        <v>1.66</v>
      </c>
      <c r="R13" s="12">
        <v>-0.7143</v>
      </c>
      <c r="S13" s="12">
        <v>-0.6995</v>
      </c>
      <c r="T13" s="12"/>
      <c r="U13" s="12"/>
      <c r="V13" s="11">
        <v>4</v>
      </c>
      <c r="W13" s="13">
        <v>146.23</v>
      </c>
      <c r="X13" s="11"/>
      <c r="Y13" s="11">
        <v>14</v>
      </c>
      <c r="Z13" s="13">
        <v>486.55</v>
      </c>
      <c r="AA13" s="11">
        <v>279</v>
      </c>
      <c r="AB13" s="12">
        <v>-0.7143</v>
      </c>
      <c r="AC13" s="12">
        <v>-0.6995</v>
      </c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172</v>
      </c>
      <c r="K14" s="17">
        <v>16655.63</v>
      </c>
      <c r="L14" s="15"/>
      <c r="M14" s="18"/>
      <c r="N14" s="15">
        <v>189</v>
      </c>
      <c r="O14" s="17">
        <v>27389.87</v>
      </c>
      <c r="P14" s="15">
        <v>3557</v>
      </c>
      <c r="Q14" s="18">
        <v>7.7</v>
      </c>
      <c r="R14" s="16">
        <v>-0.0899</v>
      </c>
      <c r="S14" s="16">
        <v>-0.3919</v>
      </c>
      <c r="T14" s="16"/>
      <c r="U14" s="16"/>
      <c r="V14" s="15">
        <v>172</v>
      </c>
      <c r="W14" s="17">
        <v>16655.63</v>
      </c>
      <c r="X14" s="15"/>
      <c r="Y14" s="15">
        <v>189</v>
      </c>
      <c r="Z14" s="17">
        <v>27389.87</v>
      </c>
      <c r="AA14" s="15">
        <v>3388</v>
      </c>
      <c r="AB14" s="16">
        <v>-0.0899</v>
      </c>
      <c r="AC14" s="16">
        <v>-0.3919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