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17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5" i="1" l="1"/>
  <c r="P275" i="1" l="1"/>
  <c r="Q275" i="1" s="1"/>
  <c r="N276" i="1"/>
  <c r="M276" i="1"/>
  <c r="L276" i="1"/>
  <c r="O276" i="1" l="1"/>
  <c r="P276" i="1"/>
  <c r="Q276" i="1" s="1"/>
  <c r="N269" i="1"/>
  <c r="M269" i="1"/>
  <c r="L269" i="1"/>
  <c r="O268" i="1"/>
  <c r="P268" i="1" s="1"/>
  <c r="Q268" i="1" s="1"/>
  <c r="O267" i="1"/>
  <c r="P267" i="1" s="1"/>
  <c r="Q267" i="1" s="1"/>
  <c r="O266" i="1"/>
  <c r="P266" i="1" s="1"/>
  <c r="Q266" i="1" s="1"/>
  <c r="O265" i="1"/>
  <c r="P265" i="1" s="1"/>
  <c r="Q265" i="1" s="1"/>
  <c r="O264" i="1"/>
  <c r="P264" i="1" s="1"/>
  <c r="Q264" i="1" s="1"/>
  <c r="O263" i="1"/>
  <c r="P263" i="1" s="1"/>
  <c r="Q263" i="1" s="1"/>
  <c r="O262" i="1"/>
  <c r="P262" i="1" s="1"/>
  <c r="Q262" i="1" s="1"/>
  <c r="O261" i="1"/>
  <c r="P261" i="1" s="1"/>
  <c r="Q261" i="1" s="1"/>
  <c r="O260" i="1"/>
  <c r="P260" i="1" s="1"/>
  <c r="Q260" i="1" s="1"/>
  <c r="O259" i="1"/>
  <c r="P259" i="1" s="1"/>
  <c r="Q259" i="1" s="1"/>
  <c r="O258" i="1"/>
  <c r="P258" i="1" s="1"/>
  <c r="Q258" i="1" s="1"/>
  <c r="O257" i="1"/>
  <c r="P257" i="1" s="1"/>
  <c r="Q257" i="1" s="1"/>
  <c r="O256" i="1"/>
  <c r="P256" i="1" s="1"/>
  <c r="Q256" i="1" s="1"/>
  <c r="O255" i="1"/>
  <c r="P255" i="1" s="1"/>
  <c r="Q255" i="1" s="1"/>
  <c r="O254" i="1"/>
  <c r="P254" i="1" s="1"/>
  <c r="Q254" i="1" s="1"/>
  <c r="O253" i="1"/>
  <c r="P253" i="1" s="1"/>
  <c r="Q253" i="1" s="1"/>
  <c r="O252" i="1"/>
  <c r="P252" i="1" s="1"/>
  <c r="Q252" i="1" s="1"/>
  <c r="O251" i="1"/>
  <c r="P251" i="1" s="1"/>
  <c r="Q251" i="1" s="1"/>
  <c r="O250" i="1"/>
  <c r="P250" i="1" s="1"/>
  <c r="Q250" i="1" s="1"/>
  <c r="O249" i="1"/>
  <c r="P249" i="1" s="1"/>
  <c r="Q249" i="1" s="1"/>
  <c r="O248" i="1"/>
  <c r="P248" i="1" s="1"/>
  <c r="Q248" i="1" s="1"/>
  <c r="O247" i="1"/>
  <c r="P247" i="1" s="1"/>
  <c r="Q247" i="1" s="1"/>
  <c r="O246" i="1"/>
  <c r="P246" i="1" s="1"/>
  <c r="Q246" i="1" s="1"/>
  <c r="O245" i="1"/>
  <c r="P245" i="1" s="1"/>
  <c r="Q245" i="1" s="1"/>
  <c r="O244" i="1"/>
  <c r="P244" i="1" s="1"/>
  <c r="Q244" i="1" s="1"/>
  <c r="O243" i="1"/>
  <c r="P243" i="1" s="1"/>
  <c r="Q243" i="1" s="1"/>
  <c r="O242" i="1"/>
  <c r="P242" i="1" s="1"/>
  <c r="Q242" i="1" s="1"/>
  <c r="O241" i="1"/>
  <c r="P241" i="1" s="1"/>
  <c r="Q241" i="1" s="1"/>
  <c r="O240" i="1"/>
  <c r="P240" i="1" s="1"/>
  <c r="Q240" i="1" s="1"/>
  <c r="O239" i="1"/>
  <c r="P239" i="1" s="1"/>
  <c r="Q239" i="1" s="1"/>
  <c r="O238" i="1"/>
  <c r="P238" i="1" s="1"/>
  <c r="Q238" i="1" s="1"/>
  <c r="O237" i="1"/>
  <c r="P237" i="1" s="1"/>
  <c r="Q237" i="1" s="1"/>
  <c r="O236" i="1"/>
  <c r="P236" i="1" s="1"/>
  <c r="Q236" i="1" s="1"/>
  <c r="O235" i="1"/>
  <c r="P235" i="1" s="1"/>
  <c r="Q235" i="1" s="1"/>
  <c r="O234" i="1"/>
  <c r="P234" i="1" s="1"/>
  <c r="Q234" i="1" s="1"/>
  <c r="O233" i="1"/>
  <c r="P233" i="1" s="1"/>
  <c r="Q233" i="1" s="1"/>
  <c r="O232" i="1"/>
  <c r="P232" i="1" s="1"/>
  <c r="Q232" i="1" s="1"/>
  <c r="O231" i="1"/>
  <c r="P231" i="1" s="1"/>
  <c r="Q231" i="1" s="1"/>
  <c r="O230" i="1"/>
  <c r="P230" i="1" s="1"/>
  <c r="Q230" i="1" s="1"/>
  <c r="O229" i="1"/>
  <c r="P229" i="1" s="1"/>
  <c r="Q229" i="1" s="1"/>
  <c r="O228" i="1"/>
  <c r="P228" i="1" s="1"/>
  <c r="Q228" i="1" s="1"/>
  <c r="O227" i="1"/>
  <c r="P227" i="1" s="1"/>
  <c r="Q227" i="1" s="1"/>
  <c r="O226" i="1"/>
  <c r="P226" i="1" s="1"/>
  <c r="Q226" i="1" s="1"/>
  <c r="O225" i="1"/>
  <c r="P225" i="1" s="1"/>
  <c r="Q225" i="1" s="1"/>
  <c r="O224" i="1"/>
  <c r="P224" i="1" s="1"/>
  <c r="Q224" i="1" s="1"/>
  <c r="O223" i="1"/>
  <c r="P223" i="1" s="1"/>
  <c r="Q223" i="1" s="1"/>
  <c r="O222" i="1"/>
  <c r="P222" i="1" s="1"/>
  <c r="Q222" i="1" s="1"/>
  <c r="O221" i="1"/>
  <c r="P221" i="1" s="1"/>
  <c r="Q221" i="1" s="1"/>
  <c r="O220" i="1"/>
  <c r="P220" i="1" s="1"/>
  <c r="Q220" i="1" s="1"/>
  <c r="O219" i="1"/>
  <c r="P219" i="1" s="1"/>
  <c r="Q219" i="1" s="1"/>
  <c r="O218" i="1"/>
  <c r="P218" i="1" s="1"/>
  <c r="Q218" i="1" s="1"/>
  <c r="O217" i="1"/>
  <c r="P217" i="1" s="1"/>
  <c r="Q217" i="1" s="1"/>
  <c r="O216" i="1"/>
  <c r="P216" i="1" s="1"/>
  <c r="Q216" i="1" s="1"/>
  <c r="O215" i="1"/>
  <c r="P215" i="1" s="1"/>
  <c r="Q215" i="1" s="1"/>
  <c r="O214" i="1"/>
  <c r="P214" i="1" s="1"/>
  <c r="Q214" i="1" s="1"/>
  <c r="O213" i="1"/>
  <c r="P213" i="1" s="1"/>
  <c r="N207" i="1"/>
  <c r="M207" i="1"/>
  <c r="L207" i="1"/>
  <c r="O206" i="1"/>
  <c r="P206" i="1" s="1"/>
  <c r="Q206" i="1" s="1"/>
  <c r="O205" i="1"/>
  <c r="P205" i="1" s="1"/>
  <c r="Q205" i="1" s="1"/>
  <c r="O204" i="1"/>
  <c r="P204" i="1" s="1"/>
  <c r="Q204" i="1" s="1"/>
  <c r="O203" i="1"/>
  <c r="P203" i="1" s="1"/>
  <c r="Q203" i="1" s="1"/>
  <c r="O202" i="1"/>
  <c r="P202" i="1" s="1"/>
  <c r="Q202" i="1" s="1"/>
  <c r="O201" i="1"/>
  <c r="P201" i="1" s="1"/>
  <c r="Q201" i="1" s="1"/>
  <c r="O200" i="1"/>
  <c r="P200" i="1" s="1"/>
  <c r="Q200" i="1" s="1"/>
  <c r="O199" i="1"/>
  <c r="P199" i="1" s="1"/>
  <c r="Q199" i="1" s="1"/>
  <c r="O198" i="1"/>
  <c r="P198" i="1" s="1"/>
  <c r="Q198" i="1" s="1"/>
  <c r="O197" i="1"/>
  <c r="P197" i="1" s="1"/>
  <c r="Q197" i="1" s="1"/>
  <c r="O196" i="1"/>
  <c r="P196" i="1" s="1"/>
  <c r="Q196" i="1" s="1"/>
  <c r="O195" i="1"/>
  <c r="P195" i="1" s="1"/>
  <c r="Q195" i="1" s="1"/>
  <c r="O194" i="1"/>
  <c r="P194" i="1" s="1"/>
  <c r="Q194" i="1" s="1"/>
  <c r="O193" i="1"/>
  <c r="P193" i="1" s="1"/>
  <c r="Q193" i="1" s="1"/>
  <c r="O192" i="1"/>
  <c r="P192" i="1" s="1"/>
  <c r="Q192" i="1" s="1"/>
  <c r="O191" i="1"/>
  <c r="P191" i="1" s="1"/>
  <c r="Q191" i="1" s="1"/>
  <c r="O190" i="1"/>
  <c r="P190" i="1" s="1"/>
  <c r="Q190" i="1" s="1"/>
  <c r="O189" i="1"/>
  <c r="P189" i="1" s="1"/>
  <c r="Q189" i="1" s="1"/>
  <c r="O188" i="1"/>
  <c r="P188" i="1" s="1"/>
  <c r="Q188" i="1" s="1"/>
  <c r="O187" i="1"/>
  <c r="P187" i="1" s="1"/>
  <c r="Q187" i="1" s="1"/>
  <c r="O186" i="1"/>
  <c r="P186" i="1" s="1"/>
  <c r="Q186" i="1" s="1"/>
  <c r="O185" i="1"/>
  <c r="P185" i="1" s="1"/>
  <c r="Q185" i="1" s="1"/>
  <c r="O184" i="1"/>
  <c r="P184" i="1" s="1"/>
  <c r="Q184" i="1" s="1"/>
  <c r="O183" i="1"/>
  <c r="P183" i="1" s="1"/>
  <c r="Q183" i="1" s="1"/>
  <c r="O182" i="1"/>
  <c r="P182" i="1" s="1"/>
  <c r="Q182" i="1" s="1"/>
  <c r="O181" i="1"/>
  <c r="P181" i="1" s="1"/>
  <c r="Q181" i="1" s="1"/>
  <c r="O180" i="1"/>
  <c r="P180" i="1" s="1"/>
  <c r="Q180" i="1" s="1"/>
  <c r="O179" i="1"/>
  <c r="P179" i="1" s="1"/>
  <c r="Q179" i="1" s="1"/>
  <c r="O178" i="1"/>
  <c r="P178" i="1" s="1"/>
  <c r="Q178" i="1" s="1"/>
  <c r="O177" i="1"/>
  <c r="P177" i="1" s="1"/>
  <c r="Q177" i="1" s="1"/>
  <c r="O176" i="1"/>
  <c r="P176" i="1" s="1"/>
  <c r="Q176" i="1" s="1"/>
  <c r="O175" i="1"/>
  <c r="P175" i="1" s="1"/>
  <c r="Q175" i="1" s="1"/>
  <c r="O174" i="1"/>
  <c r="P174" i="1" s="1"/>
  <c r="Q174" i="1" s="1"/>
  <c r="O173" i="1"/>
  <c r="P173" i="1" s="1"/>
  <c r="Q173" i="1" s="1"/>
  <c r="O172" i="1"/>
  <c r="P172" i="1" s="1"/>
  <c r="Q172" i="1" s="1"/>
  <c r="O171" i="1"/>
  <c r="P171" i="1" s="1"/>
  <c r="Q171" i="1" s="1"/>
  <c r="O170" i="1"/>
  <c r="P170" i="1" s="1"/>
  <c r="Q170" i="1" s="1"/>
  <c r="O169" i="1"/>
  <c r="P169" i="1" s="1"/>
  <c r="Q169" i="1" s="1"/>
  <c r="O168" i="1"/>
  <c r="P168" i="1" s="1"/>
  <c r="Q168" i="1" s="1"/>
  <c r="O167" i="1"/>
  <c r="P167" i="1" s="1"/>
  <c r="Q167" i="1" s="1"/>
  <c r="O166" i="1"/>
  <c r="P166" i="1" s="1"/>
  <c r="Q166" i="1" s="1"/>
  <c r="O165" i="1"/>
  <c r="P165" i="1" s="1"/>
  <c r="Q165" i="1" s="1"/>
  <c r="O164" i="1"/>
  <c r="P164" i="1" s="1"/>
  <c r="Q164" i="1" s="1"/>
  <c r="O163" i="1"/>
  <c r="P163" i="1" s="1"/>
  <c r="Q163" i="1" s="1"/>
  <c r="O162" i="1"/>
  <c r="P162" i="1" s="1"/>
  <c r="Q162" i="1" s="1"/>
  <c r="O161" i="1"/>
  <c r="P161" i="1" s="1"/>
  <c r="Q161" i="1" s="1"/>
  <c r="O160" i="1"/>
  <c r="P160" i="1" s="1"/>
  <c r="Q160" i="1" s="1"/>
  <c r="O159" i="1"/>
  <c r="P159" i="1" s="1"/>
  <c r="Q159" i="1" s="1"/>
  <c r="O158" i="1"/>
  <c r="P158" i="1" s="1"/>
  <c r="Q158" i="1" s="1"/>
  <c r="O157" i="1"/>
  <c r="P157" i="1" s="1"/>
  <c r="Q157" i="1" s="1"/>
  <c r="O156" i="1"/>
  <c r="P156" i="1" s="1"/>
  <c r="Q156" i="1" s="1"/>
  <c r="O155" i="1"/>
  <c r="P155" i="1" s="1"/>
  <c r="Q155" i="1" s="1"/>
  <c r="O154" i="1"/>
  <c r="P154" i="1" s="1"/>
  <c r="Q154" i="1" s="1"/>
  <c r="O153" i="1"/>
  <c r="P153" i="1" s="1"/>
  <c r="Q153" i="1" s="1"/>
  <c r="O152" i="1"/>
  <c r="P152" i="1" s="1"/>
  <c r="Q152" i="1" s="1"/>
  <c r="O151" i="1"/>
  <c r="P151" i="1" s="1"/>
  <c r="Q151" i="1" s="1"/>
  <c r="O150" i="1"/>
  <c r="P150" i="1" s="1"/>
  <c r="Q150" i="1" s="1"/>
  <c r="O149" i="1"/>
  <c r="P149" i="1" s="1"/>
  <c r="Q149" i="1" s="1"/>
  <c r="O148" i="1"/>
  <c r="P148" i="1" s="1"/>
  <c r="Q148" i="1" s="1"/>
  <c r="O147" i="1"/>
  <c r="P147" i="1" s="1"/>
  <c r="Q147" i="1" s="1"/>
  <c r="O146" i="1"/>
  <c r="P146" i="1" s="1"/>
  <c r="Q146" i="1" s="1"/>
  <c r="O145" i="1"/>
  <c r="P145" i="1" s="1"/>
  <c r="Q145" i="1" s="1"/>
  <c r="O144" i="1"/>
  <c r="P144" i="1" s="1"/>
  <c r="Q144" i="1" s="1"/>
  <c r="O143" i="1"/>
  <c r="P143" i="1" s="1"/>
  <c r="Q143" i="1" s="1"/>
  <c r="O142" i="1"/>
  <c r="P142" i="1" s="1"/>
  <c r="Q142" i="1" s="1"/>
  <c r="O141" i="1"/>
  <c r="P141" i="1" s="1"/>
  <c r="Q141" i="1" s="1"/>
  <c r="O140" i="1"/>
  <c r="P140" i="1" s="1"/>
  <c r="Q140" i="1" s="1"/>
  <c r="O139" i="1"/>
  <c r="P139" i="1" s="1"/>
  <c r="Q139" i="1" s="1"/>
  <c r="O138" i="1"/>
  <c r="P138" i="1" s="1"/>
  <c r="Q138" i="1" s="1"/>
  <c r="O137" i="1"/>
  <c r="P137" i="1" s="1"/>
  <c r="Q137" i="1" s="1"/>
  <c r="O136" i="1"/>
  <c r="P136" i="1" s="1"/>
  <c r="Q136" i="1" s="1"/>
  <c r="O135" i="1"/>
  <c r="P135" i="1" s="1"/>
  <c r="Q135" i="1" s="1"/>
  <c r="O134" i="1"/>
  <c r="P134" i="1" s="1"/>
  <c r="Q134" i="1" s="1"/>
  <c r="O133" i="1"/>
  <c r="P133" i="1" s="1"/>
  <c r="Q133" i="1" s="1"/>
  <c r="O132" i="1"/>
  <c r="P132" i="1" s="1"/>
  <c r="Q132" i="1" s="1"/>
  <c r="O131" i="1"/>
  <c r="P131" i="1" s="1"/>
  <c r="Q131" i="1" s="1"/>
  <c r="O130" i="1"/>
  <c r="P130" i="1" s="1"/>
  <c r="Q130" i="1" s="1"/>
  <c r="O129" i="1"/>
  <c r="P129" i="1" s="1"/>
  <c r="Q129" i="1" s="1"/>
  <c r="O128" i="1"/>
  <c r="P128" i="1" s="1"/>
  <c r="Q128" i="1" s="1"/>
  <c r="O127" i="1"/>
  <c r="P127" i="1" s="1"/>
  <c r="Q127" i="1" s="1"/>
  <c r="O126" i="1"/>
  <c r="P126" i="1" s="1"/>
  <c r="Q126" i="1" s="1"/>
  <c r="O125" i="1"/>
  <c r="P125" i="1" s="1"/>
  <c r="Q125" i="1" s="1"/>
  <c r="O124" i="1"/>
  <c r="P124" i="1" s="1"/>
  <c r="Q124" i="1" s="1"/>
  <c r="O123" i="1"/>
  <c r="P123" i="1" s="1"/>
  <c r="Q123" i="1" s="1"/>
  <c r="O122" i="1"/>
  <c r="P122" i="1" s="1"/>
  <c r="Q122" i="1" s="1"/>
  <c r="O121" i="1"/>
  <c r="P121" i="1" s="1"/>
  <c r="Q121" i="1" s="1"/>
  <c r="O120" i="1"/>
  <c r="P120" i="1" s="1"/>
  <c r="Q120" i="1" s="1"/>
  <c r="O119" i="1"/>
  <c r="P119" i="1" s="1"/>
  <c r="Q119" i="1" s="1"/>
  <c r="O118" i="1"/>
  <c r="P118" i="1" s="1"/>
  <c r="Q118" i="1" s="1"/>
  <c r="O117" i="1"/>
  <c r="P117" i="1" s="1"/>
  <c r="Q117" i="1" s="1"/>
  <c r="O116" i="1"/>
  <c r="P116" i="1" s="1"/>
  <c r="Q116" i="1" s="1"/>
  <c r="O115" i="1"/>
  <c r="P115" i="1" s="1"/>
  <c r="Q115" i="1" s="1"/>
  <c r="O114" i="1"/>
  <c r="P114" i="1" s="1"/>
  <c r="Q114" i="1" s="1"/>
  <c r="O113" i="1"/>
  <c r="P113" i="1" s="1"/>
  <c r="Q113" i="1" s="1"/>
  <c r="O112" i="1"/>
  <c r="P112" i="1" s="1"/>
  <c r="Q112" i="1" s="1"/>
  <c r="O111" i="1"/>
  <c r="P111" i="1" s="1"/>
  <c r="Q111" i="1" s="1"/>
  <c r="O110" i="1"/>
  <c r="P110" i="1" s="1"/>
  <c r="Q110" i="1" s="1"/>
  <c r="O109" i="1"/>
  <c r="P109" i="1" s="1"/>
  <c r="Q109" i="1" s="1"/>
  <c r="O108" i="1"/>
  <c r="P108" i="1" s="1"/>
  <c r="Q108" i="1" s="1"/>
  <c r="O107" i="1"/>
  <c r="P107" i="1" s="1"/>
  <c r="Q107" i="1" s="1"/>
  <c r="O106" i="1"/>
  <c r="P106" i="1" s="1"/>
  <c r="Q106" i="1" s="1"/>
  <c r="O105" i="1"/>
  <c r="P105" i="1" s="1"/>
  <c r="Q105" i="1" s="1"/>
  <c r="O104" i="1"/>
  <c r="P104" i="1" s="1"/>
  <c r="Q104" i="1" s="1"/>
  <c r="O103" i="1"/>
  <c r="P103" i="1" s="1"/>
  <c r="Q103" i="1" s="1"/>
  <c r="O102" i="1"/>
  <c r="P102" i="1" s="1"/>
  <c r="Q102" i="1" s="1"/>
  <c r="O101" i="1"/>
  <c r="P101" i="1" s="1"/>
  <c r="Q101" i="1" s="1"/>
  <c r="O100" i="1"/>
  <c r="P100" i="1" s="1"/>
  <c r="Q100" i="1" s="1"/>
  <c r="O99" i="1"/>
  <c r="P99" i="1" s="1"/>
  <c r="Q99" i="1" s="1"/>
  <c r="O98" i="1"/>
  <c r="P98" i="1" s="1"/>
  <c r="Q98" i="1" s="1"/>
  <c r="O97" i="1"/>
  <c r="P97" i="1" s="1"/>
  <c r="Q97" i="1" s="1"/>
  <c r="O96" i="1"/>
  <c r="P96" i="1" s="1"/>
  <c r="Q96" i="1" s="1"/>
  <c r="O95" i="1"/>
  <c r="P95" i="1" s="1"/>
  <c r="Q95" i="1" s="1"/>
  <c r="O94" i="1"/>
  <c r="P94" i="1" s="1"/>
  <c r="Q94" i="1" s="1"/>
  <c r="O93" i="1"/>
  <c r="P93" i="1" s="1"/>
  <c r="Q93" i="1" s="1"/>
  <c r="O92" i="1"/>
  <c r="P92" i="1" s="1"/>
  <c r="Q92" i="1" s="1"/>
  <c r="O91" i="1"/>
  <c r="P91" i="1" s="1"/>
  <c r="Q91" i="1" s="1"/>
  <c r="O90" i="1"/>
  <c r="P90" i="1" s="1"/>
  <c r="Q90" i="1" s="1"/>
  <c r="O89" i="1"/>
  <c r="P89" i="1" s="1"/>
  <c r="Q89" i="1" s="1"/>
  <c r="O88" i="1"/>
  <c r="P88" i="1" s="1"/>
  <c r="Q88" i="1" s="1"/>
  <c r="O87" i="1"/>
  <c r="P87" i="1" s="1"/>
  <c r="Q87" i="1" s="1"/>
  <c r="O86" i="1"/>
  <c r="P86" i="1" s="1"/>
  <c r="Q86" i="1" s="1"/>
  <c r="O85" i="1"/>
  <c r="P85" i="1" s="1"/>
  <c r="Q85" i="1" s="1"/>
  <c r="O84" i="1"/>
  <c r="P84" i="1" s="1"/>
  <c r="Q84" i="1" s="1"/>
  <c r="O83" i="1"/>
  <c r="P83" i="1" s="1"/>
  <c r="Q83" i="1" s="1"/>
  <c r="O82" i="1"/>
  <c r="P82" i="1" s="1"/>
  <c r="Q82" i="1" s="1"/>
  <c r="O81" i="1"/>
  <c r="P81" i="1" s="1"/>
  <c r="Q81" i="1" s="1"/>
  <c r="O80" i="1"/>
  <c r="P80" i="1" s="1"/>
  <c r="Q80" i="1" s="1"/>
  <c r="O79" i="1"/>
  <c r="P79" i="1" s="1"/>
  <c r="Q79" i="1" s="1"/>
  <c r="O78" i="1"/>
  <c r="P78" i="1" s="1"/>
  <c r="Q78" i="1" s="1"/>
  <c r="O77" i="1"/>
  <c r="P77" i="1" s="1"/>
  <c r="Q77" i="1" s="1"/>
  <c r="O76" i="1"/>
  <c r="P76" i="1" s="1"/>
  <c r="Q76" i="1" s="1"/>
  <c r="O75" i="1"/>
  <c r="P75" i="1" s="1"/>
  <c r="Q75" i="1" s="1"/>
  <c r="O74" i="1"/>
  <c r="P74" i="1" s="1"/>
  <c r="Q74" i="1" s="1"/>
  <c r="O73" i="1"/>
  <c r="P73" i="1" s="1"/>
  <c r="Q73" i="1" s="1"/>
  <c r="O72" i="1"/>
  <c r="P72" i="1" s="1"/>
  <c r="Q72" i="1" s="1"/>
  <c r="O71" i="1"/>
  <c r="P71" i="1" s="1"/>
  <c r="Q71" i="1" s="1"/>
  <c r="O70" i="1"/>
  <c r="P70" i="1" s="1"/>
  <c r="Q70" i="1" s="1"/>
  <c r="O69" i="1"/>
  <c r="P69" i="1" s="1"/>
  <c r="Q69" i="1" s="1"/>
  <c r="O68" i="1"/>
  <c r="P68" i="1" s="1"/>
  <c r="Q68" i="1" s="1"/>
  <c r="O67" i="1"/>
  <c r="P67" i="1" s="1"/>
  <c r="Q67" i="1" s="1"/>
  <c r="O66" i="1"/>
  <c r="P66" i="1" s="1"/>
  <c r="Q66" i="1" s="1"/>
  <c r="O65" i="1"/>
  <c r="P65" i="1" s="1"/>
  <c r="Q65" i="1" s="1"/>
  <c r="O64" i="1"/>
  <c r="P64" i="1" s="1"/>
  <c r="Q64" i="1" s="1"/>
  <c r="O63" i="1"/>
  <c r="P63" i="1" s="1"/>
  <c r="Q63" i="1" s="1"/>
  <c r="O62" i="1"/>
  <c r="P62" i="1" s="1"/>
  <c r="Q62" i="1" s="1"/>
  <c r="O61" i="1"/>
  <c r="P61" i="1" s="1"/>
  <c r="Q61" i="1" s="1"/>
  <c r="O60" i="1"/>
  <c r="P60" i="1" s="1"/>
  <c r="Q60" i="1" s="1"/>
  <c r="O59" i="1"/>
  <c r="P59" i="1" s="1"/>
  <c r="Q59" i="1" s="1"/>
  <c r="O58" i="1"/>
  <c r="P58" i="1" s="1"/>
  <c r="Q58" i="1" s="1"/>
  <c r="O57" i="1"/>
  <c r="P57" i="1" s="1"/>
  <c r="Q57" i="1" s="1"/>
  <c r="O56" i="1"/>
  <c r="P56" i="1" s="1"/>
  <c r="Q56" i="1" s="1"/>
  <c r="O55" i="1"/>
  <c r="P55" i="1" s="1"/>
  <c r="Q55" i="1" s="1"/>
  <c r="O54" i="1"/>
  <c r="P54" i="1" s="1"/>
  <c r="Q54" i="1" s="1"/>
  <c r="O53" i="1"/>
  <c r="P53" i="1" s="1"/>
  <c r="Q53" i="1" s="1"/>
  <c r="O52" i="1"/>
  <c r="P52" i="1" s="1"/>
  <c r="Q52" i="1" s="1"/>
  <c r="O51" i="1"/>
  <c r="P51" i="1" s="1"/>
  <c r="Q51" i="1" s="1"/>
  <c r="O50" i="1"/>
  <c r="P50" i="1" s="1"/>
  <c r="Q50" i="1" s="1"/>
  <c r="O49" i="1"/>
  <c r="P49" i="1" s="1"/>
  <c r="Q49" i="1" s="1"/>
  <c r="O48" i="1"/>
  <c r="P48" i="1" s="1"/>
  <c r="Q48" i="1" s="1"/>
  <c r="O47" i="1"/>
  <c r="P47" i="1" s="1"/>
  <c r="Q47" i="1" s="1"/>
  <c r="O46" i="1"/>
  <c r="P46" i="1" s="1"/>
  <c r="Q46" i="1" s="1"/>
  <c r="O45" i="1"/>
  <c r="P45" i="1" s="1"/>
  <c r="Q45" i="1" s="1"/>
  <c r="O44" i="1"/>
  <c r="P44" i="1" s="1"/>
  <c r="Q44" i="1" s="1"/>
  <c r="O43" i="1"/>
  <c r="P43" i="1" s="1"/>
  <c r="Q43" i="1" s="1"/>
  <c r="O42" i="1"/>
  <c r="P42" i="1" s="1"/>
  <c r="Q42" i="1" s="1"/>
  <c r="O41" i="1"/>
  <c r="P41" i="1" s="1"/>
  <c r="Q41" i="1" s="1"/>
  <c r="O40" i="1"/>
  <c r="P40" i="1" s="1"/>
  <c r="Q40" i="1" s="1"/>
  <c r="O39" i="1"/>
  <c r="P39" i="1" s="1"/>
  <c r="Q39" i="1" s="1"/>
  <c r="O38" i="1"/>
  <c r="P38" i="1" s="1"/>
  <c r="Q38" i="1" s="1"/>
  <c r="O37" i="1"/>
  <c r="P37" i="1" s="1"/>
  <c r="Q37" i="1" s="1"/>
  <c r="O31" i="1"/>
  <c r="N31" i="1"/>
  <c r="M31" i="1"/>
  <c r="L31" i="1"/>
  <c r="P30" i="1"/>
  <c r="Q30" i="1" s="1"/>
  <c r="R30" i="1" s="1"/>
  <c r="P29" i="1"/>
  <c r="Q29" i="1" s="1"/>
  <c r="R29" i="1" s="1"/>
  <c r="P28" i="1"/>
  <c r="Q28" i="1" s="1"/>
  <c r="R28" i="1" s="1"/>
  <c r="P27" i="1"/>
  <c r="Q27" i="1" s="1"/>
  <c r="R27" i="1" s="1"/>
  <c r="P26" i="1"/>
  <c r="Q26" i="1" s="1"/>
  <c r="R26" i="1" s="1"/>
  <c r="P25" i="1"/>
  <c r="Q25" i="1" s="1"/>
  <c r="R25" i="1" s="1"/>
  <c r="P24" i="1"/>
  <c r="Q24" i="1" s="1"/>
  <c r="R24" i="1" s="1"/>
  <c r="P23" i="1"/>
  <c r="Q23" i="1" s="1"/>
  <c r="R23" i="1" s="1"/>
  <c r="P22" i="1"/>
  <c r="Q22" i="1" s="1"/>
  <c r="R22" i="1" s="1"/>
  <c r="P21" i="1"/>
  <c r="Q21" i="1" s="1"/>
  <c r="R21" i="1" s="1"/>
  <c r="P20" i="1"/>
  <c r="Q20" i="1" s="1"/>
  <c r="R20" i="1" s="1"/>
  <c r="P19" i="1"/>
  <c r="Q19" i="1" s="1"/>
  <c r="R19" i="1" s="1"/>
  <c r="P18" i="1"/>
  <c r="Q18" i="1" s="1"/>
  <c r="R18" i="1" s="1"/>
  <c r="P17" i="1"/>
  <c r="Q17" i="1" s="1"/>
  <c r="R17" i="1" s="1"/>
  <c r="P16" i="1"/>
  <c r="Q16" i="1" s="1"/>
  <c r="R16" i="1" s="1"/>
  <c r="P15" i="1"/>
  <c r="Q15" i="1" s="1"/>
  <c r="R15" i="1" s="1"/>
  <c r="P14" i="1"/>
  <c r="Q14" i="1" s="1"/>
  <c r="R14" i="1" s="1"/>
  <c r="P13" i="1"/>
  <c r="Q13" i="1" s="1"/>
  <c r="R13" i="1" s="1"/>
  <c r="P12" i="1"/>
  <c r="Q12" i="1" s="1"/>
  <c r="R12" i="1" s="1"/>
  <c r="P11" i="1"/>
  <c r="Q11" i="1" s="1"/>
  <c r="R11" i="1" s="1"/>
  <c r="P10" i="1"/>
  <c r="Q10" i="1" s="1"/>
  <c r="R10" i="1" s="1"/>
  <c r="P9" i="1"/>
  <c r="Q9" i="1" s="1"/>
  <c r="R9" i="1" s="1"/>
  <c r="P8" i="1"/>
  <c r="Q8" i="1" s="1"/>
  <c r="R8" i="1" s="1"/>
  <c r="P7" i="1"/>
  <c r="Q7" i="1" s="1"/>
  <c r="R7" i="1" s="1"/>
  <c r="P6" i="1"/>
  <c r="P5" i="1"/>
  <c r="Q5" i="1" s="1"/>
  <c r="R5" i="1" s="1"/>
  <c r="P31" i="1" l="1"/>
  <c r="P269" i="1"/>
  <c r="Q269" i="1" s="1"/>
  <c r="Q213" i="1"/>
  <c r="O269" i="1"/>
  <c r="O207" i="1"/>
  <c r="P207" i="1"/>
  <c r="Q207" i="1" s="1"/>
  <c r="Q6" i="1"/>
  <c r="Q31" i="1" l="1"/>
  <c r="R31" i="1" s="1"/>
  <c r="R6" i="1"/>
</calcChain>
</file>

<file path=xl/sharedStrings.xml><?xml version="1.0" encoding="utf-8"?>
<sst xmlns="http://schemas.openxmlformats.org/spreadsheetml/2006/main" count="1609" uniqueCount="1102">
  <si>
    <t>Division</t>
  </si>
  <si>
    <t>BLK</t>
  </si>
  <si>
    <t>Sum of AV Qty</t>
  </si>
  <si>
    <t>Loc</t>
  </si>
  <si>
    <t>Item No</t>
  </si>
  <si>
    <t>UPC No</t>
  </si>
  <si>
    <t>Pattern</t>
  </si>
  <si>
    <t>Item Description</t>
  </si>
  <si>
    <t>Size</t>
  </si>
  <si>
    <t>Color</t>
  </si>
  <si>
    <t>Case Pack</t>
  </si>
  <si>
    <t>Price</t>
  </si>
  <si>
    <t>Length</t>
  </si>
  <si>
    <t>Width</t>
  </si>
  <si>
    <t>Height</t>
  </si>
  <si>
    <t>SD2</t>
  </si>
  <si>
    <t>SD3</t>
  </si>
  <si>
    <t>SV2</t>
  </si>
  <si>
    <t>SV3</t>
  </si>
  <si>
    <t>Grand Total</t>
  </si>
  <si>
    <t>CBM</t>
  </si>
  <si>
    <t>CBFT</t>
  </si>
  <si>
    <t>BASI10-0340</t>
  </si>
  <si>
    <t>675716674830</t>
  </si>
  <si>
    <t>Peyton|Alston|Alston</t>
  </si>
  <si>
    <t>F/Q Peyton/Alston Comforter Mi</t>
  </si>
  <si>
    <t>Full/Queen: 90x90"/20x26+2"(2)</t>
  </si>
  <si>
    <t>Grey</t>
  </si>
  <si>
    <t>BASI10-0341</t>
  </si>
  <si>
    <t>675716674847</t>
  </si>
  <si>
    <t>K Peyton/Alston Comforter Mini</t>
  </si>
  <si>
    <t>King: 104x90"/20x36+2"(2)</t>
  </si>
  <si>
    <t>BASI10-0342</t>
  </si>
  <si>
    <t>675716674854</t>
  </si>
  <si>
    <t>T Peyton/Alston Comforter Mini</t>
  </si>
  <si>
    <t>Twin: 68x86"/20x26+2"</t>
  </si>
  <si>
    <t>Aqua</t>
  </si>
  <si>
    <t>BR51-3077</t>
  </si>
  <si>
    <t>086569709653</t>
  </si>
  <si>
    <t>Malea Weighted|Leena Weighted|Leena Weighted</t>
  </si>
  <si>
    <t>Weighted Blanket</t>
  </si>
  <si>
    <t>60x70''-18lbs</t>
  </si>
  <si>
    <t>Black</t>
  </si>
  <si>
    <t>BR51-3078</t>
  </si>
  <si>
    <t>086569709660</t>
  </si>
  <si>
    <t>BR51-3079</t>
  </si>
  <si>
    <t>086569709677</t>
  </si>
  <si>
    <t>Ivory</t>
  </si>
  <si>
    <t>CS10-1077</t>
  </si>
  <si>
    <t>086569277848</t>
  </si>
  <si>
    <t>Aaron|Garret|Garret</t>
  </si>
  <si>
    <t>Aaron Comforter Set</t>
  </si>
  <si>
    <t>63x86"/20x26+2"/45x60"</t>
  </si>
  <si>
    <t>Navy</t>
  </si>
  <si>
    <t>CS10-1493</t>
  </si>
  <si>
    <t>086569753458</t>
  </si>
  <si>
    <t>Aaron|Aaron|Aaron</t>
  </si>
  <si>
    <t>Print Mink to Sherpa Comforter</t>
  </si>
  <si>
    <t>90x90"/20x26+2"(2)/45x60"</t>
  </si>
  <si>
    <t>CS10-1494</t>
  </si>
  <si>
    <t>086569753465</t>
  </si>
  <si>
    <t>104x90"/20x36+2"(2)/45x60"</t>
  </si>
  <si>
    <t>CS50-1242</t>
  </si>
  <si>
    <t>086569404404</t>
  </si>
  <si>
    <t>Velvet Berber Weighted|Velvet Berber Weighted|Velvet Berber Weighted</t>
  </si>
  <si>
    <t>Weighted Throw</t>
  </si>
  <si>
    <t>60"x80"</t>
  </si>
  <si>
    <t>CS50-1251</t>
  </si>
  <si>
    <t>086569404497</t>
  </si>
  <si>
    <t>Teal</t>
  </si>
  <si>
    <t>ID10-1490</t>
  </si>
  <si>
    <t>086569042446</t>
  </si>
  <si>
    <t>Kai|Jasper|Jasper</t>
  </si>
  <si>
    <t>F/Q Kai/Jasper/Jasper Comfor</t>
  </si>
  <si>
    <t>Full/Queen: 86x90"/20x26"(2)</t>
  </si>
  <si>
    <t>ID10-1491</t>
  </si>
  <si>
    <t>086569042453</t>
  </si>
  <si>
    <t>K/CK Kai/Jasper/Jasper Comfor</t>
  </si>
  <si>
    <t>King/Cal King: 102x90"/20x36"(</t>
  </si>
  <si>
    <t>LCN51-0003</t>
  </si>
  <si>
    <t>086569458896</t>
  </si>
  <si>
    <t>Antimicrobial Plush|Antimicrobial Plush|Antimicrobial Plush</t>
  </si>
  <si>
    <t>Antimicrobial Plush Blanket</t>
  </si>
  <si>
    <t>108" x 90"</t>
  </si>
  <si>
    <t>MP10-1255</t>
  </si>
  <si>
    <t>675716568993</t>
  </si>
  <si>
    <t>Sarasota|Belford|Belford</t>
  </si>
  <si>
    <t>T Sarasota/Belfo Comf Mini Set</t>
  </si>
  <si>
    <t>Twin: 63x88"/20x26+2"</t>
  </si>
  <si>
    <t>Seafoam</t>
  </si>
  <si>
    <t>MP10-6665</t>
  </si>
  <si>
    <t>086569288882</t>
  </si>
  <si>
    <t>Mae|Mills|Mills</t>
  </si>
  <si>
    <t>T Mae Reversible Comf Set</t>
  </si>
  <si>
    <t>MP10-6667</t>
  </si>
  <si>
    <t>086569288905</t>
  </si>
  <si>
    <t>K Mae Reversible Comf Set</t>
  </si>
  <si>
    <t>MP13-7641</t>
  </si>
  <si>
    <t>086569635693</t>
  </si>
  <si>
    <t>Pines Hill|Meadow|Ridge</t>
  </si>
  <si>
    <t>F/Q Pines Hill/ Meadow/Ridge C</t>
  </si>
  <si>
    <t>Full/Queen:90x90"/20x26"(2)/16</t>
  </si>
  <si>
    <t>Red</t>
  </si>
  <si>
    <t>MP13-7642</t>
  </si>
  <si>
    <t>086569636058</t>
  </si>
  <si>
    <t>K/CK Pines Hill/ Meadow/Ridge</t>
  </si>
  <si>
    <t>King/Cal King:104x90"/20x36"(2</t>
  </si>
  <si>
    <t>MP30-1849</t>
  </si>
  <si>
    <t>675716665357</t>
  </si>
  <si>
    <t>Ogee</t>
  </si>
  <si>
    <t>Ogee Square Pillow</t>
  </si>
  <si>
    <t>20x20"</t>
  </si>
  <si>
    <t>Tan</t>
  </si>
  <si>
    <t>MP50-7693</t>
  </si>
  <si>
    <t>086569762795</t>
  </si>
  <si>
    <t>Claire|Jane|Jane</t>
  </si>
  <si>
    <t>Claire/Jane/Jane Throw</t>
  </si>
  <si>
    <t>50x60''</t>
  </si>
  <si>
    <t>MPE10-558</t>
  </si>
  <si>
    <t>675716973797</t>
  </si>
  <si>
    <t>Barrett|Brooks|Brooks</t>
  </si>
  <si>
    <t>T/TXL Barrett/Brooks Comfor</t>
  </si>
  <si>
    <t>Twin/Twin XL : 66"W x 90"L/20"</t>
  </si>
  <si>
    <t>Grey/Black</t>
  </si>
  <si>
    <t>MPE10-560</t>
  </si>
  <si>
    <t>675716973841</t>
  </si>
  <si>
    <t>K/CK Barrett/Brooks Comforter</t>
  </si>
  <si>
    <t>King/Cal King: 102"W x 90"L/20</t>
  </si>
  <si>
    <t>MPE12-929</t>
  </si>
  <si>
    <t>086569432636</t>
  </si>
  <si>
    <t>Larkspur|Windsor|Windsor</t>
  </si>
  <si>
    <t>F/Q Larkspur/Windsor/Windsor D</t>
  </si>
  <si>
    <t>Full/Queen:86x90"/20x26+2"(2)</t>
  </si>
  <si>
    <t>Black / Black</t>
  </si>
  <si>
    <t>WR10-3845</t>
  </si>
  <si>
    <t>022164192780</t>
  </si>
  <si>
    <t>Orlen|Orlen|Orlen</t>
  </si>
  <si>
    <t>T Orlen Comforter Set</t>
  </si>
  <si>
    <t>Twin: 63x86"/20x26+2"/18x18"</t>
  </si>
  <si>
    <t>WR10-3846</t>
  </si>
  <si>
    <t>022164192797</t>
  </si>
  <si>
    <t>F/Q Orlen Comforter Set</t>
  </si>
  <si>
    <t>Full/Queen: 86x86"/20x26+2"(2)</t>
  </si>
  <si>
    <t>ADUL</t>
  </si>
  <si>
    <t>5DS10-0246</t>
  </si>
  <si>
    <t>022164125344</t>
  </si>
  <si>
    <t>Donnell|Shane|Merissi</t>
  </si>
  <si>
    <t>F/Q Donnell/Shane/Merissi</t>
  </si>
  <si>
    <t>Full/Queen:90"Wx90"L/20"Wx26"L</t>
  </si>
  <si>
    <t>Blue</t>
  </si>
  <si>
    <t>5DS10-0247</t>
  </si>
  <si>
    <t>022164125351</t>
  </si>
  <si>
    <t>K/CK Donnell/Shane/Merissi</t>
  </si>
  <si>
    <t>King/Cal King:104"Wx92"L/20"Wx</t>
  </si>
  <si>
    <t>BH18-001-399-09</t>
  </si>
  <si>
    <t>086569004604</t>
  </si>
  <si>
    <t>Raw Ruffle</t>
  </si>
  <si>
    <t>F/Q Raw Ruffle Duvet Cover Set</t>
  </si>
  <si>
    <t>Full/Queen: 90x92+3"/20x28+3"</t>
  </si>
  <si>
    <t>Greige</t>
  </si>
  <si>
    <t>BH49-001-799-25</t>
  </si>
  <si>
    <t>086569288936</t>
  </si>
  <si>
    <t>Mable</t>
  </si>
  <si>
    <t>F/Q Comforter Set</t>
  </si>
  <si>
    <t>Full/Queen: 92x96"/20x28"(2)</t>
  </si>
  <si>
    <t>Blush</t>
  </si>
  <si>
    <t>BH8044409622-07</t>
  </si>
  <si>
    <t>086569356246</t>
  </si>
  <si>
    <t>Floral Matelasse</t>
  </si>
  <si>
    <t>STD Floral Matelasse Sham</t>
  </si>
  <si>
    <t>Standard : 20x28+0.5"(2)</t>
  </si>
  <si>
    <t>Floral</t>
  </si>
  <si>
    <t>BLS10-432</t>
  </si>
  <si>
    <t>022164151459</t>
  </si>
  <si>
    <t>Gloria</t>
  </si>
  <si>
    <t>F Gloria Complete Bed With She</t>
  </si>
  <si>
    <t>Full: 80x90"/20x26+1"(2)/81x96</t>
  </si>
  <si>
    <t>CL10-0001</t>
  </si>
  <si>
    <t>086569375797</t>
  </si>
  <si>
    <t>Anaya|Anaya|Anaya</t>
  </si>
  <si>
    <t>F/Q Anaya Comforter Set</t>
  </si>
  <si>
    <t>Full/Queen: 90''W x 92"L/20''W</t>
  </si>
  <si>
    <t>Black/white</t>
  </si>
  <si>
    <t>CL10-0002</t>
  </si>
  <si>
    <t>086569375803</t>
  </si>
  <si>
    <t>K/CK Anaya Comforter Set</t>
  </si>
  <si>
    <t>King/Cal King: 104''W x 92"L/2</t>
  </si>
  <si>
    <t>CL10-0015</t>
  </si>
  <si>
    <t>086569395627</t>
  </si>
  <si>
    <t>Pearl|Pearl|Pearl</t>
  </si>
  <si>
    <t>F/Q Pearl Comforter Set</t>
  </si>
  <si>
    <t>Full/Queen: 90"W x 92"L/20"W x</t>
  </si>
  <si>
    <t>CL10-0019</t>
  </si>
  <si>
    <t>086569395665</t>
  </si>
  <si>
    <t>CL10-0034</t>
  </si>
  <si>
    <t>086569396310</t>
  </si>
  <si>
    <t>Andie|Andie|Andie</t>
  </si>
  <si>
    <t>K/CK Andie Comforter Set</t>
  </si>
  <si>
    <t>King/Cal King: 104"W x 92"L/20</t>
  </si>
  <si>
    <t>Grey/Yellow</t>
  </si>
  <si>
    <t>CL10-0037</t>
  </si>
  <si>
    <t>086569494030</t>
  </si>
  <si>
    <t>Tie Dye|Tie Dye|Tie Dye</t>
  </si>
  <si>
    <t>F/Q Tie Dye Comforter Set</t>
  </si>
  <si>
    <t>Full/Queen: 90"Wx92"L/20"Wx26"</t>
  </si>
  <si>
    <t>CL10-0038</t>
  </si>
  <si>
    <t>086569494078</t>
  </si>
  <si>
    <t>K/CK Tie Dye Comforter Set</t>
  </si>
  <si>
    <t>King/Cal King: 104"Wx92"L/20"W</t>
  </si>
  <si>
    <t>CL10-0041</t>
  </si>
  <si>
    <t>086569494108</t>
  </si>
  <si>
    <t>Jorja|Jorja|Jorja</t>
  </si>
  <si>
    <t>F/Q Jorja Comforter Set</t>
  </si>
  <si>
    <t>Blush/Gold</t>
  </si>
  <si>
    <t>CL10-0073</t>
  </si>
  <si>
    <t>086569713919</t>
  </si>
  <si>
    <t>F/Q Andie Comforter Set</t>
  </si>
  <si>
    <t>Blush/Navy</t>
  </si>
  <si>
    <t>CL11-0024</t>
  </si>
  <si>
    <t>086569395719</t>
  </si>
  <si>
    <t>Naomi|Naomi|Naomi</t>
  </si>
  <si>
    <t>Naomi Euro Sham</t>
  </si>
  <si>
    <t>26"W x 26"L</t>
  </si>
  <si>
    <t>CL12-0008</t>
  </si>
  <si>
    <t>086569375896</t>
  </si>
  <si>
    <t>Terrazzo|Terrazzo|Terrazzo</t>
  </si>
  <si>
    <t>K/CK Terrazz Duvet Cover Set</t>
  </si>
  <si>
    <t>Blush/Grey</t>
  </si>
  <si>
    <t>CL12-0021</t>
  </si>
  <si>
    <t>086569395689</t>
  </si>
  <si>
    <t>F/Q Pearl Duvet Cover Set</t>
  </si>
  <si>
    <t>CL12-0022</t>
  </si>
  <si>
    <t>086569395696</t>
  </si>
  <si>
    <t>CL12-0035</t>
  </si>
  <si>
    <t>086569396327</t>
  </si>
  <si>
    <t>F/Q Andie Duvet Cover Set</t>
  </si>
  <si>
    <t>CL12-0043</t>
  </si>
  <si>
    <t>086569494122</t>
  </si>
  <si>
    <t>F/Q Jorja Duvet Cover Set</t>
  </si>
  <si>
    <t>CL12-0044</t>
  </si>
  <si>
    <t>086569494146</t>
  </si>
  <si>
    <t>K/CK Jorja Duvet Cover Set</t>
  </si>
  <si>
    <t>CL30-0025</t>
  </si>
  <si>
    <t>086569395726</t>
  </si>
  <si>
    <t>Naomi Square Pillow</t>
  </si>
  <si>
    <t>20"W x 20"L</t>
  </si>
  <si>
    <t>CL30-0026</t>
  </si>
  <si>
    <t>086569395733</t>
  </si>
  <si>
    <t>CL30-0027</t>
  </si>
  <si>
    <t>086569395740</t>
  </si>
  <si>
    <t>Naomi Oblong Pillow</t>
  </si>
  <si>
    <t>12"W x 20"L</t>
  </si>
  <si>
    <t>CS10-0251-1</t>
  </si>
  <si>
    <t>675716967697</t>
  </si>
  <si>
    <t>Vixie|Lacey|Lacey</t>
  </si>
  <si>
    <t>T/TXL Vixie Comforter Mini Set</t>
  </si>
  <si>
    <t>Twin/Twin XL: 66x90"/20x26"</t>
  </si>
  <si>
    <t>Pink/Orange</t>
  </si>
  <si>
    <t>CS10-0254-1</t>
  </si>
  <si>
    <t>675716967789</t>
  </si>
  <si>
    <t>CS10-0745-1</t>
  </si>
  <si>
    <t>086569973986</t>
  </si>
  <si>
    <t>K Vixie Comforter Mini Set</t>
  </si>
  <si>
    <t>King: 104"W x 90"L/ 20"W x 36"</t>
  </si>
  <si>
    <t>Purple/Charcoal</t>
  </si>
  <si>
    <t>CS10-1093</t>
  </si>
  <si>
    <t>086569363879</t>
  </si>
  <si>
    <t>Kayla|Kayla|Kayla</t>
  </si>
  <si>
    <t>Q Kayla Complete Bedding Set</t>
  </si>
  <si>
    <t>Queen: 88x92"/20x26+2"(2)/90x1</t>
  </si>
  <si>
    <t>Purple</t>
  </si>
  <si>
    <t>CS14-0063</t>
  </si>
  <si>
    <t>675716895334</t>
  </si>
  <si>
    <t>Enya|Gwen|Lotta</t>
  </si>
  <si>
    <t>F/Q Enya Quilt Mini Set</t>
  </si>
  <si>
    <t>Full/Queen: 90x90"/20x26+1/2"(</t>
  </si>
  <si>
    <t>CS14-1320</t>
  </si>
  <si>
    <t>086569437204</t>
  </si>
  <si>
    <t>Sienna</t>
  </si>
  <si>
    <t>F/Q Sienna Quilt Set</t>
  </si>
  <si>
    <t>Full/Queen: 90"Wx90"L/20"Wx26"</t>
  </si>
  <si>
    <t>Wheat</t>
  </si>
  <si>
    <t>CS14-1507</t>
  </si>
  <si>
    <t>086569772664</t>
  </si>
  <si>
    <t>Mona|Mona|Mona</t>
  </si>
  <si>
    <t>F/Q Mona Mini Quilt Set</t>
  </si>
  <si>
    <t>Full/Queen: 90"W x 90"L/20"W x</t>
  </si>
  <si>
    <t>Orange</t>
  </si>
  <si>
    <t>CS14-1508</t>
  </si>
  <si>
    <t>086569772671</t>
  </si>
  <si>
    <t>K Mona Mini Quilt Set</t>
  </si>
  <si>
    <t>King: 104"W x 90"L/20"W x 36"L</t>
  </si>
  <si>
    <t>CSP12-1494</t>
  </si>
  <si>
    <t>086569949851</t>
  </si>
  <si>
    <t>Denver|Hudson|Parker</t>
  </si>
  <si>
    <t>K/CK Denver/Hudson/Parker Duve</t>
  </si>
  <si>
    <t>King/Cal King: 104"W x 92"L /2</t>
  </si>
  <si>
    <t>White</t>
  </si>
  <si>
    <t>DSL10-747</t>
  </si>
  <si>
    <t>086569286925</t>
  </si>
  <si>
    <t>Ford|Ford|Ford</t>
  </si>
  <si>
    <t>K Ford Comforter Set</t>
  </si>
  <si>
    <t>King: 106x94"/20x36"(2)/16x16"</t>
  </si>
  <si>
    <t>FB40-1130</t>
  </si>
  <si>
    <t>675716704742</t>
  </si>
  <si>
    <t>Canovia Springs|Canovia Springs|Canovia Springs</t>
  </si>
  <si>
    <t>Canovia Springs Window Panel</t>
  </si>
  <si>
    <t>54x95"</t>
  </si>
  <si>
    <t>Multi</t>
  </si>
  <si>
    <t>FD10-276</t>
  </si>
  <si>
    <t>032251524608</t>
  </si>
  <si>
    <t>Buffalo</t>
  </si>
  <si>
    <t>F/Q Buffalo Comforter Set</t>
  </si>
  <si>
    <t>Full/Queen: 86x86"/20x26"(2)</t>
  </si>
  <si>
    <t>Black/red</t>
  </si>
  <si>
    <t>FD10-277</t>
  </si>
  <si>
    <t>032251606939</t>
  </si>
  <si>
    <t>K Buffalo Comforter Set</t>
  </si>
  <si>
    <t>King:102x86"/20x36"(2)</t>
  </si>
  <si>
    <t>FD10-278</t>
  </si>
  <si>
    <t>032251718465</t>
  </si>
  <si>
    <t>King: 102x86"/20x36"(2)</t>
  </si>
  <si>
    <t>FD10-345</t>
  </si>
  <si>
    <t>032251607479</t>
  </si>
  <si>
    <t>Cheetah</t>
  </si>
  <si>
    <t>F/Q Cheetah Comforter Set</t>
  </si>
  <si>
    <t>Full/Queen :86x86"/20x26"(2)</t>
  </si>
  <si>
    <t>Taupe</t>
  </si>
  <si>
    <t>FD10-346</t>
  </si>
  <si>
    <t>032251629877</t>
  </si>
  <si>
    <t>K Cheetah Comforter Set</t>
  </si>
  <si>
    <t>FD10-347</t>
  </si>
  <si>
    <t>032251808357</t>
  </si>
  <si>
    <t>Adley</t>
  </si>
  <si>
    <t>F/Q Adley Comforter Set</t>
  </si>
  <si>
    <t>Full/Queen : 86x86"/20x26"(2)</t>
  </si>
  <si>
    <t>FD10-349</t>
  </si>
  <si>
    <t>032251808432</t>
  </si>
  <si>
    <t>Shu</t>
  </si>
  <si>
    <t>F/Q Shu Comforter Set</t>
  </si>
  <si>
    <t>HH10-1577</t>
  </si>
  <si>
    <t>675716803018</t>
  </si>
  <si>
    <t>Stella</t>
  </si>
  <si>
    <t>F Stella 6Pc Comforter Set</t>
  </si>
  <si>
    <t>Full: 80x90"/20x26"(2)/54x75+1</t>
  </si>
  <si>
    <t>HH10-1579</t>
  </si>
  <si>
    <t>675716803032</t>
  </si>
  <si>
    <t>K Stella 6Pc Comforter Set</t>
  </si>
  <si>
    <t>King: 110x96"/20x36"(2)/78x80+</t>
  </si>
  <si>
    <t>HH10-1613</t>
  </si>
  <si>
    <t>675716893811</t>
  </si>
  <si>
    <t>Palm Grove|Palm Grove|Palm Grove</t>
  </si>
  <si>
    <t>Q Palm Grove 6pcs Comforter Se</t>
  </si>
  <si>
    <t>Queen: 92x96"/20x26+2"(2)/60x8</t>
  </si>
  <si>
    <t>HH12-1581</t>
  </si>
  <si>
    <t>675716803155</t>
  </si>
  <si>
    <t>F/Q Stella  5pc Duvet Set</t>
  </si>
  <si>
    <t>Full/Queen: 90x90"/20x26"(2)/1</t>
  </si>
  <si>
    <t>HH12-1833</t>
  </si>
  <si>
    <t>022164215144</t>
  </si>
  <si>
    <t>Brooks|Brooks|Brooks</t>
  </si>
  <si>
    <t>F/Q Brooks/Brooks/Brooks</t>
  </si>
  <si>
    <t>White/Blue</t>
  </si>
  <si>
    <t>HH12-1834</t>
  </si>
  <si>
    <t>022164215151</t>
  </si>
  <si>
    <t>K Brooks/Brooks/Brooks</t>
  </si>
  <si>
    <t>King/Cal King: 106x90"/20x36"(</t>
  </si>
  <si>
    <t>IDI10-0023</t>
  </si>
  <si>
    <t>086569750976</t>
  </si>
  <si>
    <t>Judith|Judith|Judith</t>
  </si>
  <si>
    <t>F/Q Judith Comforter Set</t>
  </si>
  <si>
    <t>Green</t>
  </si>
  <si>
    <t>IDI10-0024</t>
  </si>
  <si>
    <t>086569750983</t>
  </si>
  <si>
    <t>K/CK Judith Comforter Set</t>
  </si>
  <si>
    <t>King/Cal King: 104"W x 90"L/20</t>
  </si>
  <si>
    <t>IDI10-0027</t>
  </si>
  <si>
    <t>086569751010</t>
  </si>
  <si>
    <t>Belcourt|Belcourt|Belcourt</t>
  </si>
  <si>
    <t>F/Q Belcourt Comforter Set</t>
  </si>
  <si>
    <t>IDI10-0030</t>
  </si>
  <si>
    <t>086569751041</t>
  </si>
  <si>
    <t>Mist|Mist|Mist</t>
  </si>
  <si>
    <t>K/CK Mist Comforter Set</t>
  </si>
  <si>
    <t>Indigo Blue</t>
  </si>
  <si>
    <t>IDI12-0002</t>
  </si>
  <si>
    <t>086569354273</t>
  </si>
  <si>
    <t>K/CK Mist Duvet Cover Set</t>
  </si>
  <si>
    <t>Indigo</t>
  </si>
  <si>
    <t>IDI12-0009</t>
  </si>
  <si>
    <t>086569354341</t>
  </si>
  <si>
    <t>Andrea|Andrea|Andrea</t>
  </si>
  <si>
    <t>F/Q Andrea Duvet Cover Set</t>
  </si>
  <si>
    <t>IDI12-0013</t>
  </si>
  <si>
    <t>086569364432</t>
  </si>
  <si>
    <t>Tanet|Tanet|Tanet</t>
  </si>
  <si>
    <t>F/Q Tanet Duvet Cover Set</t>
  </si>
  <si>
    <t>Yellow/Grey</t>
  </si>
  <si>
    <t>IDI12-0015</t>
  </si>
  <si>
    <t>086569364456</t>
  </si>
  <si>
    <t>Athena|Athena|Athena</t>
  </si>
  <si>
    <t>F/Q Athena Duvet Cover Set</t>
  </si>
  <si>
    <t>IDI12-0016</t>
  </si>
  <si>
    <t>086569364463</t>
  </si>
  <si>
    <t>K/CK Athena Duvet Cover Set</t>
  </si>
  <si>
    <t>IDI12-0017</t>
  </si>
  <si>
    <t>086569364470</t>
  </si>
  <si>
    <t>Cape|Cape|Cape</t>
  </si>
  <si>
    <t>F/Q Cape Duvet Cover Set</t>
  </si>
  <si>
    <t>IDI12-0018</t>
  </si>
  <si>
    <t>086569364487</t>
  </si>
  <si>
    <t>K/CK Cape Duvet Cover Set</t>
  </si>
  <si>
    <t>IDI12-0019</t>
  </si>
  <si>
    <t>086569364494</t>
  </si>
  <si>
    <t>Storke|Storke|Storke</t>
  </si>
  <si>
    <t>F/Q Storke Duvet Cover Set</t>
  </si>
  <si>
    <t>IDI12-0022</t>
  </si>
  <si>
    <t>086569389145</t>
  </si>
  <si>
    <t>Mercy|Mercy|Mercy</t>
  </si>
  <si>
    <t>K/CK Mercy Duvet Cover Set</t>
  </si>
  <si>
    <t>II12-107</t>
  </si>
  <si>
    <t>675716598044</t>
  </si>
  <si>
    <t>Mira</t>
  </si>
  <si>
    <t>F/Q Mira Duvet Set</t>
  </si>
  <si>
    <t>Full/Queen: 88x92"/20x26"(2)</t>
  </si>
  <si>
    <t>II12-1075</t>
  </si>
  <si>
    <t>086569263094</t>
  </si>
  <si>
    <t>Suri|Suri|Suri</t>
  </si>
  <si>
    <t>F/Q Suri  Duvet Cover Set</t>
  </si>
  <si>
    <t>Full/Queen: 88"W x 92"L/20"W x</t>
  </si>
  <si>
    <t>Gray/Blush</t>
  </si>
  <si>
    <t>II12-108</t>
  </si>
  <si>
    <t>675716598037</t>
  </si>
  <si>
    <t>K/CK Mira Duvet Set</t>
  </si>
  <si>
    <t>King/Cal King: 104x92"/20x36"(</t>
  </si>
  <si>
    <t>II12-1083</t>
  </si>
  <si>
    <t>086569339751</t>
  </si>
  <si>
    <t>Lennon|Lennon|Lennon</t>
  </si>
  <si>
    <t>F/Q Lennon/Lennon/Lennon</t>
  </si>
  <si>
    <t>II12-1084</t>
  </si>
  <si>
    <t>086569339768</t>
  </si>
  <si>
    <t>K/CK Lennon/Lennon/Lennon</t>
  </si>
  <si>
    <t>II12-1155</t>
  </si>
  <si>
    <t>086569483744</t>
  </si>
  <si>
    <t>Marta|Marta|Marta</t>
  </si>
  <si>
    <t>F/Q Marta Duvet Cover Set</t>
  </si>
  <si>
    <t>Full/Queen: 88"W x 92"L / 20"W</t>
  </si>
  <si>
    <t>II12-1156</t>
  </si>
  <si>
    <t>086569483751</t>
  </si>
  <si>
    <t>K/CK Marta Duvet Cover Set</t>
  </si>
  <si>
    <t>King/Cal King: 104"W x 92"L/ 2</t>
  </si>
  <si>
    <t>II12-1160</t>
  </si>
  <si>
    <t>086569483799</t>
  </si>
  <si>
    <t>Gray</t>
  </si>
  <si>
    <t>II12-1167</t>
  </si>
  <si>
    <t>086569485632</t>
  </si>
  <si>
    <t>Cole|Cole|Cole</t>
  </si>
  <si>
    <t>F/Q Cole Duvet Cover Mini Set</t>
  </si>
  <si>
    <t>LCN12-0103</t>
  </si>
  <si>
    <t>086569493071</t>
  </si>
  <si>
    <t>Dover|Blakely|Reese</t>
  </si>
  <si>
    <t>F/Q Dover/Blakely/Reese Duvet</t>
  </si>
  <si>
    <t>Full/Queen:92"W x 94"L / 20"W</t>
  </si>
  <si>
    <t>LW10-244</t>
  </si>
  <si>
    <t>086569745378</t>
  </si>
  <si>
    <t>Cotton Waffle</t>
  </si>
  <si>
    <t>K Cotton Waffle Comforter Set</t>
  </si>
  <si>
    <t>King : 108"W x 94"L / 20"W x 3</t>
  </si>
  <si>
    <t>MCC10-2106</t>
  </si>
  <si>
    <t>086569388773</t>
  </si>
  <si>
    <t>Flannel Comforter Mini Set</t>
  </si>
  <si>
    <t>King: 106x90"/20x36+2"(2)</t>
  </si>
  <si>
    <t>Plaid Deer</t>
  </si>
  <si>
    <t>MCC10-2120</t>
  </si>
  <si>
    <t>086569389190</t>
  </si>
  <si>
    <t>Twin: 68x90"/20x26+2"</t>
  </si>
  <si>
    <t>Lake</t>
  </si>
  <si>
    <t>MCG11-2535</t>
  </si>
  <si>
    <t>733002271924</t>
  </si>
  <si>
    <t>(blank)</t>
  </si>
  <si>
    <t>Bedspread Sham</t>
  </si>
  <si>
    <t>20x26"+2"</t>
  </si>
  <si>
    <t>MCG13-2538</t>
  </si>
  <si>
    <t>733002271887</t>
  </si>
  <si>
    <t>F Bedspread</t>
  </si>
  <si>
    <t>Full: 96x110"+2"</t>
  </si>
  <si>
    <t>MCG13-2539</t>
  </si>
  <si>
    <t>733002271917</t>
  </si>
  <si>
    <t>Q Bedspread</t>
  </si>
  <si>
    <t>Queen: 102x118"+2"</t>
  </si>
  <si>
    <t>MP10-2374</t>
  </si>
  <si>
    <t>675716713089</t>
  </si>
  <si>
    <t>Carlow|Elena|Carmela</t>
  </si>
  <si>
    <t>K Carlow/Elena/Carmela Comfort</t>
  </si>
  <si>
    <t>King: 104x92"/20x36+2"(2)/78x8</t>
  </si>
  <si>
    <t>MP10-2428</t>
  </si>
  <si>
    <t>675716716615</t>
  </si>
  <si>
    <t>Averly|Finley|Devin</t>
  </si>
  <si>
    <t>Q Averly/Finley/Devin 7pcs Com</t>
  </si>
  <si>
    <t>Queen: 90x90"/20x26"(2)/60x80+</t>
  </si>
  <si>
    <t>MP10-4031</t>
  </si>
  <si>
    <t>675716872397</t>
  </si>
  <si>
    <t>Bella|Larissa|Charlize</t>
  </si>
  <si>
    <t>CK Bella/Larissa/Charlize 7pcs</t>
  </si>
  <si>
    <t>Cal King: 104x92"/20x36+1"(2)/</t>
  </si>
  <si>
    <t>MP10-4887</t>
  </si>
  <si>
    <t>086569896902</t>
  </si>
  <si>
    <t>Mercia|Delta|Corynn</t>
  </si>
  <si>
    <t>Q Mercia/Delta/Corynn Comforte</t>
  </si>
  <si>
    <t>Queen</t>
  </si>
  <si>
    <t>MP10-6157</t>
  </si>
  <si>
    <t>086569168429</t>
  </si>
  <si>
    <t>Erica|Zinnia|Lotti</t>
  </si>
  <si>
    <t>Q Erica/Zinnia/Lotti Comforter</t>
  </si>
  <si>
    <t>Full/Queen</t>
  </si>
  <si>
    <t>MP10-6659</t>
  </si>
  <si>
    <t>086569288691</t>
  </si>
  <si>
    <t>Amaya|Joelie|Roselle</t>
  </si>
  <si>
    <t>K/CK Amaya/Joelie/Roselle Comf</t>
  </si>
  <si>
    <t>MP10-6855</t>
  </si>
  <si>
    <t>086569307545</t>
  </si>
  <si>
    <t>Lillian|Daisi|Sula</t>
  </si>
  <si>
    <t>T Lillian/Daisi/Sula Comforter</t>
  </si>
  <si>
    <t>Twin:68"W x 90"L/20"W x 26"L</t>
  </si>
  <si>
    <t>MP10-7058</t>
  </si>
  <si>
    <t>086569318763</t>
  </si>
  <si>
    <t>Midnight Garden|Midnight Grove|Midnight Sky</t>
  </si>
  <si>
    <t>Midnight Garden/Midnight Grove</t>
  </si>
  <si>
    <t>King</t>
  </si>
  <si>
    <t>MP10-7134</t>
  </si>
  <si>
    <t>086569345714</t>
  </si>
  <si>
    <t>Florence|Lydia|Sophie</t>
  </si>
  <si>
    <t>F/Q Florence/Lyla/Sophie Comfo</t>
  </si>
  <si>
    <t>Full/ Queen :90"W x 90"L / 20"</t>
  </si>
  <si>
    <t>Light Taupe</t>
  </si>
  <si>
    <t>MP10-7736</t>
  </si>
  <si>
    <t>086569995452</t>
  </si>
  <si>
    <t>Amelie AZ|Amelie AZ|Amelie AZ</t>
  </si>
  <si>
    <t>F/Q Amelie/Amelie/Amelie Comfo</t>
  </si>
  <si>
    <t>MP10-7737</t>
  </si>
  <si>
    <t>086569995469</t>
  </si>
  <si>
    <t>K/CK Amelie/Amelie/Amelie Comf</t>
  </si>
  <si>
    <t>MP10-7739</t>
  </si>
  <si>
    <t>086569995483</t>
  </si>
  <si>
    <t>Darcey AZ|Darcey AZ|Darcey AZ</t>
  </si>
  <si>
    <t>K/CK Darcey/Darcey/Darcey</t>
  </si>
  <si>
    <t>King/Cal King</t>
  </si>
  <si>
    <t>MP10-7740</t>
  </si>
  <si>
    <t>086569995490</t>
  </si>
  <si>
    <t>F/Q Darcey/Darcey/Darcey Comfo</t>
  </si>
  <si>
    <t>MP10-7741</t>
  </si>
  <si>
    <t>086569995506</t>
  </si>
  <si>
    <t>K/CK Darcey/Darcey/Darcey Comf</t>
  </si>
  <si>
    <t>MP10-7753</t>
  </si>
  <si>
    <t>022164105261</t>
  </si>
  <si>
    <t>Joelin AZ|Joelin AZ|Joelin AZ</t>
  </si>
  <si>
    <t>K/CK Joelin/Joelin/Joelin Comf</t>
  </si>
  <si>
    <t>King/Cal King : 104"W x 92"L /</t>
  </si>
  <si>
    <t>MP10-7754</t>
  </si>
  <si>
    <t>022164107500</t>
  </si>
  <si>
    <t>Merie AZ|Merie AZ|Merie AZ</t>
  </si>
  <si>
    <t>Palma/Palma/Palma Comforter Se</t>
  </si>
  <si>
    <t>Full/Queen: 90"W x 90"L / 20"W</t>
  </si>
  <si>
    <t>Natural</t>
  </si>
  <si>
    <t>MP10-7755</t>
  </si>
  <si>
    <t>022164107517</t>
  </si>
  <si>
    <t>MP10-7759</t>
  </si>
  <si>
    <t>022164107555</t>
  </si>
  <si>
    <t>Ariel AZ|Ariel AZ|Ariel AZ</t>
  </si>
  <si>
    <t>Ariel/Ariel/Ariel Comforter Se</t>
  </si>
  <si>
    <t>MP10-7764</t>
  </si>
  <si>
    <t>022164107609</t>
  </si>
  <si>
    <t>Tesla AZ|Tesla AZ|Tesla AZ</t>
  </si>
  <si>
    <t>Cosette/Cosette/Cosette Comfor</t>
  </si>
  <si>
    <t>Queen: 90"W x 90"L / 20"W x 26</t>
  </si>
  <si>
    <t>MP10-7766</t>
  </si>
  <si>
    <t>022164107623</t>
  </si>
  <si>
    <t>Cal King: 104"W x 92"L /20"W x</t>
  </si>
  <si>
    <t>MP10-7768</t>
  </si>
  <si>
    <t>022164107647</t>
  </si>
  <si>
    <t>King: 104"W x 92"L /20"W x 36"</t>
  </si>
  <si>
    <t>Silver</t>
  </si>
  <si>
    <t>MP10-7769</t>
  </si>
  <si>
    <t>022164107654</t>
  </si>
  <si>
    <t>MP10-7770</t>
  </si>
  <si>
    <t>022164107661</t>
  </si>
  <si>
    <t>MP10-7771</t>
  </si>
  <si>
    <t>022164107678</t>
  </si>
  <si>
    <t>MP10-7772</t>
  </si>
  <si>
    <t>022164107685</t>
  </si>
  <si>
    <t>MP10-7778</t>
  </si>
  <si>
    <t>022164107746</t>
  </si>
  <si>
    <t>Scarlett AZ|Scarlett AZ|Scarlett AZ</t>
  </si>
  <si>
    <t>Fawn/Fawn/Fawn Comforter Set</t>
  </si>
  <si>
    <t>MP10-7786</t>
  </si>
  <si>
    <t>022164107821</t>
  </si>
  <si>
    <t>Delilah AZ|Delilah AZ|Delilah AZ</t>
  </si>
  <si>
    <t>Delilah/Delilah/Delilah Comfor</t>
  </si>
  <si>
    <t>Grey/Blush</t>
  </si>
  <si>
    <t>MP10-7900</t>
  </si>
  <si>
    <t>022164151121</t>
  </si>
  <si>
    <t>Cannon|Tatum|Ollie</t>
  </si>
  <si>
    <t>K Cannon/Tatum/Ollie Comforter</t>
  </si>
  <si>
    <t>King:104"Wx92"L/20"Wx36"L(2)/7</t>
  </si>
  <si>
    <t>MP10-7901</t>
  </si>
  <si>
    <t>022164151138</t>
  </si>
  <si>
    <t>CK Cannon/Tatum/Ollie Comforte</t>
  </si>
  <si>
    <t>Cal King:104"Wx92"L /20"Wx36"L</t>
  </si>
  <si>
    <t>MP10-8013</t>
  </si>
  <si>
    <t>022164203004</t>
  </si>
  <si>
    <t>F/Q Merie/Miles/MilesComforte</t>
  </si>
  <si>
    <t>MP10-8014</t>
  </si>
  <si>
    <t>022164203011</t>
  </si>
  <si>
    <t>K/CK Merie/Miles/Miles Comfort</t>
  </si>
  <si>
    <t>King/ Cal King: 104"W x 92"L/2</t>
  </si>
  <si>
    <t>MP10-8086</t>
  </si>
  <si>
    <t>022164212051</t>
  </si>
  <si>
    <t>Anders AZ|Anders AZ|Anders AZ</t>
  </si>
  <si>
    <t>F/Q Anders/Anders/Anders Comfo</t>
  </si>
  <si>
    <t>Aqua/Gray</t>
  </si>
  <si>
    <t>MP10-8125</t>
  </si>
  <si>
    <t>022164223972</t>
  </si>
  <si>
    <t>Andes|Lennox|Dallas</t>
  </si>
  <si>
    <t>F/Q Andes/Lennox/Dallas Comfor</t>
  </si>
  <si>
    <t>MP12-5863</t>
  </si>
  <si>
    <t>086569027702</t>
  </si>
  <si>
    <t>K/CK Lillian/Daisi/Sula Duvet</t>
  </si>
  <si>
    <t>MP12-7354</t>
  </si>
  <si>
    <t>086569494238</t>
  </si>
  <si>
    <t>Schafer|Aiden|Raven</t>
  </si>
  <si>
    <t>K/CK Schafer/Aiden/Raven Duvet</t>
  </si>
  <si>
    <t>King/Cal King:104"W x 92"L / 2</t>
  </si>
  <si>
    <t>MP12-7904</t>
  </si>
  <si>
    <t>022164151169</t>
  </si>
  <si>
    <t>Bryson|Elm|Oakdale</t>
  </si>
  <si>
    <t>Q Bryson/Elm/Oakdale Duvet Set</t>
  </si>
  <si>
    <t>MP13-2354</t>
  </si>
  <si>
    <t>675716710101</t>
  </si>
  <si>
    <t>Corrine|Adelle|Margaux</t>
  </si>
  <si>
    <t>Bedspread</t>
  </si>
  <si>
    <t>Queen: 102x118"/20x26"(2)</t>
  </si>
  <si>
    <t>MP13-2355</t>
  </si>
  <si>
    <t>675716710118</t>
  </si>
  <si>
    <t>King: 120x118"/20x36"(2)</t>
  </si>
  <si>
    <t>MP13-7703</t>
  </si>
  <si>
    <t>086569765765</t>
  </si>
  <si>
    <t>Kamila|Ellis|Malakai</t>
  </si>
  <si>
    <t>F/Q Kamila/Ellis/Malakai Cover</t>
  </si>
  <si>
    <t>MP13-7704</t>
  </si>
  <si>
    <t>086569765772</t>
  </si>
  <si>
    <t>K/CK Kamila/Ellis/Malakai Cove</t>
  </si>
  <si>
    <t>King/Cal King: 104"W x 94"L /2</t>
  </si>
  <si>
    <t>MP13-7728</t>
  </si>
  <si>
    <t>086569794499</t>
  </si>
  <si>
    <t>Seri|Kenneth|Ira</t>
  </si>
  <si>
    <t>F/Q Seri/Kenneth/Ira Coverlet</t>
  </si>
  <si>
    <t>MP13-7729</t>
  </si>
  <si>
    <t>086569794543</t>
  </si>
  <si>
    <t>K/CK Seri/Kenneth/Ira Coverlet</t>
  </si>
  <si>
    <t>MP13-7730</t>
  </si>
  <si>
    <t>086569812520</t>
  </si>
  <si>
    <t>Gretchen|Ivy|Dani</t>
  </si>
  <si>
    <t>F/Q   Gretchen/Ivy/Dani</t>
  </si>
  <si>
    <t>Full/ Queen:90"W x 90"L/ 20"Wx</t>
  </si>
  <si>
    <t>Blush/Yellow</t>
  </si>
  <si>
    <t>MP13-7731</t>
  </si>
  <si>
    <t>086569812537</t>
  </si>
  <si>
    <t>F/Q  Gretchen/Ivy/Dani</t>
  </si>
  <si>
    <t>King/ Cal King:104"W x 94"L /2</t>
  </si>
  <si>
    <t>MP13-7743</t>
  </si>
  <si>
    <t>086569998040</t>
  </si>
  <si>
    <t>Claire|Montecito|Arbor</t>
  </si>
  <si>
    <t>K/CK Claire/Montecito/Arbor Co</t>
  </si>
  <si>
    <t>King/Cal King: 104x94"/20x36"(</t>
  </si>
  <si>
    <t>MP13-7745</t>
  </si>
  <si>
    <t>086569998064</t>
  </si>
  <si>
    <t>Neutral</t>
  </si>
  <si>
    <t>MP13-7776</t>
  </si>
  <si>
    <t>022164107722</t>
  </si>
  <si>
    <t>Hamilton AZ|Hamilton AZ|Hamilton AZ</t>
  </si>
  <si>
    <t>Nottingham/Nottingham/Nottingh</t>
  </si>
  <si>
    <t>MP13-7916</t>
  </si>
  <si>
    <t>022164161601</t>
  </si>
  <si>
    <t>Pippa|Jolie|Louise</t>
  </si>
  <si>
    <t>F/Q Pippa/Jolie/Louise Coverle</t>
  </si>
  <si>
    <t>MP13-7919</t>
  </si>
  <si>
    <t>022164161632</t>
  </si>
  <si>
    <t>Cassel|Penny|Lana</t>
  </si>
  <si>
    <t>K/CK Cassel/Penny/Lana Coverle</t>
  </si>
  <si>
    <t>MPE10-115</t>
  </si>
  <si>
    <t>675716664763</t>
  </si>
  <si>
    <t>Serenity|Odisha|Nepal</t>
  </si>
  <si>
    <t>F Serenity/Orissa/Nepal Comfor</t>
  </si>
  <si>
    <t>Full: 78x86"/20x26"(2)/54x75+1</t>
  </si>
  <si>
    <t>MPE10-129</t>
  </si>
  <si>
    <t>675716673956</t>
  </si>
  <si>
    <t>Merritt|Almaden|Becker</t>
  </si>
  <si>
    <t>Q Merritt/Diablo/Becker Comfor</t>
  </si>
  <si>
    <t>MPE10-147</t>
  </si>
  <si>
    <t>675716709853</t>
  </si>
  <si>
    <t>Q Serenity/Savanah/Nepal Comfo</t>
  </si>
  <si>
    <t>Queen: 90x90"/20x26"+2"(2)/60x</t>
  </si>
  <si>
    <t>Yellow</t>
  </si>
  <si>
    <t>MPE10-230</t>
  </si>
  <si>
    <t>675716748210</t>
  </si>
  <si>
    <t>Jelena|Katarina|Ivana</t>
  </si>
  <si>
    <t>K Jelena/Katarina/Ivana</t>
  </si>
  <si>
    <t>MPE10-264</t>
  </si>
  <si>
    <t>675716808099</t>
  </si>
  <si>
    <t>T Merritt/Concord/Becker Compl</t>
  </si>
  <si>
    <t>Twin: 68x86"/20x26"/39x75+15"/</t>
  </si>
  <si>
    <t>Purple/Grey</t>
  </si>
  <si>
    <t>MPE10-523</t>
  </si>
  <si>
    <t>675716963880</t>
  </si>
  <si>
    <t>Q Jelena Comforter Set</t>
  </si>
  <si>
    <t>MPE10-834</t>
  </si>
  <si>
    <t>086569288455</t>
  </si>
  <si>
    <t>Jordan|Charley|Finley</t>
  </si>
  <si>
    <t>K Jordan/Charley/Finley</t>
  </si>
  <si>
    <t>MPE10-886</t>
  </si>
  <si>
    <t>086569329684</t>
  </si>
  <si>
    <t>Remy|Skylar|Zuri</t>
  </si>
  <si>
    <t>Q Remy/Skylar/Zuri</t>
  </si>
  <si>
    <t>Queen :90"W x 90"L/20"W x 26"L</t>
  </si>
  <si>
    <t>MPE10-974</t>
  </si>
  <si>
    <t>022164107883</t>
  </si>
  <si>
    <t>Tolan AZ|Tolan AZ|Tolan AZ</t>
  </si>
  <si>
    <t>Tolan/Tolan/Tolan Comforter Se</t>
  </si>
  <si>
    <t>MPE10-975</t>
  </si>
  <si>
    <t>022164107890</t>
  </si>
  <si>
    <t>MPE10-976</t>
  </si>
  <si>
    <t>022164107906</t>
  </si>
  <si>
    <t>MPS10-374</t>
  </si>
  <si>
    <t>086569016348</t>
  </si>
  <si>
    <t>Sophisticate|Sophisticate|Sophisticate</t>
  </si>
  <si>
    <t>Q Sophisticate Comforter Set</t>
  </si>
  <si>
    <t>MPS10-394</t>
  </si>
  <si>
    <t>086569090515</t>
  </si>
  <si>
    <t>Grandover|Grandover|Grandover</t>
  </si>
  <si>
    <t>Q Grandover Comforter Set</t>
  </si>
  <si>
    <t>Queen:92x96"/20x26+2"(2)/26x26</t>
  </si>
  <si>
    <t>MPS10-395</t>
  </si>
  <si>
    <t>086569090522</t>
  </si>
  <si>
    <t>K Grandover Comforter Set</t>
  </si>
  <si>
    <t>King:110x96/20x36+2"(2)/26x26"</t>
  </si>
  <si>
    <t>MS35-001-822-04</t>
  </si>
  <si>
    <t>675716630485</t>
  </si>
  <si>
    <t>Grace</t>
  </si>
  <si>
    <t>T/TXL Grace Print BNB</t>
  </si>
  <si>
    <t>Twin/TXL: 66x90"/20x26+2"/12X1</t>
  </si>
  <si>
    <t>MS8044409622-20</t>
  </si>
  <si>
    <t>086569356147</t>
  </si>
  <si>
    <t>Eliza Patchwork</t>
  </si>
  <si>
    <t>F/Q Eliza Patchwork Quilt</t>
  </si>
  <si>
    <t>Full/Queen: 86x90+0.5"</t>
  </si>
  <si>
    <t>MS8044409622-29</t>
  </si>
  <si>
    <t>086569277336</t>
  </si>
  <si>
    <t>F/Q Solid Comforter</t>
  </si>
  <si>
    <t>Full/Queen: 88x92"</t>
  </si>
  <si>
    <t>MS8044409622-30</t>
  </si>
  <si>
    <t>086569277404</t>
  </si>
  <si>
    <t>T/TXL Solid Comforter</t>
  </si>
  <si>
    <t>Twin/Twin XL: 66x90"</t>
  </si>
  <si>
    <t>MS8044409622-31</t>
  </si>
  <si>
    <t>086569277558</t>
  </si>
  <si>
    <t>MS8044409622-33</t>
  </si>
  <si>
    <t>086569286598</t>
  </si>
  <si>
    <t>Mint</t>
  </si>
  <si>
    <t>MS8044409622-34</t>
  </si>
  <si>
    <t>086569286741</t>
  </si>
  <si>
    <t>Brock</t>
  </si>
  <si>
    <t>T/TXL Brock Comforter</t>
  </si>
  <si>
    <t>MS8044409622-38</t>
  </si>
  <si>
    <t>086569347701</t>
  </si>
  <si>
    <t>Chole</t>
  </si>
  <si>
    <t>T/TXL Chole Comforter</t>
  </si>
  <si>
    <t>MS8044409622-39</t>
  </si>
  <si>
    <t>086569347718</t>
  </si>
  <si>
    <t>MS8044409622-47</t>
  </si>
  <si>
    <t>086569351357</t>
  </si>
  <si>
    <t>F/Q  Ruched Comforter</t>
  </si>
  <si>
    <t>Pink</t>
  </si>
  <si>
    <t>MS8144409622-01</t>
  </si>
  <si>
    <t>086569287915</t>
  </si>
  <si>
    <t>Princeton</t>
  </si>
  <si>
    <t>Princeton Comforter Set</t>
  </si>
  <si>
    <t>MS8144409622-02</t>
  </si>
  <si>
    <t>086569287922</t>
  </si>
  <si>
    <t>MS8144409622-03</t>
  </si>
  <si>
    <t>086569287939</t>
  </si>
  <si>
    <t>MS8144409622-04</t>
  </si>
  <si>
    <t>086569287946</t>
  </si>
  <si>
    <t>MS8144409622-05</t>
  </si>
  <si>
    <t>086569287984</t>
  </si>
  <si>
    <t>Swiss Cross</t>
  </si>
  <si>
    <t>Swiss Cross Comforter Set</t>
  </si>
  <si>
    <t>MS8144409622-07</t>
  </si>
  <si>
    <t>086569393791</t>
  </si>
  <si>
    <t>Adela</t>
  </si>
  <si>
    <t>MS8144409622-08</t>
  </si>
  <si>
    <t>086569393807</t>
  </si>
  <si>
    <t>K Comforter Set</t>
  </si>
  <si>
    <t>King:</t>
  </si>
  <si>
    <t>MS87-685-305-07</t>
  </si>
  <si>
    <t>675716901073</t>
  </si>
  <si>
    <t>Paisley</t>
  </si>
  <si>
    <t>F/Q Paisley Quilt</t>
  </si>
  <si>
    <t>Full/Queen: 86X90"</t>
  </si>
  <si>
    <t>MS9044409622-10</t>
  </si>
  <si>
    <t>086569395115</t>
  </si>
  <si>
    <t>Ombre Medallion</t>
  </si>
  <si>
    <t>F/Q Ombre Medallion Quilt</t>
  </si>
  <si>
    <t>N330-3338</t>
  </si>
  <si>
    <t>086569167965</t>
  </si>
  <si>
    <t>Casa Noir|Casa Noir|Casa Noir</t>
  </si>
  <si>
    <t>Casa Noir  Square illow</t>
  </si>
  <si>
    <t>18"W x 18"L</t>
  </si>
  <si>
    <t>NS10-3425</t>
  </si>
  <si>
    <t>086569341624</t>
  </si>
  <si>
    <t>Yvonne</t>
  </si>
  <si>
    <t>K Yvonne Comforter Mini Set</t>
  </si>
  <si>
    <t>King: 110"Wx96"L/20"Wx36"L (2)</t>
  </si>
  <si>
    <t>NS12-3362</t>
  </si>
  <si>
    <t>086569293763</t>
  </si>
  <si>
    <t>Hanae</t>
  </si>
  <si>
    <t>F/Q Hanae Duvet Mini Set</t>
  </si>
  <si>
    <t>Full/Queen: 92"Wx96"L/20"Wx26"</t>
  </si>
  <si>
    <t>SLPN12-048</t>
  </si>
  <si>
    <t>086569430472</t>
  </si>
  <si>
    <t>Honeycomb</t>
  </si>
  <si>
    <t>CK Honeycomb Duvet</t>
  </si>
  <si>
    <t>Cal King: 100x100"/22x36"(2)</t>
  </si>
  <si>
    <t>SLPN12-128</t>
  </si>
  <si>
    <t>022164103007</t>
  </si>
  <si>
    <t>Seedstitch Windowpane</t>
  </si>
  <si>
    <t>Duvet Cover Set</t>
  </si>
  <si>
    <t>Queen : 88.5x96.5"/21.5x27.5"(</t>
  </si>
  <si>
    <t>Gray/White</t>
  </si>
  <si>
    <t>WR10-2473</t>
  </si>
  <si>
    <t>086569124159</t>
  </si>
  <si>
    <t>Ryland|Ryland|Ryland</t>
  </si>
  <si>
    <t>F/Q Ryland Comforter Set</t>
  </si>
  <si>
    <t>Full/Queen: 92x96"/20x26"(2)/6</t>
  </si>
  <si>
    <t>WR10-2474</t>
  </si>
  <si>
    <t>086569124166</t>
  </si>
  <si>
    <t>K/CK Ryland Comforter Set</t>
  </si>
  <si>
    <t>King/Cal King: 110x96"/20x36"(</t>
  </si>
  <si>
    <t>WR10-3236</t>
  </si>
  <si>
    <t>086569489562</t>
  </si>
  <si>
    <t>Simons|Simons|Simons</t>
  </si>
  <si>
    <t>F/Q Simons Comforter Set</t>
  </si>
  <si>
    <t>Full/Queen: 92x94"/20x26"(2)/1</t>
  </si>
  <si>
    <t>Grey/Red</t>
  </si>
  <si>
    <t>WR10-3237</t>
  </si>
  <si>
    <t>086569489579</t>
  </si>
  <si>
    <t>K/CK Simons Comforter Set</t>
  </si>
  <si>
    <t>King/Cal King: 106 x 94" /20x3</t>
  </si>
  <si>
    <t>WR14-2020</t>
  </si>
  <si>
    <t>675716980894</t>
  </si>
  <si>
    <t>Buffalo Check|Buffalo Check</t>
  </si>
  <si>
    <t>K/CK Buffalo Check/Buffalo Che</t>
  </si>
  <si>
    <t>King/ Cal King: 110"Wx96"L/20"</t>
  </si>
  <si>
    <t>YOUT</t>
  </si>
  <si>
    <t>BK10-2102</t>
  </si>
  <si>
    <t>086569327734</t>
  </si>
  <si>
    <t>Ombre Glimmer</t>
  </si>
  <si>
    <t>T Ombre Glimmer Comforter Set</t>
  </si>
  <si>
    <t>Twin: 66x86"/20x26"/13x13+1.5"</t>
  </si>
  <si>
    <t>CS10-0221</t>
  </si>
  <si>
    <t>675716954185</t>
  </si>
  <si>
    <t>Harvey</t>
  </si>
  <si>
    <t>T/TXL Harvey Comforter Set</t>
  </si>
  <si>
    <t>T/TXL: 66x90"/20x26"/12x16"</t>
  </si>
  <si>
    <t>CS10-0906</t>
  </si>
  <si>
    <t>086569013200</t>
  </si>
  <si>
    <t>Colin|Colin|Colin</t>
  </si>
  <si>
    <t>Q Colin Printed 9pcs Bed</t>
  </si>
  <si>
    <t>Queen: 90x90"/20x26"(2)/90x102</t>
  </si>
  <si>
    <t>red/grey</t>
  </si>
  <si>
    <t>CS10-1340</t>
  </si>
  <si>
    <t>086569439901</t>
  </si>
  <si>
    <t>Wallace</t>
  </si>
  <si>
    <t>F Wallace Complete Bed With Sh</t>
  </si>
  <si>
    <t>Full:80"Wx90"L/20"Wx26"L(2)/81</t>
  </si>
  <si>
    <t>Navy/Red</t>
  </si>
  <si>
    <t>CS10-1432</t>
  </si>
  <si>
    <t>086569538734</t>
  </si>
  <si>
    <t>Atlantis|Atlantis|Atlantis</t>
  </si>
  <si>
    <t>T/TXL Atlantis Comforter Set</t>
  </si>
  <si>
    <t>Twin/Twin XL: 66"W x 90"L/20"W</t>
  </si>
  <si>
    <t>CS10-1447</t>
  </si>
  <si>
    <t>086569579331</t>
  </si>
  <si>
    <t>Madelyn|Madelyn|Madelyn</t>
  </si>
  <si>
    <t>Q Madelyn Bedding Bundle</t>
  </si>
  <si>
    <t>Queen:88x92"/20x26"(2)/90x102"</t>
  </si>
  <si>
    <t>CS14-0835-1</t>
  </si>
  <si>
    <t>086569064660</t>
  </si>
  <si>
    <t>Zoe|Zoe|Zoe</t>
  </si>
  <si>
    <t>Q Zoe Quilt Mini Set</t>
  </si>
  <si>
    <t>Queen: 90"W x 90"L/20"W x 26"L</t>
  </si>
  <si>
    <t>HE10-417</t>
  </si>
  <si>
    <t>675716797966</t>
  </si>
  <si>
    <t>Springfield</t>
  </si>
  <si>
    <t>K Springfield Comforter Set</t>
  </si>
  <si>
    <t>King: 102x86"/20x36"(2)/78x80+</t>
  </si>
  <si>
    <t>Coral</t>
  </si>
  <si>
    <t>ID10-1055</t>
  </si>
  <si>
    <t>675716865634</t>
  </si>
  <si>
    <t>Waterfall|Demi|Marley</t>
  </si>
  <si>
    <t>T/TXL Waterfall/Kacie/Marley C</t>
  </si>
  <si>
    <t>Twin/TXL: 68x90"/20x26"/12x18"</t>
  </si>
  <si>
    <t>ID10-1223</t>
  </si>
  <si>
    <t>675716965570</t>
  </si>
  <si>
    <t>Gemma|Gloria|Nissa</t>
  </si>
  <si>
    <t>Q Loretta/Eleni/Blaire Comfo</t>
  </si>
  <si>
    <t>Queen:90''W x 90"L/20''W x 26"</t>
  </si>
  <si>
    <t>ID10-1235</t>
  </si>
  <si>
    <t>675716965716</t>
  </si>
  <si>
    <t>Toren|Devynn|Kara</t>
  </si>
  <si>
    <t>Q Toren/Devynn/Kara Comfort</t>
  </si>
  <si>
    <t>ID10-1334</t>
  </si>
  <si>
    <t>086569065797</t>
  </si>
  <si>
    <t>Odette|Skye|Willow</t>
  </si>
  <si>
    <t>F/Q Odette/Skye/Willow Cmf S</t>
  </si>
  <si>
    <t>ID10-1571</t>
  </si>
  <si>
    <t>086569061362</t>
  </si>
  <si>
    <t>Lorna|Kaylee|Janelle</t>
  </si>
  <si>
    <t>Q Lorna/Kaylee/Layla 8pcs C</t>
  </si>
  <si>
    <t>ID10-1578</t>
  </si>
  <si>
    <t>086569068651</t>
  </si>
  <si>
    <t>F Lorna/Kaylee/Layla 8pcs C</t>
  </si>
  <si>
    <t>Full</t>
  </si>
  <si>
    <t>ID10-1684</t>
  </si>
  <si>
    <t>086569183149</t>
  </si>
  <si>
    <t>Emma|Lia|Lucy</t>
  </si>
  <si>
    <t>F Emma/Lia/Lucy Comforter and</t>
  </si>
  <si>
    <t>Full: 78"W x 86"L/20"W x 26"L</t>
  </si>
  <si>
    <t>ID10-1811</t>
  </si>
  <si>
    <t>086569300652</t>
  </si>
  <si>
    <t>Raina|Khloe|Arielle</t>
  </si>
  <si>
    <t>T/TXL Raina/Khloe/Arielle Comf</t>
  </si>
  <si>
    <t>Twin/Twin XL: 68"Wx90"L/20"Wx2</t>
  </si>
  <si>
    <t>Navy/Silver</t>
  </si>
  <si>
    <t>ID10-1835</t>
  </si>
  <si>
    <t>086569302151</t>
  </si>
  <si>
    <t>Annie|Whitney|Jemma</t>
  </si>
  <si>
    <t>F/Q Annie/Whitney/Jemma</t>
  </si>
  <si>
    <t>Off White</t>
  </si>
  <si>
    <t>ID10-188</t>
  </si>
  <si>
    <t>675716535421</t>
  </si>
  <si>
    <t>Finn|Danika|Luna</t>
  </si>
  <si>
    <t>T/TXL Finn Comforter Set</t>
  </si>
  <si>
    <t>Twin/Twin XL: 68x90"/20x26"/12</t>
  </si>
  <si>
    <t>ID10-2075</t>
  </si>
  <si>
    <t>086569779755</t>
  </si>
  <si>
    <t>Ava|Evelyn|Camille</t>
  </si>
  <si>
    <t>T/TXL Ava/Ava/Ava Comforter Se</t>
  </si>
  <si>
    <t>Twin/Twin XL: 68"W x 90"L/20"W</t>
  </si>
  <si>
    <t>ID10-2110</t>
  </si>
  <si>
    <t>022164130911</t>
  </si>
  <si>
    <t>Tatum AZ|Tatum AZ|Tatum AZ</t>
  </si>
  <si>
    <t>T/TXL Tatum Comforter Set</t>
  </si>
  <si>
    <t>Twin/Twin XL</t>
  </si>
  <si>
    <t>ID10-2111</t>
  </si>
  <si>
    <t>022164130928</t>
  </si>
  <si>
    <t>F/Q Tatum Comforter Set</t>
  </si>
  <si>
    <t>ID10-2112</t>
  </si>
  <si>
    <t>022164130935</t>
  </si>
  <si>
    <t>T/TXLTatum Comforter Set</t>
  </si>
  <si>
    <t>ID10-2113</t>
  </si>
  <si>
    <t>022164130942</t>
  </si>
  <si>
    <t>ID10-2152</t>
  </si>
  <si>
    <t>022164202779</t>
  </si>
  <si>
    <t>ID10-2153</t>
  </si>
  <si>
    <t>022164202786</t>
  </si>
  <si>
    <t>ID10-378</t>
  </si>
  <si>
    <t>675716642945</t>
  </si>
  <si>
    <t>Camilo|Dexter|Dane</t>
  </si>
  <si>
    <t>T/TXL Camilo/Dexter/Dane Comfo</t>
  </si>
  <si>
    <t>Twin/Twin XL: 68x90"/20x26+0.5</t>
  </si>
  <si>
    <t>ID12-1705</t>
  </si>
  <si>
    <t>086569028792</t>
  </si>
  <si>
    <t>Zoey|Liv|Nova</t>
  </si>
  <si>
    <t>K/CK Zoey/Liv/Nova Duvet Cover</t>
  </si>
  <si>
    <t>Grey/Silver</t>
  </si>
  <si>
    <t>ID12-1718</t>
  </si>
  <si>
    <t>086569205940</t>
  </si>
  <si>
    <t>F/Q Odette/Skye/Willow  Duve</t>
  </si>
  <si>
    <t>Full/Queen: 88"W x 90"L/20"W x</t>
  </si>
  <si>
    <t>ID12-1863</t>
  </si>
  <si>
    <t>086569341334</t>
  </si>
  <si>
    <t>Gabriella|Annabelle|Jessica</t>
  </si>
  <si>
    <t>F/Q  Gabriella/Annabelle/Jessi</t>
  </si>
  <si>
    <t>ID13-1336</t>
  </si>
  <si>
    <t>086569065872</t>
  </si>
  <si>
    <t>F/Q Odette/Skye/Willow Cover</t>
  </si>
  <si>
    <t>ID13-1642</t>
  </si>
  <si>
    <t>086569156655</t>
  </si>
  <si>
    <t>Kacie|Karlie|Elia</t>
  </si>
  <si>
    <t>T/TXL Kacie/Karlie/Elia Coverl</t>
  </si>
  <si>
    <t>Twin/Twin XL: 68''W x 90"L/20'</t>
  </si>
  <si>
    <t>MZ12-0617</t>
  </si>
  <si>
    <t>086569408518</t>
  </si>
  <si>
    <t>Glimmer|Sparkle|Dazzle</t>
  </si>
  <si>
    <t>T/TXL Glimmer/Sparkle/Dazzle D</t>
  </si>
  <si>
    <t>Twin/TXL:68"Wx90"L/20"Wx26"L+1</t>
  </si>
  <si>
    <t>MZK10-242</t>
  </si>
  <si>
    <t>022164130980</t>
  </si>
  <si>
    <t>Rocket Ship AZ|Rocket Ship AZ|Rocket Ship AZ</t>
  </si>
  <si>
    <t>F/Q Rocket Ship Comforter Set</t>
  </si>
  <si>
    <t>Full/Queen: 86"W x 86"L/20"W x</t>
  </si>
  <si>
    <t>UH10-2251</t>
  </si>
  <si>
    <t>086569174123</t>
  </si>
  <si>
    <t>Lizbeth|Bailey|Emerson</t>
  </si>
  <si>
    <t>K/CK Lizbeth/Bailey/Emerson</t>
  </si>
  <si>
    <t>White/Grey</t>
  </si>
  <si>
    <t>UH10-2291</t>
  </si>
  <si>
    <t>086569271396</t>
  </si>
  <si>
    <t>Calum|Charlie|Corey</t>
  </si>
  <si>
    <t>F/Q Calum/Charlie/Corey</t>
  </si>
  <si>
    <t>UH10-2430</t>
  </si>
  <si>
    <t>022164144758</t>
  </si>
  <si>
    <t>Bayside|Everett|Keaton</t>
  </si>
  <si>
    <t>F/Q Bayside/Mia/Serene Comfort</t>
  </si>
  <si>
    <t>UH10-2431</t>
  </si>
  <si>
    <t>022164144765</t>
  </si>
  <si>
    <t>K/CK Bayside/Mia/Serene Comfor</t>
  </si>
  <si>
    <t>King/Cal King:104"W x 92"L/20"</t>
  </si>
  <si>
    <t>UH10-2439</t>
  </si>
  <si>
    <t>022164144840</t>
  </si>
  <si>
    <t>Calla|Lara|Anya</t>
  </si>
  <si>
    <t>K/CK Calla/Tobi/James Comforte</t>
  </si>
  <si>
    <t>UH12-2232</t>
  </si>
  <si>
    <t>086569100467</t>
  </si>
  <si>
    <t>Paloma|Kira|Makenna</t>
  </si>
  <si>
    <t>T/TXL Paloma/Kira/Makenna Duve</t>
  </si>
  <si>
    <t>Twin/TXL: 68"W x 92"L/20"W x 2</t>
  </si>
  <si>
    <t>UH12-2253</t>
  </si>
  <si>
    <t>086569174147</t>
  </si>
  <si>
    <t>F/Q Lizbeth/Bailey/Emerson</t>
  </si>
  <si>
    <t>UH12-2254</t>
  </si>
  <si>
    <t>086569174161</t>
  </si>
  <si>
    <t>UH12-2280</t>
  </si>
  <si>
    <t>086569251763</t>
  </si>
  <si>
    <t>F/Q Paloma/Kira/Makenna</t>
  </si>
  <si>
    <t>UH12-2404</t>
  </si>
  <si>
    <t>086569387905</t>
  </si>
  <si>
    <t>Union Square|Sidney|Austin</t>
  </si>
  <si>
    <t>F/Q Union Square/Sidney/Austin</t>
  </si>
  <si>
    <t>UH12-2413</t>
  </si>
  <si>
    <t>086569778963</t>
  </si>
  <si>
    <t>Hayden|Landon|Easton</t>
  </si>
  <si>
    <t>K/CK  Duvet Cover Set</t>
  </si>
  <si>
    <t>UH12-2416</t>
  </si>
  <si>
    <t>086569778994</t>
  </si>
  <si>
    <t>F/Q  Duvet Cover Set</t>
  </si>
  <si>
    <t>UH12-2417</t>
  </si>
  <si>
    <t>086569779007</t>
  </si>
  <si>
    <t>UH12-2432</t>
  </si>
  <si>
    <t>022164144772</t>
  </si>
  <si>
    <t>F/Q Bayside/Mia/Serene Duvet C</t>
  </si>
  <si>
    <t>UH12-2433</t>
  </si>
  <si>
    <t>022164144789</t>
  </si>
  <si>
    <t>K/CK  Bayside/Mia/Serene Duvet</t>
  </si>
  <si>
    <t>UH12-2440</t>
  </si>
  <si>
    <t>022164144857</t>
  </si>
  <si>
    <t>F/Q Calla/Tobi/James Duvet Cov</t>
  </si>
  <si>
    <t>UHK10-0178</t>
  </si>
  <si>
    <t>086569880918</t>
  </si>
  <si>
    <t>Dream AZ|Dream AZ|Dream AZ</t>
  </si>
  <si>
    <t>T Dream/Dream/Dream Comforter</t>
  </si>
  <si>
    <t>Twin</t>
  </si>
  <si>
    <t>UHK10-0181</t>
  </si>
  <si>
    <t>022164108439</t>
  </si>
  <si>
    <t>Harmony AZ|Harmony AZ|Harmony AZ</t>
  </si>
  <si>
    <t>Dreamer/Dreamer/Dreamer Comfor</t>
  </si>
  <si>
    <t>Full/Queen: 88"W x 88"L/20"W x</t>
  </si>
  <si>
    <t>UHK10-0183</t>
  </si>
  <si>
    <t>022164108453</t>
  </si>
  <si>
    <t>YZ2801030822-05</t>
  </si>
  <si>
    <t>086569991201</t>
  </si>
  <si>
    <t>YZ Metallic</t>
  </si>
  <si>
    <t>T/TXL YZ Mtalic Mini Comforter</t>
  </si>
  <si>
    <t>Twin/Twin XL: 66x90"/20x26+2"/</t>
  </si>
  <si>
    <t>YZ2801030822-06</t>
  </si>
  <si>
    <t>086569991188</t>
  </si>
  <si>
    <t>F/Q YZ Mtalic Mini Comforter S</t>
  </si>
  <si>
    <t>Full/Queen: 86x90"/20x26+2"(2)</t>
  </si>
  <si>
    <t>YZ8044409622-52</t>
  </si>
  <si>
    <t>086569359247</t>
  </si>
  <si>
    <t>Nova</t>
  </si>
  <si>
    <t>T Nova Comforter Mini Set</t>
  </si>
  <si>
    <t>Twin: 66x90"/20x26"</t>
  </si>
  <si>
    <t>Polar Pink</t>
  </si>
  <si>
    <t>YZ8044409622-53</t>
  </si>
  <si>
    <t>086569359254</t>
  </si>
  <si>
    <t>F/Q Nova Comforter Mini Set</t>
  </si>
  <si>
    <t>MP10-5860</t>
  </si>
  <si>
    <t>086569027672</t>
  </si>
  <si>
    <t>F/Q Lillian/Daisi/Sula Comfort</t>
  </si>
  <si>
    <t xml:space="preserve">2/26 update - PO 43009621~625-SD2, SV3 only have 17 pallet, we need add 9 more pallets of inventory </t>
  </si>
  <si>
    <t xml:space="preserve">added item see below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</si>
</sst>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0" fontId="1" fillId="2" borderId="2" xfId="0" applyNumberFormat="1" applyFont="1" applyFill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3" fontId="1" fillId="0" borderId="0" xfId="0" applyNumberFormat="1" applyFont="1" applyAlignment="1"/>
    <xf numFmtId="43" fontId="1" fillId="2" borderId="0" xfId="0" applyNumberFormat="1" applyFont="1" applyFill="1" applyAlignment="1"/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164" fontId="1" fillId="2" borderId="0" xfId="0" applyNumberFormat="1" applyFont="1" applyFill="1" applyAlignment="1">
      <alignment vertical="top"/>
    </xf>
    <xf numFmtId="43" fontId="1" fillId="2" borderId="0" xfId="0" applyNumberFormat="1" applyFont="1" applyFill="1" applyAlignment="1">
      <alignment vertical="top"/>
    </xf>
    <xf numFmtId="0" fontId="1" fillId="0" borderId="2" xfId="0" applyNumberFormat="1" applyFont="1" applyBorder="1" applyAlignment="1">
      <alignment vertical="top"/>
    </xf>
    <xf numFmtId="164" fontId="1" fillId="2" borderId="0" xfId="0" applyNumberFormat="1" applyFont="1" applyFill="1" applyAlignment="1"/>
    <xf numFmtId="0" fontId="1" fillId="2" borderId="0" xfId="0" applyNumberFormat="1" applyFont="1" applyFill="1" applyAlignment="1"/>
    <xf numFmtId="0" fontId="0" fillId="3" borderId="0" xfId="0" applyFill="1"/>
    <xf numFmtId="0" fontId="1" fillId="4" borderId="6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8" xfId="0" applyFont="1" applyFill="1" applyBorder="1" applyAlignment="1">
      <alignment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6"/>
  <sheetViews>
    <sheetView tabSelected="1" topLeftCell="A256" workbookViewId="0">
      <selection activeCell="A272" sqref="A272"/>
    </sheetView>
  </sheetViews>
  <sheetFormatPr defaultRowHeight="14.4" x14ac:dyDescent="0.3"/>
  <cols>
    <col min="17" max="18" width="9.44140625" bestFit="1" customWidth="1"/>
  </cols>
  <sheetData>
    <row r="1" spans="1:18" ht="15" x14ac:dyDescent="0.25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3" t="s">
        <v>3</v>
      </c>
      <c r="M3" s="4"/>
      <c r="N3" s="4"/>
      <c r="O3" s="4"/>
      <c r="P3" s="5"/>
      <c r="Q3" s="2"/>
      <c r="R3" s="2"/>
    </row>
    <row r="4" spans="1:18" ht="15" x14ac:dyDescent="0.25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6" t="s">
        <v>16</v>
      </c>
      <c r="N4" s="6" t="s">
        <v>17</v>
      </c>
      <c r="O4" s="6" t="s">
        <v>18</v>
      </c>
      <c r="P4" s="7" t="s">
        <v>19</v>
      </c>
      <c r="Q4" s="8" t="s">
        <v>20</v>
      </c>
      <c r="R4" s="9" t="s">
        <v>21</v>
      </c>
    </row>
    <row r="5" spans="1:18" ht="15" x14ac:dyDescent="0.25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  <c r="G5" s="10">
        <v>1</v>
      </c>
      <c r="H5" s="11">
        <v>34.200000000000003</v>
      </c>
      <c r="I5" s="11">
        <v>20.87</v>
      </c>
      <c r="J5" s="11">
        <v>20.87</v>
      </c>
      <c r="K5" s="11">
        <v>9.84</v>
      </c>
      <c r="L5" s="12">
        <v>1</v>
      </c>
      <c r="M5" s="13"/>
      <c r="N5" s="13"/>
      <c r="O5" s="13"/>
      <c r="P5" s="14">
        <f>SUM(L5:O5)</f>
        <v>1</v>
      </c>
      <c r="Q5" s="15">
        <f>P5/G5*I5*J5*K5*0.0254*0.0254*0.0254</f>
        <v>7.0232988152065343E-2</v>
      </c>
      <c r="R5" s="16">
        <f>Q5*35.3147</f>
        <v>2.4802569066937421</v>
      </c>
    </row>
    <row r="6" spans="1:18" ht="15" x14ac:dyDescent="0.25">
      <c r="A6" s="3" t="s">
        <v>28</v>
      </c>
      <c r="B6" s="3" t="s">
        <v>29</v>
      </c>
      <c r="C6" s="3" t="s">
        <v>24</v>
      </c>
      <c r="D6" s="3" t="s">
        <v>30</v>
      </c>
      <c r="E6" s="3" t="s">
        <v>31</v>
      </c>
      <c r="F6" s="3" t="s">
        <v>27</v>
      </c>
      <c r="G6" s="10">
        <v>1</v>
      </c>
      <c r="H6" s="11">
        <v>41.63</v>
      </c>
      <c r="I6" s="11">
        <v>20.87</v>
      </c>
      <c r="J6" s="11">
        <v>20.87</v>
      </c>
      <c r="K6" s="11">
        <v>11.42</v>
      </c>
      <c r="L6" s="12">
        <v>2</v>
      </c>
      <c r="M6" s="13"/>
      <c r="N6" s="13"/>
      <c r="O6" s="13"/>
      <c r="P6" s="14">
        <f t="shared" ref="P6:P28" si="0">SUM(L6:O6)</f>
        <v>2</v>
      </c>
      <c r="Q6" s="15">
        <f t="shared" ref="Q6:Q28" si="1">P6/G6*I6*J6*K6*0.0254*0.0254*0.0254</f>
        <v>0.16302047249930612</v>
      </c>
      <c r="R6" s="16">
        <f t="shared" ref="R6:R28" si="2">Q6*35.3147</f>
        <v>5.7570190801712462</v>
      </c>
    </row>
    <row r="7" spans="1:18" ht="15" x14ac:dyDescent="0.25">
      <c r="A7" s="3" t="s">
        <v>32</v>
      </c>
      <c r="B7" s="3" t="s">
        <v>33</v>
      </c>
      <c r="C7" s="3" t="s">
        <v>24</v>
      </c>
      <c r="D7" s="3" t="s">
        <v>34</v>
      </c>
      <c r="E7" s="3" t="s">
        <v>35</v>
      </c>
      <c r="F7" s="3" t="s">
        <v>36</v>
      </c>
      <c r="G7" s="10">
        <v>1</v>
      </c>
      <c r="H7" s="11">
        <v>27.88</v>
      </c>
      <c r="I7" s="11">
        <v>20.87</v>
      </c>
      <c r="J7" s="11">
        <v>20.87</v>
      </c>
      <c r="K7" s="11">
        <v>8.66</v>
      </c>
      <c r="L7" s="12">
        <v>10</v>
      </c>
      <c r="M7" s="13"/>
      <c r="N7" s="13"/>
      <c r="O7" s="13"/>
      <c r="P7" s="14">
        <f t="shared" si="0"/>
        <v>10</v>
      </c>
      <c r="Q7" s="15">
        <f t="shared" si="1"/>
        <v>0.61810739572854267</v>
      </c>
      <c r="R7" s="16">
        <f t="shared" si="2"/>
        <v>21.828277247934768</v>
      </c>
    </row>
    <row r="8" spans="1:18" ht="15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10">
        <v>1</v>
      </c>
      <c r="H8" s="11">
        <v>50.47</v>
      </c>
      <c r="I8" s="11">
        <v>18.110239999999997</v>
      </c>
      <c r="J8" s="11">
        <v>15.748030000000002</v>
      </c>
      <c r="K8" s="11">
        <v>6.6928999999999998</v>
      </c>
      <c r="L8" s="12">
        <v>66</v>
      </c>
      <c r="M8" s="13"/>
      <c r="N8" s="13"/>
      <c r="O8" s="13"/>
      <c r="P8" s="14">
        <f t="shared" si="0"/>
        <v>66</v>
      </c>
      <c r="Q8" s="15">
        <f t="shared" si="1"/>
        <v>2.064476105761889</v>
      </c>
      <c r="R8" s="16">
        <f t="shared" si="2"/>
        <v>72.906354332149391</v>
      </c>
    </row>
    <row r="9" spans="1:18" ht="15" x14ac:dyDescent="0.25">
      <c r="A9" s="3" t="s">
        <v>43</v>
      </c>
      <c r="B9" s="3" t="s">
        <v>44</v>
      </c>
      <c r="C9" s="3" t="s">
        <v>39</v>
      </c>
      <c r="D9" s="3" t="s">
        <v>40</v>
      </c>
      <c r="E9" s="3" t="s">
        <v>41</v>
      </c>
      <c r="F9" s="3" t="s">
        <v>27</v>
      </c>
      <c r="G9" s="10">
        <v>1</v>
      </c>
      <c r="H9" s="11">
        <v>50.47</v>
      </c>
      <c r="I9" s="11">
        <v>18.110239999999997</v>
      </c>
      <c r="J9" s="11">
        <v>15.748030000000002</v>
      </c>
      <c r="K9" s="11">
        <v>6.6928999999999998</v>
      </c>
      <c r="L9" s="12">
        <v>210</v>
      </c>
      <c r="M9" s="13"/>
      <c r="N9" s="13"/>
      <c r="O9" s="13"/>
      <c r="P9" s="14">
        <f t="shared" si="0"/>
        <v>210</v>
      </c>
      <c r="Q9" s="15">
        <f t="shared" si="1"/>
        <v>6.5687876092423743</v>
      </c>
      <c r="R9" s="16">
        <f t="shared" si="2"/>
        <v>231.9747637841117</v>
      </c>
    </row>
    <row r="10" spans="1:18" ht="15" x14ac:dyDescent="0.25">
      <c r="A10" s="3" t="s">
        <v>45</v>
      </c>
      <c r="B10" s="3" t="s">
        <v>46</v>
      </c>
      <c r="C10" s="3" t="s">
        <v>39</v>
      </c>
      <c r="D10" s="3" t="s">
        <v>40</v>
      </c>
      <c r="E10" s="3" t="s">
        <v>41</v>
      </c>
      <c r="F10" s="3" t="s">
        <v>47</v>
      </c>
      <c r="G10" s="10">
        <v>1</v>
      </c>
      <c r="H10" s="11">
        <v>50.47</v>
      </c>
      <c r="I10" s="11">
        <v>18.110239999999997</v>
      </c>
      <c r="J10" s="11">
        <v>15.748030000000002</v>
      </c>
      <c r="K10" s="11">
        <v>6.6928999999999998</v>
      </c>
      <c r="L10" s="12">
        <v>154</v>
      </c>
      <c r="M10" s="13"/>
      <c r="N10" s="13"/>
      <c r="O10" s="13"/>
      <c r="P10" s="14">
        <f t="shared" si="0"/>
        <v>154</v>
      </c>
      <c r="Q10" s="15">
        <f t="shared" si="1"/>
        <v>4.8171109134444086</v>
      </c>
      <c r="R10" s="16">
        <f t="shared" si="2"/>
        <v>170.11482677501527</v>
      </c>
    </row>
    <row r="11" spans="1:18" ht="15" x14ac:dyDescent="0.25">
      <c r="A11" s="3" t="s">
        <v>48</v>
      </c>
      <c r="B11" s="3" t="s">
        <v>49</v>
      </c>
      <c r="C11" s="3" t="s">
        <v>50</v>
      </c>
      <c r="D11" s="3" t="s">
        <v>51</v>
      </c>
      <c r="E11" s="3" t="s">
        <v>52</v>
      </c>
      <c r="F11" s="3" t="s">
        <v>53</v>
      </c>
      <c r="G11" s="10">
        <v>1</v>
      </c>
      <c r="H11" s="11">
        <v>34.78</v>
      </c>
      <c r="I11" s="11">
        <v>21.653499999999998</v>
      </c>
      <c r="J11" s="11">
        <v>12.5984</v>
      </c>
      <c r="K11" s="11">
        <v>10.2362</v>
      </c>
      <c r="L11" s="12">
        <v>2</v>
      </c>
      <c r="M11" s="13"/>
      <c r="N11" s="13"/>
      <c r="O11" s="13"/>
      <c r="P11" s="14">
        <f t="shared" si="0"/>
        <v>2</v>
      </c>
      <c r="Q11" s="15">
        <f t="shared" si="1"/>
        <v>9.151945088109821E-2</v>
      </c>
      <c r="R11" s="16">
        <f t="shared" si="2"/>
        <v>3.2319819520307194</v>
      </c>
    </row>
    <row r="12" spans="1:18" ht="15" x14ac:dyDescent="0.25">
      <c r="A12" s="3" t="s">
        <v>54</v>
      </c>
      <c r="B12" s="3" t="s">
        <v>55</v>
      </c>
      <c r="C12" s="3" t="s">
        <v>56</v>
      </c>
      <c r="D12" s="3" t="s">
        <v>57</v>
      </c>
      <c r="E12" s="3" t="s">
        <v>58</v>
      </c>
      <c r="F12" s="3" t="s">
        <v>42</v>
      </c>
      <c r="G12" s="10">
        <v>1</v>
      </c>
      <c r="H12" s="11">
        <v>42.16</v>
      </c>
      <c r="I12" s="11">
        <v>20.47</v>
      </c>
      <c r="J12" s="11">
        <v>12.204700000000001</v>
      </c>
      <c r="K12" s="11">
        <v>12.204700000000001</v>
      </c>
      <c r="L12" s="12">
        <v>2</v>
      </c>
      <c r="M12" s="13"/>
      <c r="N12" s="13"/>
      <c r="O12" s="13"/>
      <c r="P12" s="14">
        <f t="shared" si="0"/>
        <v>2</v>
      </c>
      <c r="Q12" s="15">
        <f t="shared" si="1"/>
        <v>9.9931683872065316E-2</v>
      </c>
      <c r="R12" s="16">
        <f t="shared" si="2"/>
        <v>3.5290574364368252</v>
      </c>
    </row>
    <row r="13" spans="1:18" ht="15" x14ac:dyDescent="0.25">
      <c r="A13" s="3" t="s">
        <v>59</v>
      </c>
      <c r="B13" s="3" t="s">
        <v>60</v>
      </c>
      <c r="C13" s="3" t="s">
        <v>56</v>
      </c>
      <c r="D13" s="3" t="s">
        <v>57</v>
      </c>
      <c r="E13" s="3" t="s">
        <v>61</v>
      </c>
      <c r="F13" s="3" t="s">
        <v>42</v>
      </c>
      <c r="G13" s="10">
        <v>1</v>
      </c>
      <c r="H13" s="11">
        <v>47.79</v>
      </c>
      <c r="I13" s="11">
        <v>20.47</v>
      </c>
      <c r="J13" s="11">
        <v>12.992100000000001</v>
      </c>
      <c r="K13" s="11">
        <v>12.992100000000001</v>
      </c>
      <c r="L13" s="12">
        <v>2</v>
      </c>
      <c r="M13" s="13"/>
      <c r="N13" s="13"/>
      <c r="O13" s="13"/>
      <c r="P13" s="14">
        <f t="shared" si="0"/>
        <v>2</v>
      </c>
      <c r="Q13" s="15">
        <f t="shared" si="1"/>
        <v>0.11324204343046736</v>
      </c>
      <c r="R13" s="16">
        <f t="shared" si="2"/>
        <v>3.9991087911339256</v>
      </c>
    </row>
    <row r="14" spans="1:18" ht="15" x14ac:dyDescent="0.25">
      <c r="A14" s="3" t="s">
        <v>62</v>
      </c>
      <c r="B14" s="3" t="s">
        <v>63</v>
      </c>
      <c r="C14" s="3" t="s">
        <v>64</v>
      </c>
      <c r="D14" s="3" t="s">
        <v>65</v>
      </c>
      <c r="E14" s="3" t="s">
        <v>66</v>
      </c>
      <c r="F14" s="3" t="s">
        <v>27</v>
      </c>
      <c r="G14" s="10">
        <v>2</v>
      </c>
      <c r="H14" s="11">
        <v>34.79</v>
      </c>
      <c r="I14" s="11">
        <v>17.519690000000001</v>
      </c>
      <c r="J14" s="11">
        <v>13.976379999999999</v>
      </c>
      <c r="K14" s="11">
        <v>14.960599999999999</v>
      </c>
      <c r="L14" s="12">
        <v>55</v>
      </c>
      <c r="M14" s="13"/>
      <c r="N14" s="13"/>
      <c r="O14" s="13"/>
      <c r="P14" s="14">
        <f t="shared" si="0"/>
        <v>55</v>
      </c>
      <c r="Q14" s="15">
        <f t="shared" si="1"/>
        <v>1.6508361575626498</v>
      </c>
      <c r="R14" s="16">
        <f t="shared" si="2"/>
        <v>58.298783653477713</v>
      </c>
    </row>
    <row r="15" spans="1:18" ht="15" x14ac:dyDescent="0.25">
      <c r="A15" s="3" t="s">
        <v>67</v>
      </c>
      <c r="B15" s="3" t="s">
        <v>68</v>
      </c>
      <c r="C15" s="3" t="s">
        <v>64</v>
      </c>
      <c r="D15" s="3" t="s">
        <v>65</v>
      </c>
      <c r="E15" s="3" t="s">
        <v>66</v>
      </c>
      <c r="F15" s="3" t="s">
        <v>69</v>
      </c>
      <c r="G15" s="10">
        <v>2</v>
      </c>
      <c r="H15" s="11">
        <v>34.79</v>
      </c>
      <c r="I15" s="11">
        <v>17.519690000000001</v>
      </c>
      <c r="J15" s="11">
        <v>13.976379999999999</v>
      </c>
      <c r="K15" s="11">
        <v>14.960599999999999</v>
      </c>
      <c r="L15" s="12">
        <v>38</v>
      </c>
      <c r="M15" s="13"/>
      <c r="N15" s="13"/>
      <c r="O15" s="13"/>
      <c r="P15" s="14">
        <f t="shared" si="0"/>
        <v>38</v>
      </c>
      <c r="Q15" s="15">
        <f t="shared" si="1"/>
        <v>1.1405777088614673</v>
      </c>
      <c r="R15" s="16">
        <f t="shared" si="2"/>
        <v>40.279159615130062</v>
      </c>
    </row>
    <row r="16" spans="1:18" ht="15" x14ac:dyDescent="0.25">
      <c r="A16" s="3" t="s">
        <v>70</v>
      </c>
      <c r="B16" s="3" t="s">
        <v>71</v>
      </c>
      <c r="C16" s="3" t="s">
        <v>72</v>
      </c>
      <c r="D16" s="3" t="s">
        <v>73</v>
      </c>
      <c r="E16" s="3" t="s">
        <v>74</v>
      </c>
      <c r="F16" s="3" t="s">
        <v>27</v>
      </c>
      <c r="G16" s="10">
        <v>1</v>
      </c>
      <c r="H16" s="11">
        <v>27.84</v>
      </c>
      <c r="I16" s="11">
        <v>17.72</v>
      </c>
      <c r="J16" s="11">
        <v>10.24</v>
      </c>
      <c r="K16" s="11">
        <v>9.84</v>
      </c>
      <c r="L16" s="12">
        <v>80</v>
      </c>
      <c r="M16" s="13"/>
      <c r="N16" s="13"/>
      <c r="O16" s="13"/>
      <c r="P16" s="14">
        <f t="shared" si="0"/>
        <v>80</v>
      </c>
      <c r="Q16" s="15">
        <f t="shared" si="1"/>
        <v>2.3407223905871457</v>
      </c>
      <c r="R16" s="16">
        <f t="shared" si="2"/>
        <v>82.661909006867873</v>
      </c>
    </row>
    <row r="17" spans="1:18" ht="15" x14ac:dyDescent="0.25">
      <c r="A17" s="3" t="s">
        <v>75</v>
      </c>
      <c r="B17" s="3" t="s">
        <v>76</v>
      </c>
      <c r="C17" s="3" t="s">
        <v>72</v>
      </c>
      <c r="D17" s="3" t="s">
        <v>77</v>
      </c>
      <c r="E17" s="3" t="s">
        <v>78</v>
      </c>
      <c r="F17" s="3" t="s">
        <v>27</v>
      </c>
      <c r="G17" s="10">
        <v>1</v>
      </c>
      <c r="H17" s="11">
        <v>33.6</v>
      </c>
      <c r="I17" s="11">
        <v>20.866100000000003</v>
      </c>
      <c r="J17" s="11">
        <v>20.87</v>
      </c>
      <c r="K17" s="11">
        <v>9.8424999999999994</v>
      </c>
      <c r="L17" s="12">
        <v>31</v>
      </c>
      <c r="M17" s="13"/>
      <c r="N17" s="13"/>
      <c r="O17" s="13"/>
      <c r="P17" s="14">
        <f t="shared" si="0"/>
        <v>31</v>
      </c>
      <c r="Q17" s="15">
        <f t="shared" si="1"/>
        <v>2.1773688254985699</v>
      </c>
      <c r="R17" s="16">
        <f t="shared" si="2"/>
        <v>76.893126861834347</v>
      </c>
    </row>
    <row r="18" spans="1:18" ht="15" x14ac:dyDescent="0.25">
      <c r="A18" s="3" t="s">
        <v>79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47</v>
      </c>
      <c r="G18" s="10">
        <v>1</v>
      </c>
      <c r="H18" s="11">
        <v>20.21</v>
      </c>
      <c r="I18" s="11">
        <v>15.75</v>
      </c>
      <c r="J18" s="11">
        <v>15.75</v>
      </c>
      <c r="K18" s="11">
        <v>6.3</v>
      </c>
      <c r="L18" s="12">
        <v>7</v>
      </c>
      <c r="M18" s="13"/>
      <c r="N18" s="13"/>
      <c r="O18" s="13"/>
      <c r="P18" s="14">
        <f t="shared" si="0"/>
        <v>7</v>
      </c>
      <c r="Q18" s="15">
        <f t="shared" si="1"/>
        <v>0.17926720840034996</v>
      </c>
      <c r="R18" s="16">
        <f t="shared" si="2"/>
        <v>6.3307676844958394</v>
      </c>
    </row>
    <row r="19" spans="1:18" ht="15" x14ac:dyDescent="0.25">
      <c r="A19" s="3" t="s">
        <v>84</v>
      </c>
      <c r="B19" s="3" t="s">
        <v>85</v>
      </c>
      <c r="C19" s="3" t="s">
        <v>86</v>
      </c>
      <c r="D19" s="3" t="s">
        <v>87</v>
      </c>
      <c r="E19" s="3" t="s">
        <v>88</v>
      </c>
      <c r="F19" s="3" t="s">
        <v>89</v>
      </c>
      <c r="G19" s="10">
        <v>1</v>
      </c>
      <c r="H19" s="11">
        <v>21.5</v>
      </c>
      <c r="I19" s="11">
        <v>20.4724</v>
      </c>
      <c r="J19" s="11">
        <v>20.4724</v>
      </c>
      <c r="K19" s="11">
        <v>7.4802999999999997</v>
      </c>
      <c r="L19" s="12">
        <v>3</v>
      </c>
      <c r="M19" s="13"/>
      <c r="N19" s="13"/>
      <c r="O19" s="13"/>
      <c r="P19" s="14">
        <f t="shared" si="0"/>
        <v>3</v>
      </c>
      <c r="Q19" s="15">
        <f t="shared" si="1"/>
        <v>0.15412707523384953</v>
      </c>
      <c r="R19" s="16">
        <f t="shared" si="2"/>
        <v>5.4429514237608263</v>
      </c>
    </row>
    <row r="20" spans="1:18" ht="15" x14ac:dyDescent="0.25">
      <c r="A20" s="3" t="s">
        <v>90</v>
      </c>
      <c r="B20" s="3" t="s">
        <v>91</v>
      </c>
      <c r="C20" s="3" t="s">
        <v>92</v>
      </c>
      <c r="D20" s="3" t="s">
        <v>93</v>
      </c>
      <c r="E20" s="3" t="s">
        <v>35</v>
      </c>
      <c r="F20" s="3" t="s">
        <v>27</v>
      </c>
      <c r="G20" s="10">
        <v>1</v>
      </c>
      <c r="H20" s="11">
        <v>29.25</v>
      </c>
      <c r="I20" s="11">
        <v>22.83</v>
      </c>
      <c r="J20" s="11">
        <v>20.87</v>
      </c>
      <c r="K20" s="11">
        <v>6.6928999999999998</v>
      </c>
      <c r="L20" s="12">
        <v>22</v>
      </c>
      <c r="M20" s="13"/>
      <c r="N20" s="13"/>
      <c r="O20" s="13"/>
      <c r="P20" s="14">
        <f t="shared" si="0"/>
        <v>22</v>
      </c>
      <c r="Q20" s="15">
        <f t="shared" si="1"/>
        <v>1.1496523394413622</v>
      </c>
      <c r="R20" s="16">
        <f t="shared" si="2"/>
        <v>40.599627471669876</v>
      </c>
    </row>
    <row r="21" spans="1:18" ht="15" x14ac:dyDescent="0.25">
      <c r="A21" s="3" t="s">
        <v>94</v>
      </c>
      <c r="B21" s="3" t="s">
        <v>95</v>
      </c>
      <c r="C21" s="3" t="s">
        <v>92</v>
      </c>
      <c r="D21" s="3" t="s">
        <v>96</v>
      </c>
      <c r="E21" s="3" t="s">
        <v>31</v>
      </c>
      <c r="F21" s="3" t="s">
        <v>27</v>
      </c>
      <c r="G21" s="10">
        <v>1</v>
      </c>
      <c r="H21" s="11">
        <v>40.479999999999997</v>
      </c>
      <c r="I21" s="11">
        <v>22.83</v>
      </c>
      <c r="J21" s="11">
        <v>20.87</v>
      </c>
      <c r="K21" s="11">
        <v>9.4499999999999993</v>
      </c>
      <c r="L21" s="12">
        <v>1</v>
      </c>
      <c r="M21" s="13"/>
      <c r="N21" s="13"/>
      <c r="O21" s="13"/>
      <c r="P21" s="14">
        <f t="shared" si="0"/>
        <v>1</v>
      </c>
      <c r="Q21" s="15">
        <f t="shared" si="1"/>
        <v>7.3783851053293048E-2</v>
      </c>
      <c r="R21" s="16">
        <f t="shared" si="2"/>
        <v>2.605654564791728</v>
      </c>
    </row>
    <row r="22" spans="1:18" ht="15" x14ac:dyDescent="0.25">
      <c r="A22" s="3" t="s">
        <v>97</v>
      </c>
      <c r="B22" s="3" t="s">
        <v>98</v>
      </c>
      <c r="C22" s="3" t="s">
        <v>99</v>
      </c>
      <c r="D22" s="3" t="s">
        <v>100</v>
      </c>
      <c r="E22" s="3" t="s">
        <v>101</v>
      </c>
      <c r="F22" s="3" t="s">
        <v>102</v>
      </c>
      <c r="G22" s="10">
        <v>1</v>
      </c>
      <c r="H22" s="11">
        <v>45.9</v>
      </c>
      <c r="I22" s="11">
        <v>22.83</v>
      </c>
      <c r="J22" s="11">
        <v>20.87</v>
      </c>
      <c r="K22" s="11">
        <v>9.25</v>
      </c>
      <c r="L22" s="12">
        <v>70</v>
      </c>
      <c r="M22" s="13"/>
      <c r="N22" s="13"/>
      <c r="O22" s="13"/>
      <c r="P22" s="14">
        <f t="shared" si="0"/>
        <v>70</v>
      </c>
      <c r="Q22" s="15">
        <f t="shared" si="1"/>
        <v>5.0555601647626744</v>
      </c>
      <c r="R22" s="16">
        <f t="shared" si="2"/>
        <v>178.53559055054444</v>
      </c>
    </row>
    <row r="23" spans="1:18" ht="15" x14ac:dyDescent="0.25">
      <c r="A23" s="3" t="s">
        <v>103</v>
      </c>
      <c r="B23" s="3" t="s">
        <v>104</v>
      </c>
      <c r="C23" s="3" t="s">
        <v>99</v>
      </c>
      <c r="D23" s="3" t="s">
        <v>105</v>
      </c>
      <c r="E23" s="3" t="s">
        <v>106</v>
      </c>
      <c r="F23" s="3" t="s">
        <v>102</v>
      </c>
      <c r="G23" s="10">
        <v>1</v>
      </c>
      <c r="H23" s="11">
        <v>51</v>
      </c>
      <c r="I23" s="11">
        <v>22.83</v>
      </c>
      <c r="J23" s="11">
        <v>20.87</v>
      </c>
      <c r="K23" s="11">
        <v>10.24</v>
      </c>
      <c r="L23" s="12">
        <v>13</v>
      </c>
      <c r="M23" s="13"/>
      <c r="N23" s="13"/>
      <c r="O23" s="13"/>
      <c r="P23" s="14">
        <f t="shared" si="0"/>
        <v>13</v>
      </c>
      <c r="Q23" s="15">
        <f t="shared" si="1"/>
        <v>1.0393763229856479</v>
      </c>
      <c r="R23" s="16">
        <f t="shared" si="2"/>
        <v>36.705263033341261</v>
      </c>
    </row>
    <row r="24" spans="1:18" ht="15" x14ac:dyDescent="0.25">
      <c r="A24" s="3" t="s">
        <v>107</v>
      </c>
      <c r="B24" s="3" t="s">
        <v>108</v>
      </c>
      <c r="C24" s="3" t="s">
        <v>109</v>
      </c>
      <c r="D24" s="3" t="s">
        <v>110</v>
      </c>
      <c r="E24" s="3" t="s">
        <v>111</v>
      </c>
      <c r="F24" s="3" t="s">
        <v>112</v>
      </c>
      <c r="G24" s="10">
        <v>1</v>
      </c>
      <c r="H24" s="11">
        <v>12.88</v>
      </c>
      <c r="I24" s="11">
        <v>17.7165</v>
      </c>
      <c r="J24" s="11">
        <v>17.7165</v>
      </c>
      <c r="K24" s="11">
        <v>6.2991999999999999</v>
      </c>
      <c r="L24" s="12">
        <v>1</v>
      </c>
      <c r="M24" s="13"/>
      <c r="N24" s="13"/>
      <c r="O24" s="13"/>
      <c r="P24" s="14">
        <f t="shared" si="0"/>
        <v>1</v>
      </c>
      <c r="Q24" s="15">
        <f t="shared" si="1"/>
        <v>3.2399805600388798E-2</v>
      </c>
      <c r="R24" s="16">
        <f t="shared" si="2"/>
        <v>1.1441894148360503</v>
      </c>
    </row>
    <row r="25" spans="1:18" ht="15" x14ac:dyDescent="0.25">
      <c r="A25" s="3" t="s">
        <v>113</v>
      </c>
      <c r="B25" s="3" t="s">
        <v>114</v>
      </c>
      <c r="C25" s="3" t="s">
        <v>115</v>
      </c>
      <c r="D25" s="3" t="s">
        <v>116</v>
      </c>
      <c r="E25" s="3" t="s">
        <v>117</v>
      </c>
      <c r="F25" s="3" t="s">
        <v>27</v>
      </c>
      <c r="G25" s="10">
        <v>1</v>
      </c>
      <c r="H25" s="11">
        <v>20.57</v>
      </c>
      <c r="I25" s="11">
        <v>15.354329999999999</v>
      </c>
      <c r="J25" s="11">
        <v>12.99213</v>
      </c>
      <c r="K25" s="11">
        <v>5.3149600000000001</v>
      </c>
      <c r="L25" s="12">
        <v>4</v>
      </c>
      <c r="M25" s="13"/>
      <c r="N25" s="13"/>
      <c r="O25" s="13"/>
      <c r="P25" s="14">
        <f t="shared" si="0"/>
        <v>4</v>
      </c>
      <c r="Q25" s="15">
        <f t="shared" si="1"/>
        <v>6.9498010036796828E-2</v>
      </c>
      <c r="R25" s="16">
        <f t="shared" si="2"/>
        <v>2.4543013750464691</v>
      </c>
    </row>
    <row r="26" spans="1:18" ht="15" x14ac:dyDescent="0.25">
      <c r="A26" s="3" t="s">
        <v>118</v>
      </c>
      <c r="B26" s="3" t="s">
        <v>119</v>
      </c>
      <c r="C26" s="3" t="s">
        <v>120</v>
      </c>
      <c r="D26" s="3" t="s">
        <v>121</v>
      </c>
      <c r="E26" s="3" t="s">
        <v>122</v>
      </c>
      <c r="F26" s="3" t="s">
        <v>123</v>
      </c>
      <c r="G26" s="10">
        <v>1</v>
      </c>
      <c r="H26" s="11">
        <v>22.5</v>
      </c>
      <c r="I26" s="11">
        <v>22.834600000000002</v>
      </c>
      <c r="J26" s="11">
        <v>18.110199999999999</v>
      </c>
      <c r="K26" s="11">
        <v>5.1181000000000001</v>
      </c>
      <c r="L26" s="12">
        <v>21</v>
      </c>
      <c r="M26" s="13"/>
      <c r="N26" s="13"/>
      <c r="O26" s="13"/>
      <c r="P26" s="14">
        <f t="shared" si="0"/>
        <v>21</v>
      </c>
      <c r="Q26" s="15">
        <f t="shared" si="1"/>
        <v>0.72835962982474023</v>
      </c>
      <c r="R26" s="16">
        <f t="shared" si="2"/>
        <v>25.721801819371755</v>
      </c>
    </row>
    <row r="27" spans="1:18" ht="15" x14ac:dyDescent="0.25">
      <c r="A27" s="3" t="s">
        <v>124</v>
      </c>
      <c r="B27" s="3" t="s">
        <v>125</v>
      </c>
      <c r="C27" s="3" t="s">
        <v>120</v>
      </c>
      <c r="D27" s="3" t="s">
        <v>126</v>
      </c>
      <c r="E27" s="3" t="s">
        <v>127</v>
      </c>
      <c r="F27" s="3" t="s">
        <v>123</v>
      </c>
      <c r="G27" s="10">
        <v>1</v>
      </c>
      <c r="H27" s="11">
        <v>32.75</v>
      </c>
      <c r="I27" s="11">
        <v>22.834600000000002</v>
      </c>
      <c r="J27" s="11">
        <v>18.110199999999999</v>
      </c>
      <c r="K27" s="11">
        <v>7.0865999999999998</v>
      </c>
      <c r="L27" s="12">
        <v>3</v>
      </c>
      <c r="M27" s="13"/>
      <c r="N27" s="13"/>
      <c r="O27" s="13"/>
      <c r="P27" s="14">
        <f t="shared" si="0"/>
        <v>3</v>
      </c>
      <c r="Q27" s="15">
        <f t="shared" si="1"/>
        <v>0.14407113556972886</v>
      </c>
      <c r="R27" s="16">
        <f t="shared" si="2"/>
        <v>5.0878289313043039</v>
      </c>
    </row>
    <row r="28" spans="1:18" ht="15" x14ac:dyDescent="0.25">
      <c r="A28" s="3" t="s">
        <v>128</v>
      </c>
      <c r="B28" s="3" t="s">
        <v>129</v>
      </c>
      <c r="C28" s="3" t="s">
        <v>130</v>
      </c>
      <c r="D28" s="3" t="s">
        <v>131</v>
      </c>
      <c r="E28" s="3" t="s">
        <v>132</v>
      </c>
      <c r="F28" s="3" t="s">
        <v>133</v>
      </c>
      <c r="G28" s="10">
        <v>2</v>
      </c>
      <c r="H28" s="11">
        <v>17.02</v>
      </c>
      <c r="I28" s="11">
        <v>11.42</v>
      </c>
      <c r="J28" s="11">
        <v>9.4499999999999993</v>
      </c>
      <c r="K28" s="11">
        <v>4.72</v>
      </c>
      <c r="L28" s="12">
        <v>7</v>
      </c>
      <c r="M28" s="13"/>
      <c r="N28" s="13"/>
      <c r="O28" s="13"/>
      <c r="P28" s="14">
        <f t="shared" si="0"/>
        <v>7</v>
      </c>
      <c r="Q28" s="15">
        <f t="shared" si="1"/>
        <v>2.921521624816031E-2</v>
      </c>
      <c r="R28" s="16">
        <f t="shared" si="2"/>
        <v>1.0317265972389069</v>
      </c>
    </row>
    <row r="29" spans="1:18" ht="15" x14ac:dyDescent="0.25">
      <c r="A29" s="3" t="s">
        <v>134</v>
      </c>
      <c r="B29" s="3" t="s">
        <v>135</v>
      </c>
      <c r="C29" s="3" t="s">
        <v>136</v>
      </c>
      <c r="D29" s="3" t="s">
        <v>137</v>
      </c>
      <c r="E29" s="3" t="s">
        <v>138</v>
      </c>
      <c r="F29" s="3" t="s">
        <v>102</v>
      </c>
      <c r="G29" s="10">
        <v>1</v>
      </c>
      <c r="H29" s="11">
        <v>43.9</v>
      </c>
      <c r="I29" s="11">
        <v>10.83</v>
      </c>
      <c r="J29" s="11">
        <v>21.65</v>
      </c>
      <c r="K29" s="11">
        <v>10.83</v>
      </c>
      <c r="L29" s="12">
        <v>61</v>
      </c>
      <c r="M29" s="13"/>
      <c r="N29" s="13"/>
      <c r="O29" s="13"/>
      <c r="P29" s="14">
        <f>SUM(L29:O29)</f>
        <v>61</v>
      </c>
      <c r="Q29" s="15">
        <f>P29/G29*I29*J29*K29*0.0254*0.0254*0.0254</f>
        <v>2.5383166517042852</v>
      </c>
      <c r="R29" s="16">
        <f>Q29*35.3147</f>
        <v>89.63989105994132</v>
      </c>
    </row>
    <row r="30" spans="1:18" ht="15" x14ac:dyDescent="0.25">
      <c r="A30" s="3" t="s">
        <v>139</v>
      </c>
      <c r="B30" s="3" t="s">
        <v>140</v>
      </c>
      <c r="C30" s="3" t="s">
        <v>136</v>
      </c>
      <c r="D30" s="3" t="s">
        <v>141</v>
      </c>
      <c r="E30" s="3" t="s">
        <v>142</v>
      </c>
      <c r="F30" s="3" t="s">
        <v>102</v>
      </c>
      <c r="G30" s="10">
        <v>1</v>
      </c>
      <c r="H30" s="11">
        <v>56.45</v>
      </c>
      <c r="I30" s="11">
        <v>11.81</v>
      </c>
      <c r="J30" s="11">
        <v>21.65</v>
      </c>
      <c r="K30" s="11">
        <v>11.81</v>
      </c>
      <c r="L30" s="12">
        <v>2</v>
      </c>
      <c r="M30" s="13"/>
      <c r="N30" s="13"/>
      <c r="O30" s="13"/>
      <c r="P30" s="14">
        <f>SUM(L30:O30)</f>
        <v>2</v>
      </c>
      <c r="Q30" s="15">
        <f>P30/G30*I30*J30*K30*0.0254*0.0254*0.0254</f>
        <v>9.8966643551478314E-2</v>
      </c>
      <c r="R30" s="16">
        <f>Q30*35.3147</f>
        <v>3.4949773270273914</v>
      </c>
    </row>
    <row r="31" spans="1:18" ht="15" x14ac:dyDescent="0.25">
      <c r="A31" s="17" t="s">
        <v>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>
        <f t="shared" ref="L31:Q31" si="3">SUM(L5:L30)</f>
        <v>868</v>
      </c>
      <c r="M31" s="19">
        <f t="shared" si="3"/>
        <v>0</v>
      </c>
      <c r="N31" s="19">
        <f t="shared" si="3"/>
        <v>0</v>
      </c>
      <c r="O31" s="19">
        <f t="shared" si="3"/>
        <v>0</v>
      </c>
      <c r="P31" s="19">
        <f t="shared" si="3"/>
        <v>868</v>
      </c>
      <c r="Q31" s="20">
        <f t="shared" si="3"/>
        <v>33.208527799934799</v>
      </c>
      <c r="R31" s="16">
        <f>Q31*35.3147</f>
        <v>1172.7491966963576</v>
      </c>
    </row>
    <row r="33" spans="1:17" ht="15" x14ac:dyDescent="0.25">
      <c r="A33" s="1" t="s">
        <v>0</v>
      </c>
      <c r="B33" s="1" t="s">
        <v>143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" x14ac:dyDescent="0.25">
      <c r="A35" s="3" t="s">
        <v>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3" t="s">
        <v>3</v>
      </c>
      <c r="M35" s="4"/>
      <c r="N35" s="4"/>
      <c r="O35" s="5"/>
      <c r="P35" s="2"/>
      <c r="Q35" s="2"/>
    </row>
    <row r="36" spans="1:17" ht="15" x14ac:dyDescent="0.25">
      <c r="A36" s="3" t="s">
        <v>4</v>
      </c>
      <c r="B36" s="3" t="s">
        <v>5</v>
      </c>
      <c r="C36" s="3" t="s">
        <v>6</v>
      </c>
      <c r="D36" s="3" t="s">
        <v>7</v>
      </c>
      <c r="E36" s="3" t="s">
        <v>8</v>
      </c>
      <c r="F36" s="3" t="s">
        <v>9</v>
      </c>
      <c r="G36" s="3" t="s">
        <v>10</v>
      </c>
      <c r="H36" s="3" t="s">
        <v>11</v>
      </c>
      <c r="I36" s="3" t="s">
        <v>12</v>
      </c>
      <c r="J36" s="3" t="s">
        <v>13</v>
      </c>
      <c r="K36" s="3" t="s">
        <v>14</v>
      </c>
      <c r="L36" s="3" t="s">
        <v>15</v>
      </c>
      <c r="M36" s="6" t="s">
        <v>16</v>
      </c>
      <c r="N36" s="6" t="s">
        <v>18</v>
      </c>
      <c r="O36" s="7" t="s">
        <v>19</v>
      </c>
      <c r="P36" s="8" t="s">
        <v>20</v>
      </c>
      <c r="Q36" s="9" t="s">
        <v>21</v>
      </c>
    </row>
    <row r="37" spans="1:17" ht="15" x14ac:dyDescent="0.25">
      <c r="A37" s="3" t="s">
        <v>144</v>
      </c>
      <c r="B37" s="3" t="s">
        <v>145</v>
      </c>
      <c r="C37" s="3" t="s">
        <v>146</v>
      </c>
      <c r="D37" s="3" t="s">
        <v>147</v>
      </c>
      <c r="E37" s="3" t="s">
        <v>148</v>
      </c>
      <c r="F37" s="3" t="s">
        <v>149</v>
      </c>
      <c r="G37" s="10">
        <v>1</v>
      </c>
      <c r="H37" s="11">
        <v>42.56</v>
      </c>
      <c r="I37" s="11">
        <v>19.690000000000001</v>
      </c>
      <c r="J37" s="11">
        <v>12.99</v>
      </c>
      <c r="K37" s="11">
        <v>11.81</v>
      </c>
      <c r="L37" s="21">
        <v>80</v>
      </c>
      <c r="M37" s="13"/>
      <c r="N37" s="13"/>
      <c r="O37" s="14">
        <f t="shared" ref="O37:O100" si="4">SUM(L37:N37)</f>
        <v>80</v>
      </c>
      <c r="P37" s="15">
        <f t="shared" ref="P37:P100" si="5">O37/G37*I37*J37*K37*0.0254*0.0254*0.0254</f>
        <v>3.9600065263917519</v>
      </c>
      <c r="Q37" s="16">
        <f t="shared" ref="Q37:Q100" si="6">P37*35.3147</f>
        <v>139.8464424775668</v>
      </c>
    </row>
    <row r="38" spans="1:17" ht="15" x14ac:dyDescent="0.25">
      <c r="A38" s="3" t="s">
        <v>150</v>
      </c>
      <c r="B38" s="3" t="s">
        <v>151</v>
      </c>
      <c r="C38" s="3" t="s">
        <v>146</v>
      </c>
      <c r="D38" s="3" t="s">
        <v>152</v>
      </c>
      <c r="E38" s="3" t="s">
        <v>153</v>
      </c>
      <c r="F38" s="3" t="s">
        <v>149</v>
      </c>
      <c r="G38" s="10">
        <v>1</v>
      </c>
      <c r="H38" s="11">
        <v>48.05</v>
      </c>
      <c r="I38" s="11">
        <v>19.690000000000001</v>
      </c>
      <c r="J38" s="11">
        <v>12.99</v>
      </c>
      <c r="K38" s="11">
        <v>12.6</v>
      </c>
      <c r="L38" s="21">
        <v>33</v>
      </c>
      <c r="M38" s="13"/>
      <c r="N38" s="13"/>
      <c r="O38" s="14">
        <f t="shared" si="4"/>
        <v>33</v>
      </c>
      <c r="P38" s="15">
        <f t="shared" si="5"/>
        <v>1.7427717121863788</v>
      </c>
      <c r="Q38" s="16">
        <f t="shared" si="6"/>
        <v>61.545460184348315</v>
      </c>
    </row>
    <row r="39" spans="1:17" ht="15" x14ac:dyDescent="0.25">
      <c r="A39" s="3" t="s">
        <v>154</v>
      </c>
      <c r="B39" s="3" t="s">
        <v>155</v>
      </c>
      <c r="C39" s="3" t="s">
        <v>156</v>
      </c>
      <c r="D39" s="3" t="s">
        <v>157</v>
      </c>
      <c r="E39" s="3" t="s">
        <v>158</v>
      </c>
      <c r="F39" s="3" t="s">
        <v>159</v>
      </c>
      <c r="G39" s="10">
        <v>2</v>
      </c>
      <c r="H39" s="11">
        <v>31.5</v>
      </c>
      <c r="I39" s="11">
        <v>12.6</v>
      </c>
      <c r="J39" s="11">
        <v>12.6</v>
      </c>
      <c r="K39" s="11">
        <v>8.66</v>
      </c>
      <c r="L39" s="21"/>
      <c r="M39" s="13"/>
      <c r="N39" s="13">
        <v>10</v>
      </c>
      <c r="O39" s="14">
        <f t="shared" si="4"/>
        <v>10</v>
      </c>
      <c r="P39" s="15">
        <f t="shared" si="5"/>
        <v>0.112649725151712</v>
      </c>
      <c r="Q39" s="16">
        <f t="shared" si="6"/>
        <v>3.9781912488151638</v>
      </c>
    </row>
    <row r="40" spans="1:17" ht="15" x14ac:dyDescent="0.25">
      <c r="A40" s="3" t="s">
        <v>160</v>
      </c>
      <c r="B40" s="3" t="s">
        <v>161</v>
      </c>
      <c r="C40" s="3" t="s">
        <v>162</v>
      </c>
      <c r="D40" s="3" t="s">
        <v>163</v>
      </c>
      <c r="E40" s="3" t="s">
        <v>164</v>
      </c>
      <c r="F40" s="3" t="s">
        <v>165</v>
      </c>
      <c r="G40" s="10">
        <v>1</v>
      </c>
      <c r="H40" s="11">
        <v>36.6</v>
      </c>
      <c r="I40" s="11">
        <v>24.02</v>
      </c>
      <c r="J40" s="11">
        <v>18.899999999999999</v>
      </c>
      <c r="K40" s="11">
        <v>11.811</v>
      </c>
      <c r="L40" s="21"/>
      <c r="M40" s="13"/>
      <c r="N40" s="13">
        <v>16</v>
      </c>
      <c r="O40" s="14">
        <f t="shared" si="4"/>
        <v>16</v>
      </c>
      <c r="P40" s="15">
        <f t="shared" si="5"/>
        <v>1.4058617313749133</v>
      </c>
      <c r="Q40" s="16">
        <f t="shared" si="6"/>
        <v>49.647585284985652</v>
      </c>
    </row>
    <row r="41" spans="1:17" ht="15" x14ac:dyDescent="0.25">
      <c r="A41" s="3" t="s">
        <v>166</v>
      </c>
      <c r="B41" s="3" t="s">
        <v>167</v>
      </c>
      <c r="C41" s="3" t="s">
        <v>168</v>
      </c>
      <c r="D41" s="3" t="s">
        <v>169</v>
      </c>
      <c r="E41" s="3" t="s">
        <v>170</v>
      </c>
      <c r="F41" s="3" t="s">
        <v>171</v>
      </c>
      <c r="G41" s="10">
        <v>2</v>
      </c>
      <c r="H41" s="11">
        <v>10.09</v>
      </c>
      <c r="I41" s="11">
        <v>11.417300000000001</v>
      </c>
      <c r="J41" s="11">
        <v>7.8739999999999997</v>
      </c>
      <c r="K41" s="11">
        <v>5.5117999999999991</v>
      </c>
      <c r="L41" s="21"/>
      <c r="M41" s="13"/>
      <c r="N41" s="13">
        <v>3</v>
      </c>
      <c r="O41" s="14">
        <f t="shared" si="4"/>
        <v>3</v>
      </c>
      <c r="P41" s="15">
        <f t="shared" si="5"/>
        <v>1.2179926920146158E-2</v>
      </c>
      <c r="Q41" s="16">
        <f t="shared" si="6"/>
        <v>0.43013046520688553</v>
      </c>
    </row>
    <row r="42" spans="1:17" ht="15" x14ac:dyDescent="0.25">
      <c r="A42" s="3" t="s">
        <v>172</v>
      </c>
      <c r="B42" s="3" t="s">
        <v>173</v>
      </c>
      <c r="C42" s="3" t="s">
        <v>174</v>
      </c>
      <c r="D42" s="3" t="s">
        <v>175</v>
      </c>
      <c r="E42" s="3" t="s">
        <v>176</v>
      </c>
      <c r="F42" s="3" t="s">
        <v>36</v>
      </c>
      <c r="G42" s="10">
        <v>1</v>
      </c>
      <c r="H42" s="11">
        <v>29.17</v>
      </c>
      <c r="I42" s="11">
        <v>18.5</v>
      </c>
      <c r="J42" s="11">
        <v>17.72</v>
      </c>
      <c r="K42" s="11">
        <v>7.48</v>
      </c>
      <c r="L42" s="21"/>
      <c r="M42" s="13"/>
      <c r="N42" s="13">
        <v>1</v>
      </c>
      <c r="O42" s="14">
        <f t="shared" si="4"/>
        <v>1</v>
      </c>
      <c r="P42" s="15">
        <f t="shared" si="5"/>
        <v>4.0182614757190399E-2</v>
      </c>
      <c r="Q42" s="16">
        <f t="shared" si="6"/>
        <v>1.4190369853657518</v>
      </c>
    </row>
    <row r="43" spans="1:17" ht="15" x14ac:dyDescent="0.25">
      <c r="A43" s="3" t="s">
        <v>177</v>
      </c>
      <c r="B43" s="3" t="s">
        <v>178</v>
      </c>
      <c r="C43" s="3" t="s">
        <v>179</v>
      </c>
      <c r="D43" s="3" t="s">
        <v>180</v>
      </c>
      <c r="E43" s="3" t="s">
        <v>181</v>
      </c>
      <c r="F43" s="3" t="s">
        <v>182</v>
      </c>
      <c r="G43" s="10">
        <v>1</v>
      </c>
      <c r="H43" s="11">
        <v>57.5</v>
      </c>
      <c r="I43" s="11">
        <v>22.44</v>
      </c>
      <c r="J43" s="11">
        <v>21.65</v>
      </c>
      <c r="K43" s="11">
        <v>7.87</v>
      </c>
      <c r="L43" s="21">
        <v>3</v>
      </c>
      <c r="M43" s="13"/>
      <c r="N43" s="13"/>
      <c r="O43" s="14">
        <f t="shared" si="4"/>
        <v>3</v>
      </c>
      <c r="P43" s="15">
        <f t="shared" si="5"/>
        <v>0.18796539003233903</v>
      </c>
      <c r="Q43" s="16">
        <f t="shared" si="6"/>
        <v>6.6379413593750431</v>
      </c>
    </row>
    <row r="44" spans="1:17" ht="15" x14ac:dyDescent="0.25">
      <c r="A44" s="3" t="s">
        <v>183</v>
      </c>
      <c r="B44" s="3" t="s">
        <v>184</v>
      </c>
      <c r="C44" s="3" t="s">
        <v>179</v>
      </c>
      <c r="D44" s="3" t="s">
        <v>185</v>
      </c>
      <c r="E44" s="3" t="s">
        <v>186</v>
      </c>
      <c r="F44" s="3" t="s">
        <v>182</v>
      </c>
      <c r="G44" s="10">
        <v>1</v>
      </c>
      <c r="H44" s="11">
        <v>72.849999999999994</v>
      </c>
      <c r="I44" s="11">
        <v>22.44</v>
      </c>
      <c r="J44" s="11">
        <v>21.65</v>
      </c>
      <c r="K44" s="11">
        <v>8.66</v>
      </c>
      <c r="L44" s="21">
        <v>3</v>
      </c>
      <c r="M44" s="13"/>
      <c r="N44" s="13"/>
      <c r="O44" s="14">
        <f t="shared" si="4"/>
        <v>3</v>
      </c>
      <c r="P44" s="15">
        <f t="shared" si="5"/>
        <v>0.20683358039136668</v>
      </c>
      <c r="Q44" s="16">
        <f t="shared" si="6"/>
        <v>7.3042658414469974</v>
      </c>
    </row>
    <row r="45" spans="1:17" ht="15" x14ac:dyDescent="0.25">
      <c r="A45" s="3" t="s">
        <v>187</v>
      </c>
      <c r="B45" s="3" t="s">
        <v>188</v>
      </c>
      <c r="C45" s="3" t="s">
        <v>189</v>
      </c>
      <c r="D45" s="3" t="s">
        <v>190</v>
      </c>
      <c r="E45" s="3" t="s">
        <v>191</v>
      </c>
      <c r="F45" s="3" t="s">
        <v>36</v>
      </c>
      <c r="G45" s="10">
        <v>1</v>
      </c>
      <c r="H45" s="11">
        <v>57.5</v>
      </c>
      <c r="I45" s="11">
        <v>22.44</v>
      </c>
      <c r="J45" s="11">
        <v>20.47</v>
      </c>
      <c r="K45" s="11">
        <v>11.81</v>
      </c>
      <c r="L45" s="21">
        <v>1</v>
      </c>
      <c r="M45" s="13"/>
      <c r="N45" s="13"/>
      <c r="O45" s="14">
        <f t="shared" si="4"/>
        <v>1</v>
      </c>
      <c r="P45" s="15">
        <f t="shared" si="5"/>
        <v>8.8897949289681311E-2</v>
      </c>
      <c r="Q45" s="16">
        <f t="shared" si="6"/>
        <v>3.1394044097803087</v>
      </c>
    </row>
    <row r="46" spans="1:17" ht="15" x14ac:dyDescent="0.25">
      <c r="A46" s="3" t="s">
        <v>192</v>
      </c>
      <c r="B46" s="3" t="s">
        <v>193</v>
      </c>
      <c r="C46" s="3" t="s">
        <v>189</v>
      </c>
      <c r="D46" s="3" t="s">
        <v>190</v>
      </c>
      <c r="E46" s="3" t="s">
        <v>191</v>
      </c>
      <c r="F46" s="3" t="s">
        <v>47</v>
      </c>
      <c r="G46" s="10">
        <v>1</v>
      </c>
      <c r="H46" s="11">
        <v>57.5</v>
      </c>
      <c r="I46" s="11">
        <v>22.44</v>
      </c>
      <c r="J46" s="11">
        <v>20.47</v>
      </c>
      <c r="K46" s="11">
        <v>11.81</v>
      </c>
      <c r="L46" s="21">
        <v>2</v>
      </c>
      <c r="M46" s="13"/>
      <c r="N46" s="13"/>
      <c r="O46" s="14">
        <f t="shared" si="4"/>
        <v>2</v>
      </c>
      <c r="P46" s="15">
        <f t="shared" si="5"/>
        <v>0.17779589857936262</v>
      </c>
      <c r="Q46" s="16">
        <f t="shared" si="6"/>
        <v>6.2788088195606173</v>
      </c>
    </row>
    <row r="47" spans="1:17" ht="15" x14ac:dyDescent="0.25">
      <c r="A47" s="3" t="s">
        <v>194</v>
      </c>
      <c r="B47" s="3" t="s">
        <v>195</v>
      </c>
      <c r="C47" s="3" t="s">
        <v>196</v>
      </c>
      <c r="D47" s="3" t="s">
        <v>197</v>
      </c>
      <c r="E47" s="3" t="s">
        <v>198</v>
      </c>
      <c r="F47" s="3" t="s">
        <v>199</v>
      </c>
      <c r="G47" s="10">
        <v>1</v>
      </c>
      <c r="H47" s="11">
        <v>72.849999999999994</v>
      </c>
      <c r="I47" s="11">
        <v>22.44</v>
      </c>
      <c r="J47" s="11">
        <v>21.65</v>
      </c>
      <c r="K47" s="11">
        <v>8.66</v>
      </c>
      <c r="L47" s="21">
        <v>1</v>
      </c>
      <c r="M47" s="13"/>
      <c r="N47" s="13"/>
      <c r="O47" s="14">
        <f t="shared" si="4"/>
        <v>1</v>
      </c>
      <c r="P47" s="15">
        <f t="shared" si="5"/>
        <v>6.8944526797122235E-2</v>
      </c>
      <c r="Q47" s="16">
        <f t="shared" si="6"/>
        <v>2.4347552804823329</v>
      </c>
    </row>
    <row r="48" spans="1:17" ht="15" x14ac:dyDescent="0.25">
      <c r="A48" s="3" t="s">
        <v>200</v>
      </c>
      <c r="B48" s="3" t="s">
        <v>201</v>
      </c>
      <c r="C48" s="3" t="s">
        <v>202</v>
      </c>
      <c r="D48" s="3" t="s">
        <v>203</v>
      </c>
      <c r="E48" s="3" t="s">
        <v>204</v>
      </c>
      <c r="F48" s="3" t="s">
        <v>149</v>
      </c>
      <c r="G48" s="10">
        <v>1</v>
      </c>
      <c r="H48" s="11">
        <v>57.29</v>
      </c>
      <c r="I48" s="11">
        <v>22.83</v>
      </c>
      <c r="J48" s="11">
        <v>20.87</v>
      </c>
      <c r="K48" s="11">
        <v>12</v>
      </c>
      <c r="L48" s="21">
        <v>1</v>
      </c>
      <c r="M48" s="13"/>
      <c r="N48" s="13"/>
      <c r="O48" s="14">
        <f t="shared" si="4"/>
        <v>1</v>
      </c>
      <c r="P48" s="15">
        <f t="shared" si="5"/>
        <v>9.369377911529278E-2</v>
      </c>
      <c r="Q48" s="16">
        <f t="shared" si="6"/>
        <v>3.30876770132283</v>
      </c>
    </row>
    <row r="49" spans="1:17" ht="15" x14ac:dyDescent="0.25">
      <c r="A49" s="3" t="s">
        <v>205</v>
      </c>
      <c r="B49" s="3" t="s">
        <v>206</v>
      </c>
      <c r="C49" s="3" t="s">
        <v>202</v>
      </c>
      <c r="D49" s="3" t="s">
        <v>207</v>
      </c>
      <c r="E49" s="3" t="s">
        <v>208</v>
      </c>
      <c r="F49" s="3" t="s">
        <v>149</v>
      </c>
      <c r="G49" s="10">
        <v>1</v>
      </c>
      <c r="H49" s="11">
        <v>72.91</v>
      </c>
      <c r="I49" s="11">
        <v>22.83</v>
      </c>
      <c r="J49" s="11">
        <v>20.87</v>
      </c>
      <c r="K49" s="11">
        <v>14</v>
      </c>
      <c r="L49" s="21">
        <v>1</v>
      </c>
      <c r="M49" s="13"/>
      <c r="N49" s="13"/>
      <c r="O49" s="14">
        <f t="shared" si="4"/>
        <v>1</v>
      </c>
      <c r="P49" s="15">
        <f t="shared" si="5"/>
        <v>0.1093094089678416</v>
      </c>
      <c r="Q49" s="16">
        <f t="shared" si="6"/>
        <v>3.860228984876636</v>
      </c>
    </row>
    <row r="50" spans="1:17" ht="15" x14ac:dyDescent="0.25">
      <c r="A50" s="3" t="s">
        <v>209</v>
      </c>
      <c r="B50" s="3" t="s">
        <v>210</v>
      </c>
      <c r="C50" s="3" t="s">
        <v>211</v>
      </c>
      <c r="D50" s="3" t="s">
        <v>212</v>
      </c>
      <c r="E50" s="3" t="s">
        <v>204</v>
      </c>
      <c r="F50" s="3" t="s">
        <v>213</v>
      </c>
      <c r="G50" s="10">
        <v>1</v>
      </c>
      <c r="H50" s="11">
        <v>58.48</v>
      </c>
      <c r="I50" s="11">
        <v>22.83</v>
      </c>
      <c r="J50" s="11">
        <v>20.87</v>
      </c>
      <c r="K50" s="11">
        <v>8.8701000000000008</v>
      </c>
      <c r="L50" s="21">
        <v>1</v>
      </c>
      <c r="M50" s="13"/>
      <c r="N50" s="13"/>
      <c r="O50" s="14">
        <f t="shared" si="4"/>
        <v>1</v>
      </c>
      <c r="P50" s="15">
        <f t="shared" si="5"/>
        <v>6.9256099177546548E-2</v>
      </c>
      <c r="Q50" s="16">
        <f t="shared" si="6"/>
        <v>2.445758365625303</v>
      </c>
    </row>
    <row r="51" spans="1:17" ht="15" x14ac:dyDescent="0.25">
      <c r="A51" s="3" t="s">
        <v>214</v>
      </c>
      <c r="B51" s="3" t="s">
        <v>215</v>
      </c>
      <c r="C51" s="3" t="s">
        <v>196</v>
      </c>
      <c r="D51" s="3" t="s">
        <v>216</v>
      </c>
      <c r="E51" s="3" t="s">
        <v>204</v>
      </c>
      <c r="F51" s="3" t="s">
        <v>217</v>
      </c>
      <c r="G51" s="10">
        <v>1</v>
      </c>
      <c r="H51" s="11">
        <v>57.5</v>
      </c>
      <c r="I51" s="11">
        <v>23</v>
      </c>
      <c r="J51" s="11">
        <v>21</v>
      </c>
      <c r="K51" s="11">
        <v>12</v>
      </c>
      <c r="L51" s="21">
        <v>3</v>
      </c>
      <c r="M51" s="13"/>
      <c r="N51" s="13"/>
      <c r="O51" s="14">
        <f t="shared" si="4"/>
        <v>3</v>
      </c>
      <c r="P51" s="15">
        <f t="shared" si="5"/>
        <v>0.28493826883199996</v>
      </c>
      <c r="Q51" s="16">
        <f t="shared" si="6"/>
        <v>10.062509482321429</v>
      </c>
    </row>
    <row r="52" spans="1:17" ht="15" x14ac:dyDescent="0.25">
      <c r="A52" s="3" t="s">
        <v>218</v>
      </c>
      <c r="B52" s="3" t="s">
        <v>219</v>
      </c>
      <c r="C52" s="3" t="s">
        <v>220</v>
      </c>
      <c r="D52" s="3" t="s">
        <v>221</v>
      </c>
      <c r="E52" s="3" t="s">
        <v>222</v>
      </c>
      <c r="F52" s="3" t="s">
        <v>27</v>
      </c>
      <c r="G52" s="10">
        <v>2</v>
      </c>
      <c r="H52" s="11">
        <v>14.85</v>
      </c>
      <c r="I52" s="11">
        <v>8.27</v>
      </c>
      <c r="J52" s="11">
        <v>9.4499999999999993</v>
      </c>
      <c r="K52" s="11">
        <v>5.51</v>
      </c>
      <c r="L52" s="21">
        <v>2</v>
      </c>
      <c r="M52" s="13"/>
      <c r="N52" s="13"/>
      <c r="O52" s="14">
        <f t="shared" si="4"/>
        <v>2</v>
      </c>
      <c r="P52" s="15">
        <f t="shared" si="5"/>
        <v>7.0565117133999577E-3</v>
      </c>
      <c r="Q52" s="16">
        <f t="shared" si="6"/>
        <v>0.24919859420520549</v>
      </c>
    </row>
    <row r="53" spans="1:17" ht="15" x14ac:dyDescent="0.25">
      <c r="A53" s="3" t="s">
        <v>223</v>
      </c>
      <c r="B53" s="3" t="s">
        <v>224</v>
      </c>
      <c r="C53" s="3" t="s">
        <v>225</v>
      </c>
      <c r="D53" s="3" t="s">
        <v>226</v>
      </c>
      <c r="E53" s="3" t="s">
        <v>186</v>
      </c>
      <c r="F53" s="3" t="s">
        <v>227</v>
      </c>
      <c r="G53" s="10">
        <v>1</v>
      </c>
      <c r="H53" s="11">
        <v>58.5</v>
      </c>
      <c r="I53" s="11">
        <v>11.81</v>
      </c>
      <c r="J53" s="11">
        <v>9.84</v>
      </c>
      <c r="K53" s="11">
        <v>5.91</v>
      </c>
      <c r="L53" s="21">
        <v>15</v>
      </c>
      <c r="M53" s="13"/>
      <c r="N53" s="13"/>
      <c r="O53" s="14">
        <f t="shared" si="4"/>
        <v>15</v>
      </c>
      <c r="P53" s="15">
        <f t="shared" si="5"/>
        <v>0.16882038479984543</v>
      </c>
      <c r="Q53" s="16">
        <f t="shared" si="6"/>
        <v>5.9618412430911016</v>
      </c>
    </row>
    <row r="54" spans="1:17" ht="15" x14ac:dyDescent="0.25">
      <c r="A54" s="3" t="s">
        <v>228</v>
      </c>
      <c r="B54" s="3" t="s">
        <v>229</v>
      </c>
      <c r="C54" s="3" t="s">
        <v>189</v>
      </c>
      <c r="D54" s="3" t="s">
        <v>230</v>
      </c>
      <c r="E54" s="3" t="s">
        <v>191</v>
      </c>
      <c r="F54" s="3" t="s">
        <v>47</v>
      </c>
      <c r="G54" s="10">
        <v>1</v>
      </c>
      <c r="H54" s="11">
        <v>45</v>
      </c>
      <c r="I54" s="11">
        <v>11.811020000000001</v>
      </c>
      <c r="J54" s="11">
        <v>9.4488199999999996</v>
      </c>
      <c r="K54" s="11">
        <v>5.1181099999999997</v>
      </c>
      <c r="L54" s="21">
        <v>1</v>
      </c>
      <c r="M54" s="13"/>
      <c r="N54" s="13"/>
      <c r="O54" s="14">
        <f t="shared" si="4"/>
        <v>1</v>
      </c>
      <c r="P54" s="15">
        <f t="shared" si="5"/>
        <v>9.3599977895997451E-3</v>
      </c>
      <c r="Q54" s="16">
        <f t="shared" si="6"/>
        <v>0.33054551394037812</v>
      </c>
    </row>
    <row r="55" spans="1:17" ht="15" x14ac:dyDescent="0.25">
      <c r="A55" s="3" t="s">
        <v>231</v>
      </c>
      <c r="B55" s="3" t="s">
        <v>232</v>
      </c>
      <c r="C55" s="3" t="s">
        <v>189</v>
      </c>
      <c r="D55" s="3" t="s">
        <v>230</v>
      </c>
      <c r="E55" s="3" t="s">
        <v>198</v>
      </c>
      <c r="F55" s="3" t="s">
        <v>47</v>
      </c>
      <c r="G55" s="10">
        <v>1</v>
      </c>
      <c r="H55" s="11">
        <v>58.5</v>
      </c>
      <c r="I55" s="11">
        <v>11.811020000000001</v>
      </c>
      <c r="J55" s="11">
        <v>9.4488199999999996</v>
      </c>
      <c r="K55" s="11">
        <v>6.2992100000000004</v>
      </c>
      <c r="L55" s="21">
        <v>2</v>
      </c>
      <c r="M55" s="13"/>
      <c r="N55" s="13"/>
      <c r="O55" s="14">
        <f t="shared" si="4"/>
        <v>2</v>
      </c>
      <c r="P55" s="15">
        <f t="shared" si="5"/>
        <v>2.3039986118400978E-2</v>
      </c>
      <c r="Q55" s="16">
        <f t="shared" si="6"/>
        <v>0.81365019777549508</v>
      </c>
    </row>
    <row r="56" spans="1:17" ht="15" x14ac:dyDescent="0.25">
      <c r="A56" s="3" t="s">
        <v>233</v>
      </c>
      <c r="B56" s="3" t="s">
        <v>234</v>
      </c>
      <c r="C56" s="3" t="s">
        <v>196</v>
      </c>
      <c r="D56" s="3" t="s">
        <v>235</v>
      </c>
      <c r="E56" s="3" t="s">
        <v>191</v>
      </c>
      <c r="F56" s="3" t="s">
        <v>199</v>
      </c>
      <c r="G56" s="10">
        <v>1</v>
      </c>
      <c r="H56" s="11">
        <v>45</v>
      </c>
      <c r="I56" s="11">
        <v>11.81</v>
      </c>
      <c r="J56" s="11">
        <v>9.84</v>
      </c>
      <c r="K56" s="11">
        <v>4.72</v>
      </c>
      <c r="L56" s="21">
        <v>1</v>
      </c>
      <c r="M56" s="13"/>
      <c r="N56" s="13"/>
      <c r="O56" s="14">
        <f t="shared" si="4"/>
        <v>1</v>
      </c>
      <c r="P56" s="15">
        <f t="shared" si="5"/>
        <v>8.9885190778936312E-3</v>
      </c>
      <c r="Q56" s="16">
        <f t="shared" si="6"/>
        <v>0.31742685468009024</v>
      </c>
    </row>
    <row r="57" spans="1:17" ht="15" x14ac:dyDescent="0.25">
      <c r="A57" s="3" t="s">
        <v>236</v>
      </c>
      <c r="B57" s="3" t="s">
        <v>237</v>
      </c>
      <c r="C57" s="3" t="s">
        <v>211</v>
      </c>
      <c r="D57" s="3" t="s">
        <v>238</v>
      </c>
      <c r="E57" s="3" t="s">
        <v>204</v>
      </c>
      <c r="F57" s="3" t="s">
        <v>213</v>
      </c>
      <c r="G57" s="10">
        <v>1</v>
      </c>
      <c r="H57" s="11">
        <v>44.09</v>
      </c>
      <c r="I57" s="11">
        <v>11.81</v>
      </c>
      <c r="J57" s="11">
        <v>9.84</v>
      </c>
      <c r="K57" s="11">
        <v>3.94</v>
      </c>
      <c r="L57" s="21">
        <v>2</v>
      </c>
      <c r="M57" s="13"/>
      <c r="N57" s="13"/>
      <c r="O57" s="14">
        <f t="shared" si="4"/>
        <v>2</v>
      </c>
      <c r="P57" s="15">
        <f t="shared" si="5"/>
        <v>1.5006256426652927E-2</v>
      </c>
      <c r="Q57" s="16">
        <f t="shared" si="6"/>
        <v>0.52994144383032016</v>
      </c>
    </row>
    <row r="58" spans="1:17" ht="15" x14ac:dyDescent="0.25">
      <c r="A58" s="3" t="s">
        <v>239</v>
      </c>
      <c r="B58" s="3" t="s">
        <v>240</v>
      </c>
      <c r="C58" s="3" t="s">
        <v>211</v>
      </c>
      <c r="D58" s="3" t="s">
        <v>241</v>
      </c>
      <c r="E58" s="3" t="s">
        <v>208</v>
      </c>
      <c r="F58" s="3" t="s">
        <v>213</v>
      </c>
      <c r="G58" s="10">
        <v>1</v>
      </c>
      <c r="H58" s="11">
        <v>58.79</v>
      </c>
      <c r="I58" s="11">
        <v>11.81</v>
      </c>
      <c r="J58" s="11">
        <v>9.84</v>
      </c>
      <c r="K58" s="11">
        <v>4.5</v>
      </c>
      <c r="L58" s="21">
        <v>1</v>
      </c>
      <c r="M58" s="13"/>
      <c r="N58" s="13"/>
      <c r="O58" s="14">
        <f t="shared" si="4"/>
        <v>1</v>
      </c>
      <c r="P58" s="15">
        <f t="shared" si="5"/>
        <v>8.5695626801951998E-3</v>
      </c>
      <c r="Q58" s="16">
        <f t="shared" si="6"/>
        <v>0.30263153518228941</v>
      </c>
    </row>
    <row r="59" spans="1:17" ht="15" x14ac:dyDescent="0.25">
      <c r="A59" s="3" t="s">
        <v>242</v>
      </c>
      <c r="B59" s="3" t="s">
        <v>243</v>
      </c>
      <c r="C59" s="3" t="s">
        <v>220</v>
      </c>
      <c r="D59" s="3" t="s">
        <v>244</v>
      </c>
      <c r="E59" s="3" t="s">
        <v>245</v>
      </c>
      <c r="F59" s="3" t="s">
        <v>165</v>
      </c>
      <c r="G59" s="10">
        <v>1</v>
      </c>
      <c r="H59" s="11">
        <v>14.08</v>
      </c>
      <c r="I59" s="11">
        <v>17.716539999999998</v>
      </c>
      <c r="J59" s="11">
        <v>17.716539999999998</v>
      </c>
      <c r="K59" s="11">
        <v>4.7244099999999998</v>
      </c>
      <c r="L59" s="21">
        <v>2</v>
      </c>
      <c r="M59" s="13"/>
      <c r="N59" s="13"/>
      <c r="O59" s="14">
        <f t="shared" si="4"/>
        <v>2</v>
      </c>
      <c r="P59" s="15">
        <f t="shared" si="5"/>
        <v>4.8600030726006146E-2</v>
      </c>
      <c r="Q59" s="16">
        <f t="shared" si="6"/>
        <v>1.7162955050796893</v>
      </c>
    </row>
    <row r="60" spans="1:17" ht="15" x14ac:dyDescent="0.25">
      <c r="A60" s="3" t="s">
        <v>246</v>
      </c>
      <c r="B60" s="3" t="s">
        <v>247</v>
      </c>
      <c r="C60" s="3" t="s">
        <v>220</v>
      </c>
      <c r="D60" s="3" t="s">
        <v>244</v>
      </c>
      <c r="E60" s="3" t="s">
        <v>245</v>
      </c>
      <c r="F60" s="3" t="s">
        <v>27</v>
      </c>
      <c r="G60" s="10">
        <v>1</v>
      </c>
      <c r="H60" s="11">
        <v>14.08</v>
      </c>
      <c r="I60" s="11">
        <v>17.716539999999998</v>
      </c>
      <c r="J60" s="11">
        <v>17.716539999999998</v>
      </c>
      <c r="K60" s="11">
        <v>4.7244099999999998</v>
      </c>
      <c r="L60" s="21">
        <v>1</v>
      </c>
      <c r="M60" s="13"/>
      <c r="N60" s="13"/>
      <c r="O60" s="14">
        <f t="shared" si="4"/>
        <v>1</v>
      </c>
      <c r="P60" s="15">
        <f t="shared" si="5"/>
        <v>2.4300015363003073E-2</v>
      </c>
      <c r="Q60" s="16">
        <f t="shared" si="6"/>
        <v>0.85814775253984465</v>
      </c>
    </row>
    <row r="61" spans="1:17" ht="15" x14ac:dyDescent="0.25">
      <c r="A61" s="3" t="s">
        <v>248</v>
      </c>
      <c r="B61" s="3" t="s">
        <v>249</v>
      </c>
      <c r="C61" s="3" t="s">
        <v>220</v>
      </c>
      <c r="D61" s="3" t="s">
        <v>250</v>
      </c>
      <c r="E61" s="3" t="s">
        <v>251</v>
      </c>
      <c r="F61" s="3" t="s">
        <v>165</v>
      </c>
      <c r="G61" s="10">
        <v>1</v>
      </c>
      <c r="H61" s="11">
        <v>11.88</v>
      </c>
      <c r="I61" s="11">
        <v>17.716539999999998</v>
      </c>
      <c r="J61" s="11">
        <v>17.716539999999998</v>
      </c>
      <c r="K61" s="11">
        <v>4.7244099999999998</v>
      </c>
      <c r="L61" s="21">
        <v>1</v>
      </c>
      <c r="M61" s="13"/>
      <c r="N61" s="13"/>
      <c r="O61" s="14">
        <f t="shared" si="4"/>
        <v>1</v>
      </c>
      <c r="P61" s="15">
        <f t="shared" si="5"/>
        <v>2.4300015363003073E-2</v>
      </c>
      <c r="Q61" s="16">
        <f t="shared" si="6"/>
        <v>0.85814775253984465</v>
      </c>
    </row>
    <row r="62" spans="1:17" ht="15" x14ac:dyDescent="0.25">
      <c r="A62" s="3" t="s">
        <v>252</v>
      </c>
      <c r="B62" s="3" t="s">
        <v>253</v>
      </c>
      <c r="C62" s="3" t="s">
        <v>254</v>
      </c>
      <c r="D62" s="3" t="s">
        <v>255</v>
      </c>
      <c r="E62" s="3" t="s">
        <v>256</v>
      </c>
      <c r="F62" s="3" t="s">
        <v>257</v>
      </c>
      <c r="G62" s="10">
        <v>1</v>
      </c>
      <c r="H62" s="11">
        <v>19</v>
      </c>
      <c r="I62" s="11">
        <v>16.93</v>
      </c>
      <c r="J62" s="11">
        <v>12.6</v>
      </c>
      <c r="K62" s="11">
        <v>5.5117999999999991</v>
      </c>
      <c r="L62" s="21">
        <v>1</v>
      </c>
      <c r="M62" s="13"/>
      <c r="N62" s="13"/>
      <c r="O62" s="14">
        <f t="shared" si="4"/>
        <v>1</v>
      </c>
      <c r="P62" s="15">
        <f t="shared" si="5"/>
        <v>1.9267355188412546E-2</v>
      </c>
      <c r="Q62" s="16">
        <f t="shared" si="6"/>
        <v>0.68042086827223258</v>
      </c>
    </row>
    <row r="63" spans="1:17" ht="15" x14ac:dyDescent="0.25">
      <c r="A63" s="3" t="s">
        <v>258</v>
      </c>
      <c r="B63" s="3" t="s">
        <v>259</v>
      </c>
      <c r="C63" s="3" t="s">
        <v>254</v>
      </c>
      <c r="D63" s="3" t="s">
        <v>255</v>
      </c>
      <c r="E63" s="3" t="s">
        <v>256</v>
      </c>
      <c r="F63" s="3" t="s">
        <v>199</v>
      </c>
      <c r="G63" s="10">
        <v>1</v>
      </c>
      <c r="H63" s="11">
        <v>19</v>
      </c>
      <c r="I63" s="11">
        <v>16.93</v>
      </c>
      <c r="J63" s="11">
        <v>12.5984</v>
      </c>
      <c r="K63" s="11">
        <v>5.5117999999999991</v>
      </c>
      <c r="L63" s="21">
        <v>484</v>
      </c>
      <c r="M63" s="13"/>
      <c r="N63" s="13"/>
      <c r="O63" s="14">
        <f t="shared" si="4"/>
        <v>484</v>
      </c>
      <c r="P63" s="15">
        <f t="shared" si="5"/>
        <v>9.3242157334251718</v>
      </c>
      <c r="Q63" s="16">
        <f t="shared" si="6"/>
        <v>329.28188136118996</v>
      </c>
    </row>
    <row r="64" spans="1:17" ht="15" x14ac:dyDescent="0.25">
      <c r="A64" s="3" t="s">
        <v>260</v>
      </c>
      <c r="B64" s="3" t="s">
        <v>261</v>
      </c>
      <c r="C64" s="3" t="s">
        <v>254</v>
      </c>
      <c r="D64" s="3" t="s">
        <v>262</v>
      </c>
      <c r="E64" s="3" t="s">
        <v>263</v>
      </c>
      <c r="F64" s="3" t="s">
        <v>264</v>
      </c>
      <c r="G64" s="10">
        <v>1</v>
      </c>
      <c r="H64" s="11">
        <v>24.82</v>
      </c>
      <c r="I64" s="11">
        <v>16.929100000000002</v>
      </c>
      <c r="J64" s="11">
        <v>12.5984</v>
      </c>
      <c r="K64" s="11">
        <v>6.2991999999999999</v>
      </c>
      <c r="L64" s="21">
        <v>1</v>
      </c>
      <c r="M64" s="13"/>
      <c r="N64" s="13"/>
      <c r="O64" s="14">
        <f t="shared" si="4"/>
        <v>1</v>
      </c>
      <c r="P64" s="15">
        <f t="shared" si="5"/>
        <v>2.2015867904264189E-2</v>
      </c>
      <c r="Q64" s="16">
        <f t="shared" si="6"/>
        <v>0.77748377027871862</v>
      </c>
    </row>
    <row r="65" spans="1:17" ht="15" x14ac:dyDescent="0.25">
      <c r="A65" s="3" t="s">
        <v>265</v>
      </c>
      <c r="B65" s="3" t="s">
        <v>266</v>
      </c>
      <c r="C65" s="3" t="s">
        <v>267</v>
      </c>
      <c r="D65" s="3" t="s">
        <v>268</v>
      </c>
      <c r="E65" s="3" t="s">
        <v>269</v>
      </c>
      <c r="F65" s="3" t="s">
        <v>270</v>
      </c>
      <c r="G65" s="10">
        <v>1</v>
      </c>
      <c r="H65" s="11">
        <v>28.99</v>
      </c>
      <c r="I65" s="11">
        <v>18.899999999999999</v>
      </c>
      <c r="J65" s="11">
        <v>16.14</v>
      </c>
      <c r="K65" s="11">
        <v>9.2520000000000007</v>
      </c>
      <c r="L65" s="21"/>
      <c r="M65" s="13"/>
      <c r="N65" s="13">
        <v>1</v>
      </c>
      <c r="O65" s="14">
        <f t="shared" si="4"/>
        <v>1</v>
      </c>
      <c r="P65" s="15">
        <f t="shared" si="5"/>
        <v>4.624897462238188E-2</v>
      </c>
      <c r="Q65" s="16">
        <f t="shared" si="6"/>
        <v>1.6332686640970295</v>
      </c>
    </row>
    <row r="66" spans="1:17" ht="15" x14ac:dyDescent="0.25">
      <c r="A66" s="3" t="s">
        <v>271</v>
      </c>
      <c r="B66" s="3" t="s">
        <v>272</v>
      </c>
      <c r="C66" s="3" t="s">
        <v>273</v>
      </c>
      <c r="D66" s="3" t="s">
        <v>274</v>
      </c>
      <c r="E66" s="3" t="s">
        <v>275</v>
      </c>
      <c r="F66" s="3" t="s">
        <v>36</v>
      </c>
      <c r="G66" s="10">
        <v>3</v>
      </c>
      <c r="H66" s="11">
        <v>25.34</v>
      </c>
      <c r="I66" s="11">
        <v>20.078699999999998</v>
      </c>
      <c r="J66" s="11">
        <v>17.125999999999998</v>
      </c>
      <c r="K66" s="11">
        <v>14.1732</v>
      </c>
      <c r="L66" s="21">
        <v>2</v>
      </c>
      <c r="M66" s="13"/>
      <c r="N66" s="13"/>
      <c r="O66" s="14">
        <f t="shared" si="4"/>
        <v>2</v>
      </c>
      <c r="P66" s="15">
        <f t="shared" si="5"/>
        <v>5.3243835984017107E-2</v>
      </c>
      <c r="Q66" s="16">
        <f t="shared" si="6"/>
        <v>1.8802900946247691</v>
      </c>
    </row>
    <row r="67" spans="1:17" ht="15" x14ac:dyDescent="0.25">
      <c r="A67" s="3" t="s">
        <v>276</v>
      </c>
      <c r="B67" s="3" t="s">
        <v>277</v>
      </c>
      <c r="C67" s="3" t="s">
        <v>278</v>
      </c>
      <c r="D67" s="3" t="s">
        <v>279</v>
      </c>
      <c r="E67" s="3" t="s">
        <v>280</v>
      </c>
      <c r="F67" s="3" t="s">
        <v>281</v>
      </c>
      <c r="G67" s="10">
        <v>1</v>
      </c>
      <c r="H67" s="11">
        <v>24.59</v>
      </c>
      <c r="I67" s="11">
        <v>18.7</v>
      </c>
      <c r="J67" s="11">
        <v>13.58</v>
      </c>
      <c r="K67" s="11">
        <v>7.09</v>
      </c>
      <c r="L67" s="21">
        <v>3</v>
      </c>
      <c r="M67" s="13"/>
      <c r="N67" s="13"/>
      <c r="O67" s="14">
        <f t="shared" si="4"/>
        <v>3</v>
      </c>
      <c r="P67" s="15">
        <f t="shared" si="5"/>
        <v>8.8513602371150871E-2</v>
      </c>
      <c r="Q67" s="16">
        <f t="shared" si="6"/>
        <v>3.1258313136564819</v>
      </c>
    </row>
    <row r="68" spans="1:17" ht="15" x14ac:dyDescent="0.25">
      <c r="A68" s="3" t="s">
        <v>282</v>
      </c>
      <c r="B68" s="3" t="s">
        <v>283</v>
      </c>
      <c r="C68" s="3" t="s">
        <v>284</v>
      </c>
      <c r="D68" s="3" t="s">
        <v>285</v>
      </c>
      <c r="E68" s="3" t="s">
        <v>286</v>
      </c>
      <c r="F68" s="3" t="s">
        <v>287</v>
      </c>
      <c r="G68" s="10">
        <v>1</v>
      </c>
      <c r="H68" s="11">
        <v>30.65</v>
      </c>
      <c r="I68" s="11">
        <v>18.5</v>
      </c>
      <c r="J68" s="11">
        <v>14.37</v>
      </c>
      <c r="K68" s="11">
        <v>6.1</v>
      </c>
      <c r="L68" s="21">
        <v>1</v>
      </c>
      <c r="M68" s="13"/>
      <c r="N68" s="13"/>
      <c r="O68" s="14">
        <f t="shared" si="4"/>
        <v>1</v>
      </c>
      <c r="P68" s="15">
        <f t="shared" si="5"/>
        <v>2.657415607738799E-2</v>
      </c>
      <c r="Q68" s="16">
        <f t="shared" si="6"/>
        <v>0.93845834962613373</v>
      </c>
    </row>
    <row r="69" spans="1:17" ht="15" x14ac:dyDescent="0.25">
      <c r="A69" s="3" t="s">
        <v>288</v>
      </c>
      <c r="B69" s="3" t="s">
        <v>289</v>
      </c>
      <c r="C69" s="3" t="s">
        <v>284</v>
      </c>
      <c r="D69" s="3" t="s">
        <v>290</v>
      </c>
      <c r="E69" s="3" t="s">
        <v>291</v>
      </c>
      <c r="F69" s="3" t="s">
        <v>287</v>
      </c>
      <c r="G69" s="10">
        <v>1</v>
      </c>
      <c r="H69" s="11">
        <v>36.32</v>
      </c>
      <c r="I69" s="11">
        <v>18.5</v>
      </c>
      <c r="J69" s="11">
        <v>14.37</v>
      </c>
      <c r="K69" s="11">
        <v>7.28</v>
      </c>
      <c r="L69" s="21">
        <v>1</v>
      </c>
      <c r="M69" s="13"/>
      <c r="N69" s="13"/>
      <c r="O69" s="14">
        <f t="shared" si="4"/>
        <v>1</v>
      </c>
      <c r="P69" s="15">
        <f t="shared" si="5"/>
        <v>3.1714730531702394E-2</v>
      </c>
      <c r="Q69" s="16">
        <f t="shared" si="6"/>
        <v>1.1199961943079106</v>
      </c>
    </row>
    <row r="70" spans="1:17" ht="15" x14ac:dyDescent="0.25">
      <c r="A70" s="3" t="s">
        <v>292</v>
      </c>
      <c r="B70" s="3" t="s">
        <v>293</v>
      </c>
      <c r="C70" s="3" t="s">
        <v>294</v>
      </c>
      <c r="D70" s="3" t="s">
        <v>295</v>
      </c>
      <c r="E70" s="3" t="s">
        <v>296</v>
      </c>
      <c r="F70" s="3" t="s">
        <v>297</v>
      </c>
      <c r="G70" s="10">
        <v>1</v>
      </c>
      <c r="H70" s="11">
        <v>33.33</v>
      </c>
      <c r="I70" s="11">
        <v>11.811020000000001</v>
      </c>
      <c r="J70" s="11">
        <v>9.8425200000000004</v>
      </c>
      <c r="K70" s="11">
        <v>6.2992100000000004</v>
      </c>
      <c r="L70" s="21">
        <v>1</v>
      </c>
      <c r="M70" s="13"/>
      <c r="N70" s="13"/>
      <c r="O70" s="14">
        <f t="shared" si="4"/>
        <v>1</v>
      </c>
      <c r="P70" s="15">
        <f t="shared" si="5"/>
        <v>1.1999991754001245E-2</v>
      </c>
      <c r="Q70" s="16">
        <f t="shared" si="6"/>
        <v>0.42377610879502781</v>
      </c>
    </row>
    <row r="71" spans="1:17" ht="15" x14ac:dyDescent="0.25">
      <c r="A71" s="3" t="s">
        <v>298</v>
      </c>
      <c r="B71" s="3" t="s">
        <v>299</v>
      </c>
      <c r="C71" s="3" t="s">
        <v>300</v>
      </c>
      <c r="D71" s="3" t="s">
        <v>301</v>
      </c>
      <c r="E71" s="3" t="s">
        <v>302</v>
      </c>
      <c r="F71" s="3" t="s">
        <v>149</v>
      </c>
      <c r="G71" s="10">
        <v>1</v>
      </c>
      <c r="H71" s="11">
        <v>60</v>
      </c>
      <c r="I71" s="11">
        <v>20.87</v>
      </c>
      <c r="J71" s="11">
        <v>18.11</v>
      </c>
      <c r="K71" s="11">
        <v>13.3858</v>
      </c>
      <c r="L71" s="21">
        <v>1</v>
      </c>
      <c r="M71" s="13"/>
      <c r="N71" s="13"/>
      <c r="O71" s="14">
        <f t="shared" si="4"/>
        <v>1</v>
      </c>
      <c r="P71" s="15">
        <f t="shared" si="5"/>
        <v>8.290607998758838E-2</v>
      </c>
      <c r="Q71" s="16">
        <f t="shared" si="6"/>
        <v>2.9278033429376875</v>
      </c>
    </row>
    <row r="72" spans="1:17" ht="15" x14ac:dyDescent="0.25">
      <c r="A72" s="3" t="s">
        <v>303</v>
      </c>
      <c r="B72" s="3" t="s">
        <v>304</v>
      </c>
      <c r="C72" s="3" t="s">
        <v>305</v>
      </c>
      <c r="D72" s="3" t="s">
        <v>306</v>
      </c>
      <c r="E72" s="3" t="s">
        <v>307</v>
      </c>
      <c r="F72" s="3" t="s">
        <v>308</v>
      </c>
      <c r="G72" s="10">
        <v>2</v>
      </c>
      <c r="H72" s="11">
        <v>47.25</v>
      </c>
      <c r="I72" s="11">
        <v>11.81</v>
      </c>
      <c r="J72" s="11">
        <v>10.039400000000001</v>
      </c>
      <c r="K72" s="11">
        <v>10.8268</v>
      </c>
      <c r="L72" s="21">
        <v>124</v>
      </c>
      <c r="M72" s="13"/>
      <c r="N72" s="13"/>
      <c r="O72" s="14">
        <f t="shared" si="4"/>
        <v>124</v>
      </c>
      <c r="P72" s="15">
        <f t="shared" si="5"/>
        <v>1.3042192602373062</v>
      </c>
      <c r="Q72" s="16">
        <f t="shared" si="6"/>
        <v>46.058111909502401</v>
      </c>
    </row>
    <row r="73" spans="1:17" ht="15" x14ac:dyDescent="0.25">
      <c r="A73" s="3" t="s">
        <v>309</v>
      </c>
      <c r="B73" s="3" t="s">
        <v>310</v>
      </c>
      <c r="C73" s="3" t="s">
        <v>311</v>
      </c>
      <c r="D73" s="3" t="s">
        <v>312</v>
      </c>
      <c r="E73" s="3" t="s">
        <v>313</v>
      </c>
      <c r="F73" s="3" t="s">
        <v>314</v>
      </c>
      <c r="G73" s="10">
        <v>4</v>
      </c>
      <c r="H73" s="11">
        <v>8.3000000000000007</v>
      </c>
      <c r="I73" s="11">
        <v>17.322800000000001</v>
      </c>
      <c r="J73" s="11">
        <v>14.960599999999999</v>
      </c>
      <c r="K73" s="11">
        <v>26.771699999999999</v>
      </c>
      <c r="L73" s="21"/>
      <c r="M73" s="13"/>
      <c r="N73" s="13">
        <v>224</v>
      </c>
      <c r="O73" s="14">
        <f t="shared" si="4"/>
        <v>224</v>
      </c>
      <c r="P73" s="15">
        <f t="shared" si="5"/>
        <v>6.3669615806532729</v>
      </c>
      <c r="Q73" s="16">
        <f t="shared" si="6"/>
        <v>224.84733813229616</v>
      </c>
    </row>
    <row r="74" spans="1:17" ht="15" x14ac:dyDescent="0.25">
      <c r="A74" s="3" t="s">
        <v>315</v>
      </c>
      <c r="B74" s="3" t="s">
        <v>316</v>
      </c>
      <c r="C74" s="3" t="s">
        <v>311</v>
      </c>
      <c r="D74" s="3" t="s">
        <v>317</v>
      </c>
      <c r="E74" s="3" t="s">
        <v>318</v>
      </c>
      <c r="F74" s="3" t="s">
        <v>314</v>
      </c>
      <c r="G74" s="10">
        <v>4</v>
      </c>
      <c r="H74" s="11">
        <v>9.6</v>
      </c>
      <c r="I74" s="11">
        <v>17.322800000000001</v>
      </c>
      <c r="J74" s="11">
        <v>14.960599999999999</v>
      </c>
      <c r="K74" s="11">
        <v>30.7087</v>
      </c>
      <c r="L74" s="21"/>
      <c r="M74" s="13"/>
      <c r="N74" s="13">
        <v>80</v>
      </c>
      <c r="O74" s="14">
        <f t="shared" si="4"/>
        <v>80</v>
      </c>
      <c r="P74" s="15">
        <f t="shared" si="5"/>
        <v>2.6083128438373246</v>
      </c>
      <c r="Q74" s="16">
        <f t="shared" si="6"/>
        <v>92.111785586261973</v>
      </c>
    </row>
    <row r="75" spans="1:17" ht="15" x14ac:dyDescent="0.25">
      <c r="A75" s="3" t="s">
        <v>319</v>
      </c>
      <c r="B75" s="3" t="s">
        <v>320</v>
      </c>
      <c r="C75" s="3" t="s">
        <v>311</v>
      </c>
      <c r="D75" s="3" t="s">
        <v>317</v>
      </c>
      <c r="E75" s="3" t="s">
        <v>321</v>
      </c>
      <c r="F75" s="3" t="s">
        <v>182</v>
      </c>
      <c r="G75" s="10">
        <v>4</v>
      </c>
      <c r="H75" s="11">
        <v>9.6</v>
      </c>
      <c r="I75" s="11">
        <v>17.322800000000001</v>
      </c>
      <c r="J75" s="11">
        <v>14.960599999999999</v>
      </c>
      <c r="K75" s="11">
        <v>30.7087</v>
      </c>
      <c r="L75" s="21"/>
      <c r="M75" s="13"/>
      <c r="N75" s="13">
        <v>112</v>
      </c>
      <c r="O75" s="14">
        <f t="shared" si="4"/>
        <v>112</v>
      </c>
      <c r="P75" s="15">
        <f t="shared" si="5"/>
        <v>3.651637981372255</v>
      </c>
      <c r="Q75" s="16">
        <f t="shared" si="6"/>
        <v>128.95649982076679</v>
      </c>
    </row>
    <row r="76" spans="1:17" ht="15" x14ac:dyDescent="0.25">
      <c r="A76" s="3" t="s">
        <v>322</v>
      </c>
      <c r="B76" s="3" t="s">
        <v>323</v>
      </c>
      <c r="C76" s="3" t="s">
        <v>324</v>
      </c>
      <c r="D76" s="3" t="s">
        <v>325</v>
      </c>
      <c r="E76" s="3" t="s">
        <v>326</v>
      </c>
      <c r="F76" s="3" t="s">
        <v>327</v>
      </c>
      <c r="G76" s="10">
        <v>2</v>
      </c>
      <c r="H76" s="11">
        <v>14.2</v>
      </c>
      <c r="I76" s="11">
        <v>16.535399999999999</v>
      </c>
      <c r="J76" s="11">
        <v>15.747999999999999</v>
      </c>
      <c r="K76" s="11">
        <v>14.1732</v>
      </c>
      <c r="L76" s="21"/>
      <c r="M76" s="13"/>
      <c r="N76" s="13">
        <v>12</v>
      </c>
      <c r="O76" s="14">
        <f t="shared" si="4"/>
        <v>12</v>
      </c>
      <c r="P76" s="15">
        <f t="shared" si="5"/>
        <v>0.36287782272435454</v>
      </c>
      <c r="Q76" s="16">
        <f t="shared" si="6"/>
        <v>12.814921446163764</v>
      </c>
    </row>
    <row r="77" spans="1:17" ht="15" x14ac:dyDescent="0.25">
      <c r="A77" s="3" t="s">
        <v>328</v>
      </c>
      <c r="B77" s="3" t="s">
        <v>329</v>
      </c>
      <c r="C77" s="3" t="s">
        <v>324</v>
      </c>
      <c r="D77" s="3" t="s">
        <v>330</v>
      </c>
      <c r="E77" s="3" t="s">
        <v>321</v>
      </c>
      <c r="F77" s="3" t="s">
        <v>327</v>
      </c>
      <c r="G77" s="10">
        <v>2</v>
      </c>
      <c r="H77" s="11">
        <v>16</v>
      </c>
      <c r="I77" s="11">
        <v>16.535399999999999</v>
      </c>
      <c r="J77" s="11">
        <v>15.747999999999999</v>
      </c>
      <c r="K77" s="11">
        <v>14.960599999999999</v>
      </c>
      <c r="L77" s="21"/>
      <c r="M77" s="13"/>
      <c r="N77" s="13">
        <v>28</v>
      </c>
      <c r="O77" s="14">
        <f t="shared" si="4"/>
        <v>28</v>
      </c>
      <c r="P77" s="15">
        <f t="shared" si="5"/>
        <v>0.89375463745072503</v>
      </c>
      <c r="Q77" s="16">
        <f t="shared" si="6"/>
        <v>31.56267689518112</v>
      </c>
    </row>
    <row r="78" spans="1:17" ht="15" x14ac:dyDescent="0.25">
      <c r="A78" s="3" t="s">
        <v>331</v>
      </c>
      <c r="B78" s="3" t="s">
        <v>332</v>
      </c>
      <c r="C78" s="3" t="s">
        <v>333</v>
      </c>
      <c r="D78" s="3" t="s">
        <v>334</v>
      </c>
      <c r="E78" s="3" t="s">
        <v>335</v>
      </c>
      <c r="F78" s="3" t="s">
        <v>308</v>
      </c>
      <c r="G78" s="10">
        <v>2</v>
      </c>
      <c r="H78" s="11">
        <v>14.2</v>
      </c>
      <c r="I78" s="11">
        <v>17.322800000000001</v>
      </c>
      <c r="J78" s="11">
        <v>14.960599999999999</v>
      </c>
      <c r="K78" s="11">
        <v>13.779500000000001</v>
      </c>
      <c r="L78" s="21"/>
      <c r="M78" s="13"/>
      <c r="N78" s="13">
        <v>4</v>
      </c>
      <c r="O78" s="14">
        <f t="shared" si="4"/>
        <v>4</v>
      </c>
      <c r="P78" s="15">
        <f t="shared" si="5"/>
        <v>0.11703929776140447</v>
      </c>
      <c r="Q78" s="16">
        <f t="shared" si="6"/>
        <v>4.1332076886546707</v>
      </c>
    </row>
    <row r="79" spans="1:17" ht="15" x14ac:dyDescent="0.25">
      <c r="A79" s="3" t="s">
        <v>336</v>
      </c>
      <c r="B79" s="3" t="s">
        <v>337</v>
      </c>
      <c r="C79" s="3" t="s">
        <v>338</v>
      </c>
      <c r="D79" s="3" t="s">
        <v>339</v>
      </c>
      <c r="E79" s="3" t="s">
        <v>335</v>
      </c>
      <c r="F79" s="3" t="s">
        <v>308</v>
      </c>
      <c r="G79" s="10">
        <v>2</v>
      </c>
      <c r="H79" s="11">
        <v>14.2</v>
      </c>
      <c r="I79" s="11">
        <v>17.322800000000001</v>
      </c>
      <c r="J79" s="11">
        <v>14.960599999999999</v>
      </c>
      <c r="K79" s="11">
        <v>13.779500000000001</v>
      </c>
      <c r="L79" s="21"/>
      <c r="M79" s="13"/>
      <c r="N79" s="13">
        <v>2</v>
      </c>
      <c r="O79" s="14">
        <f t="shared" si="4"/>
        <v>2</v>
      </c>
      <c r="P79" s="15">
        <f t="shared" si="5"/>
        <v>5.8519648880702234E-2</v>
      </c>
      <c r="Q79" s="16">
        <f t="shared" si="6"/>
        <v>2.0666038443273353</v>
      </c>
    </row>
    <row r="80" spans="1:17" ht="15" x14ac:dyDescent="0.25">
      <c r="A80" s="3" t="s">
        <v>340</v>
      </c>
      <c r="B80" s="3" t="s">
        <v>341</v>
      </c>
      <c r="C80" s="3" t="s">
        <v>342</v>
      </c>
      <c r="D80" s="3" t="s">
        <v>343</v>
      </c>
      <c r="E80" s="3" t="s">
        <v>344</v>
      </c>
      <c r="F80" s="3" t="s">
        <v>308</v>
      </c>
      <c r="G80" s="10">
        <v>1</v>
      </c>
      <c r="H80" s="11">
        <v>97.19</v>
      </c>
      <c r="I80" s="11">
        <v>22.834600000000002</v>
      </c>
      <c r="J80" s="11">
        <v>16.137799999999999</v>
      </c>
      <c r="K80" s="11">
        <v>20.866100000000003</v>
      </c>
      <c r="L80" s="21">
        <v>5</v>
      </c>
      <c r="M80" s="13"/>
      <c r="N80" s="13"/>
      <c r="O80" s="14">
        <f t="shared" si="4"/>
        <v>5</v>
      </c>
      <c r="P80" s="15">
        <f t="shared" si="5"/>
        <v>0.63001396437658219</v>
      </c>
      <c r="Q80" s="16">
        <f t="shared" si="6"/>
        <v>22.248754147769688</v>
      </c>
    </row>
    <row r="81" spans="1:17" ht="15" x14ac:dyDescent="0.25">
      <c r="A81" s="3" t="s">
        <v>345</v>
      </c>
      <c r="B81" s="3" t="s">
        <v>346</v>
      </c>
      <c r="C81" s="3" t="s">
        <v>342</v>
      </c>
      <c r="D81" s="3" t="s">
        <v>347</v>
      </c>
      <c r="E81" s="3" t="s">
        <v>348</v>
      </c>
      <c r="F81" s="3" t="s">
        <v>308</v>
      </c>
      <c r="G81" s="10">
        <v>1</v>
      </c>
      <c r="H81" s="11">
        <v>118.79</v>
      </c>
      <c r="I81" s="11">
        <v>22.834600000000002</v>
      </c>
      <c r="J81" s="11">
        <v>17.720500000000001</v>
      </c>
      <c r="K81" s="11">
        <v>20.866100000000003</v>
      </c>
      <c r="L81" s="21">
        <v>14</v>
      </c>
      <c r="M81" s="13"/>
      <c r="N81" s="13"/>
      <c r="O81" s="14">
        <f t="shared" si="4"/>
        <v>14</v>
      </c>
      <c r="P81" s="15">
        <f t="shared" si="5"/>
        <v>1.9370456243142584</v>
      </c>
      <c r="Q81" s="16">
        <f t="shared" si="6"/>
        <v>68.406185108970746</v>
      </c>
    </row>
    <row r="82" spans="1:17" ht="15" x14ac:dyDescent="0.25">
      <c r="A82" s="3" t="s">
        <v>349</v>
      </c>
      <c r="B82" s="3" t="s">
        <v>350</v>
      </c>
      <c r="C82" s="3" t="s">
        <v>351</v>
      </c>
      <c r="D82" s="3" t="s">
        <v>352</v>
      </c>
      <c r="E82" s="3" t="s">
        <v>353</v>
      </c>
      <c r="F82" s="3" t="s">
        <v>149</v>
      </c>
      <c r="G82" s="10">
        <v>1</v>
      </c>
      <c r="H82" s="11">
        <v>103.67</v>
      </c>
      <c r="I82" s="11">
        <v>22.83</v>
      </c>
      <c r="J82" s="11">
        <v>20.87</v>
      </c>
      <c r="K82" s="11">
        <v>14.960599999999999</v>
      </c>
      <c r="L82" s="21">
        <v>1</v>
      </c>
      <c r="M82" s="13"/>
      <c r="N82" s="13"/>
      <c r="O82" s="14">
        <f t="shared" si="4"/>
        <v>1</v>
      </c>
      <c r="P82" s="15">
        <f t="shared" si="5"/>
        <v>0.11680959598602077</v>
      </c>
      <c r="Q82" s="16">
        <f t="shared" si="6"/>
        <v>4.1250958393675274</v>
      </c>
    </row>
    <row r="83" spans="1:17" ht="15" x14ac:dyDescent="0.25">
      <c r="A83" s="3" t="s">
        <v>354</v>
      </c>
      <c r="B83" s="3" t="s">
        <v>355</v>
      </c>
      <c r="C83" s="3" t="s">
        <v>342</v>
      </c>
      <c r="D83" s="3" t="s">
        <v>356</v>
      </c>
      <c r="E83" s="3" t="s">
        <v>357</v>
      </c>
      <c r="F83" s="3" t="s">
        <v>308</v>
      </c>
      <c r="G83" s="10">
        <v>1</v>
      </c>
      <c r="H83" s="11">
        <v>76.489999999999995</v>
      </c>
      <c r="I83" s="11">
        <v>16</v>
      </c>
      <c r="J83" s="11">
        <v>9.5</v>
      </c>
      <c r="K83" s="11">
        <v>17.5</v>
      </c>
      <c r="L83" s="21">
        <v>44</v>
      </c>
      <c r="M83" s="13"/>
      <c r="N83" s="13"/>
      <c r="O83" s="14">
        <f t="shared" si="4"/>
        <v>44</v>
      </c>
      <c r="P83" s="15">
        <f t="shared" si="5"/>
        <v>1.9179419705599998</v>
      </c>
      <c r="Q83" s="16">
        <f t="shared" si="6"/>
        <v>67.731545307735232</v>
      </c>
    </row>
    <row r="84" spans="1:17" ht="15" x14ac:dyDescent="0.25">
      <c r="A84" s="3" t="s">
        <v>358</v>
      </c>
      <c r="B84" s="3" t="s">
        <v>359</v>
      </c>
      <c r="C84" s="3" t="s">
        <v>360</v>
      </c>
      <c r="D84" s="3" t="s">
        <v>361</v>
      </c>
      <c r="E84" s="3" t="s">
        <v>357</v>
      </c>
      <c r="F84" s="3" t="s">
        <v>362</v>
      </c>
      <c r="G84" s="10">
        <v>1</v>
      </c>
      <c r="H84" s="11">
        <v>92.5</v>
      </c>
      <c r="I84" s="11">
        <v>20.47</v>
      </c>
      <c r="J84" s="11">
        <v>13.78</v>
      </c>
      <c r="K84" s="11">
        <v>6.3</v>
      </c>
      <c r="L84" s="21">
        <v>7</v>
      </c>
      <c r="M84" s="13"/>
      <c r="N84" s="13"/>
      <c r="O84" s="14">
        <f t="shared" si="4"/>
        <v>7</v>
      </c>
      <c r="P84" s="15">
        <f t="shared" si="5"/>
        <v>0.20384816180221579</v>
      </c>
      <c r="Q84" s="16">
        <f t="shared" si="6"/>
        <v>7.1988366795967105</v>
      </c>
    </row>
    <row r="85" spans="1:17" ht="15" x14ac:dyDescent="0.25">
      <c r="A85" s="3" t="s">
        <v>363</v>
      </c>
      <c r="B85" s="3" t="s">
        <v>364</v>
      </c>
      <c r="C85" s="3" t="s">
        <v>360</v>
      </c>
      <c r="D85" s="3" t="s">
        <v>365</v>
      </c>
      <c r="E85" s="3" t="s">
        <v>366</v>
      </c>
      <c r="F85" s="3" t="s">
        <v>362</v>
      </c>
      <c r="G85" s="10">
        <v>1</v>
      </c>
      <c r="H85" s="11">
        <v>102.5</v>
      </c>
      <c r="I85" s="11">
        <v>20.47</v>
      </c>
      <c r="J85" s="11">
        <v>13.78</v>
      </c>
      <c r="K85" s="11">
        <v>6.5</v>
      </c>
      <c r="L85" s="21">
        <v>63</v>
      </c>
      <c r="M85" s="13"/>
      <c r="N85" s="13"/>
      <c r="O85" s="14">
        <f t="shared" si="4"/>
        <v>63</v>
      </c>
      <c r="P85" s="15">
        <f t="shared" si="5"/>
        <v>1.8928757881634324</v>
      </c>
      <c r="Q85" s="16">
        <f t="shared" si="6"/>
        <v>66.846340596255175</v>
      </c>
    </row>
    <row r="86" spans="1:17" ht="15" x14ac:dyDescent="0.25">
      <c r="A86" s="3" t="s">
        <v>367</v>
      </c>
      <c r="B86" s="3" t="s">
        <v>368</v>
      </c>
      <c r="C86" s="3" t="s">
        <v>369</v>
      </c>
      <c r="D86" s="3" t="s">
        <v>370</v>
      </c>
      <c r="E86" s="3" t="s">
        <v>286</v>
      </c>
      <c r="F86" s="3" t="s">
        <v>371</v>
      </c>
      <c r="G86" s="10">
        <v>1</v>
      </c>
      <c r="H86" s="11">
        <v>46.39</v>
      </c>
      <c r="I86" s="11">
        <v>22.8307</v>
      </c>
      <c r="J86" s="11">
        <v>20.870100000000001</v>
      </c>
      <c r="K86" s="11">
        <v>7.8700999999999999</v>
      </c>
      <c r="L86" s="21">
        <v>1</v>
      </c>
      <c r="M86" s="13"/>
      <c r="N86" s="13"/>
      <c r="O86" s="14">
        <f t="shared" si="4"/>
        <v>1</v>
      </c>
      <c r="P86" s="15">
        <f t="shared" si="5"/>
        <v>6.1450462784924567E-2</v>
      </c>
      <c r="Q86" s="16">
        <f t="shared" si="6"/>
        <v>2.1701046581107759</v>
      </c>
    </row>
    <row r="87" spans="1:17" ht="15" x14ac:dyDescent="0.25">
      <c r="A87" s="3" t="s">
        <v>372</v>
      </c>
      <c r="B87" s="3" t="s">
        <v>373</v>
      </c>
      <c r="C87" s="3" t="s">
        <v>369</v>
      </c>
      <c r="D87" s="3" t="s">
        <v>374</v>
      </c>
      <c r="E87" s="3" t="s">
        <v>375</v>
      </c>
      <c r="F87" s="3" t="s">
        <v>371</v>
      </c>
      <c r="G87" s="10">
        <v>1</v>
      </c>
      <c r="H87" s="11">
        <v>52.19</v>
      </c>
      <c r="I87" s="11">
        <v>22.8307</v>
      </c>
      <c r="J87" s="11">
        <v>20.870100000000001</v>
      </c>
      <c r="K87" s="11">
        <v>9.059099999999999</v>
      </c>
      <c r="L87" s="21">
        <v>2</v>
      </c>
      <c r="M87" s="13"/>
      <c r="N87" s="13"/>
      <c r="O87" s="14">
        <f t="shared" si="4"/>
        <v>2</v>
      </c>
      <c r="P87" s="15">
        <f t="shared" si="5"/>
        <v>0.14146856772211536</v>
      </c>
      <c r="Q87" s="16">
        <f t="shared" si="6"/>
        <v>4.9959200285361876</v>
      </c>
    </row>
    <row r="88" spans="1:17" ht="15" x14ac:dyDescent="0.25">
      <c r="A88" s="3" t="s">
        <v>376</v>
      </c>
      <c r="B88" s="3" t="s">
        <v>377</v>
      </c>
      <c r="C88" s="3" t="s">
        <v>378</v>
      </c>
      <c r="D88" s="3" t="s">
        <v>379</v>
      </c>
      <c r="E88" s="3" t="s">
        <v>286</v>
      </c>
      <c r="F88" s="3" t="s">
        <v>149</v>
      </c>
      <c r="G88" s="10">
        <v>1</v>
      </c>
      <c r="H88" s="11">
        <v>46.39</v>
      </c>
      <c r="I88" s="11">
        <v>22.8307</v>
      </c>
      <c r="J88" s="11">
        <v>20.870100000000001</v>
      </c>
      <c r="K88" s="11">
        <v>7.8700999999999999</v>
      </c>
      <c r="L88" s="21">
        <v>1</v>
      </c>
      <c r="M88" s="13"/>
      <c r="N88" s="13"/>
      <c r="O88" s="14">
        <f t="shared" si="4"/>
        <v>1</v>
      </c>
      <c r="P88" s="15">
        <f t="shared" si="5"/>
        <v>6.1450462784924567E-2</v>
      </c>
      <c r="Q88" s="16">
        <f t="shared" si="6"/>
        <v>2.1701046581107759</v>
      </c>
    </row>
    <row r="89" spans="1:17" ht="15" x14ac:dyDescent="0.25">
      <c r="A89" s="3" t="s">
        <v>380</v>
      </c>
      <c r="B89" s="3" t="s">
        <v>381</v>
      </c>
      <c r="C89" s="3" t="s">
        <v>382</v>
      </c>
      <c r="D89" s="3" t="s">
        <v>383</v>
      </c>
      <c r="E89" s="3" t="s">
        <v>375</v>
      </c>
      <c r="F89" s="3" t="s">
        <v>384</v>
      </c>
      <c r="G89" s="10">
        <v>1</v>
      </c>
      <c r="H89" s="11">
        <v>52.19</v>
      </c>
      <c r="I89" s="11">
        <v>22.8307</v>
      </c>
      <c r="J89" s="11">
        <v>20.870100000000001</v>
      </c>
      <c r="K89" s="11">
        <v>9.059099999999999</v>
      </c>
      <c r="L89" s="21">
        <v>2</v>
      </c>
      <c r="M89" s="13"/>
      <c r="N89" s="13"/>
      <c r="O89" s="14">
        <f t="shared" si="4"/>
        <v>2</v>
      </c>
      <c r="P89" s="15">
        <f t="shared" si="5"/>
        <v>0.14146856772211536</v>
      </c>
      <c r="Q89" s="16">
        <f t="shared" si="6"/>
        <v>4.9959200285361876</v>
      </c>
    </row>
    <row r="90" spans="1:17" ht="15" x14ac:dyDescent="0.25">
      <c r="A90" s="3" t="s">
        <v>385</v>
      </c>
      <c r="B90" s="3" t="s">
        <v>386</v>
      </c>
      <c r="C90" s="3" t="s">
        <v>382</v>
      </c>
      <c r="D90" s="3" t="s">
        <v>387</v>
      </c>
      <c r="E90" s="3" t="s">
        <v>375</v>
      </c>
      <c r="F90" s="3" t="s">
        <v>388</v>
      </c>
      <c r="G90" s="10">
        <v>1</v>
      </c>
      <c r="H90" s="11">
        <v>27.55</v>
      </c>
      <c r="I90" s="11">
        <v>13.752000000000001</v>
      </c>
      <c r="J90" s="11">
        <v>9.2520000000000007</v>
      </c>
      <c r="K90" s="11">
        <v>3.7519999999999998</v>
      </c>
      <c r="L90" s="21">
        <v>187</v>
      </c>
      <c r="M90" s="13"/>
      <c r="N90" s="13"/>
      <c r="O90" s="14">
        <f t="shared" si="4"/>
        <v>187</v>
      </c>
      <c r="P90" s="15">
        <f t="shared" si="5"/>
        <v>1.4628745144171185</v>
      </c>
      <c r="Q90" s="16">
        <f t="shared" si="6"/>
        <v>51.660974614286218</v>
      </c>
    </row>
    <row r="91" spans="1:17" ht="15" x14ac:dyDescent="0.25">
      <c r="A91" s="3" t="s">
        <v>389</v>
      </c>
      <c r="B91" s="3" t="s">
        <v>390</v>
      </c>
      <c r="C91" s="3" t="s">
        <v>391</v>
      </c>
      <c r="D91" s="3" t="s">
        <v>392</v>
      </c>
      <c r="E91" s="3" t="s">
        <v>286</v>
      </c>
      <c r="F91" s="3" t="s">
        <v>149</v>
      </c>
      <c r="G91" s="10">
        <v>1</v>
      </c>
      <c r="H91" s="11">
        <v>24.43</v>
      </c>
      <c r="I91" s="11">
        <v>14.1732</v>
      </c>
      <c r="J91" s="11">
        <v>9.4488000000000003</v>
      </c>
      <c r="K91" s="11">
        <v>3.6417000000000002</v>
      </c>
      <c r="L91" s="21">
        <v>97</v>
      </c>
      <c r="M91" s="13"/>
      <c r="N91" s="13"/>
      <c r="O91" s="14">
        <f t="shared" si="4"/>
        <v>97</v>
      </c>
      <c r="P91" s="15">
        <f t="shared" si="5"/>
        <v>0.77521402687858987</v>
      </c>
      <c r="Q91" s="16">
        <f t="shared" si="6"/>
        <v>27.37645079500934</v>
      </c>
    </row>
    <row r="92" spans="1:17" ht="15" x14ac:dyDescent="0.25">
      <c r="A92" s="3" t="s">
        <v>393</v>
      </c>
      <c r="B92" s="3" t="s">
        <v>394</v>
      </c>
      <c r="C92" s="3" t="s">
        <v>395</v>
      </c>
      <c r="D92" s="3" t="s">
        <v>396</v>
      </c>
      <c r="E92" s="3" t="s">
        <v>286</v>
      </c>
      <c r="F92" s="3" t="s">
        <v>397</v>
      </c>
      <c r="G92" s="10">
        <v>1</v>
      </c>
      <c r="H92" s="11">
        <v>24.43</v>
      </c>
      <c r="I92" s="11">
        <v>11.81</v>
      </c>
      <c r="J92" s="11">
        <v>9.84</v>
      </c>
      <c r="K92" s="11">
        <v>5.51</v>
      </c>
      <c r="L92" s="21">
        <v>194</v>
      </c>
      <c r="M92" s="13"/>
      <c r="N92" s="13"/>
      <c r="O92" s="14">
        <f t="shared" si="4"/>
        <v>194</v>
      </c>
      <c r="P92" s="15">
        <f t="shared" si="5"/>
        <v>2.03563296252619</v>
      </c>
      <c r="Q92" s="16">
        <f t="shared" si="6"/>
        <v>71.887767381723648</v>
      </c>
    </row>
    <row r="93" spans="1:17" ht="15" x14ac:dyDescent="0.25">
      <c r="A93" s="3" t="s">
        <v>398</v>
      </c>
      <c r="B93" s="3" t="s">
        <v>399</v>
      </c>
      <c r="C93" s="3" t="s">
        <v>400</v>
      </c>
      <c r="D93" s="3" t="s">
        <v>401</v>
      </c>
      <c r="E93" s="3" t="s">
        <v>286</v>
      </c>
      <c r="F93" s="3" t="s">
        <v>69</v>
      </c>
      <c r="G93" s="10">
        <v>1</v>
      </c>
      <c r="H93" s="11">
        <v>38.49</v>
      </c>
      <c r="I93" s="11">
        <v>13.752000000000001</v>
      </c>
      <c r="J93" s="11">
        <v>9.2520000000000007</v>
      </c>
      <c r="K93" s="11">
        <v>3.5</v>
      </c>
      <c r="L93" s="21">
        <v>162</v>
      </c>
      <c r="M93" s="13"/>
      <c r="N93" s="13"/>
      <c r="O93" s="14">
        <f t="shared" si="4"/>
        <v>162</v>
      </c>
      <c r="P93" s="15">
        <f t="shared" si="5"/>
        <v>1.1821856858866093</v>
      </c>
      <c r="Q93" s="16">
        <f t="shared" si="6"/>
        <v>41.748532841379841</v>
      </c>
    </row>
    <row r="94" spans="1:17" ht="15" x14ac:dyDescent="0.25">
      <c r="A94" s="3" t="s">
        <v>402</v>
      </c>
      <c r="B94" s="3" t="s">
        <v>403</v>
      </c>
      <c r="C94" s="3" t="s">
        <v>400</v>
      </c>
      <c r="D94" s="3" t="s">
        <v>404</v>
      </c>
      <c r="E94" s="3" t="s">
        <v>375</v>
      </c>
      <c r="F94" s="3" t="s">
        <v>69</v>
      </c>
      <c r="G94" s="10">
        <v>1</v>
      </c>
      <c r="H94" s="11">
        <v>43.99</v>
      </c>
      <c r="I94" s="11">
        <v>13.752000000000001</v>
      </c>
      <c r="J94" s="11">
        <v>9.2520000000000007</v>
      </c>
      <c r="K94" s="11">
        <v>3.7519999999999998</v>
      </c>
      <c r="L94" s="21">
        <v>194</v>
      </c>
      <c r="M94" s="13"/>
      <c r="N94" s="13"/>
      <c r="O94" s="14">
        <f t="shared" si="4"/>
        <v>194</v>
      </c>
      <c r="P94" s="15">
        <f t="shared" si="5"/>
        <v>1.5176345229781869</v>
      </c>
      <c r="Q94" s="16">
        <f t="shared" si="6"/>
        <v>53.59480788861778</v>
      </c>
    </row>
    <row r="95" spans="1:17" ht="15" x14ac:dyDescent="0.25">
      <c r="A95" s="3" t="s">
        <v>405</v>
      </c>
      <c r="B95" s="3" t="s">
        <v>406</v>
      </c>
      <c r="C95" s="3" t="s">
        <v>407</v>
      </c>
      <c r="D95" s="3" t="s">
        <v>408</v>
      </c>
      <c r="E95" s="3" t="s">
        <v>286</v>
      </c>
      <c r="F95" s="3" t="s">
        <v>308</v>
      </c>
      <c r="G95" s="10">
        <v>1</v>
      </c>
      <c r="H95" s="11">
        <v>38.49</v>
      </c>
      <c r="I95" s="11">
        <v>13.752000000000001</v>
      </c>
      <c r="J95" s="11">
        <v>9.2520000000000007</v>
      </c>
      <c r="K95" s="11">
        <v>3.5</v>
      </c>
      <c r="L95" s="21">
        <v>211</v>
      </c>
      <c r="M95" s="13"/>
      <c r="N95" s="13"/>
      <c r="O95" s="14">
        <f t="shared" si="4"/>
        <v>211</v>
      </c>
      <c r="P95" s="15">
        <f t="shared" si="5"/>
        <v>1.5397603686547812</v>
      </c>
      <c r="Q95" s="16">
        <f t="shared" si="6"/>
        <v>54.376175490933001</v>
      </c>
    </row>
    <row r="96" spans="1:17" ht="15" x14ac:dyDescent="0.25">
      <c r="A96" s="3" t="s">
        <v>409</v>
      </c>
      <c r="B96" s="3" t="s">
        <v>410</v>
      </c>
      <c r="C96" s="3" t="s">
        <v>407</v>
      </c>
      <c r="D96" s="3" t="s">
        <v>411</v>
      </c>
      <c r="E96" s="3" t="s">
        <v>375</v>
      </c>
      <c r="F96" s="3" t="s">
        <v>308</v>
      </c>
      <c r="G96" s="10">
        <v>1</v>
      </c>
      <c r="H96" s="11">
        <v>43.99</v>
      </c>
      <c r="I96" s="11">
        <v>13.752000000000001</v>
      </c>
      <c r="J96" s="11">
        <v>9.2520000000000007</v>
      </c>
      <c r="K96" s="11">
        <v>3.7519999999999998</v>
      </c>
      <c r="L96" s="21">
        <v>189</v>
      </c>
      <c r="M96" s="13"/>
      <c r="N96" s="13"/>
      <c r="O96" s="14">
        <f t="shared" si="4"/>
        <v>189</v>
      </c>
      <c r="P96" s="15">
        <f t="shared" si="5"/>
        <v>1.4785202311488526</v>
      </c>
      <c r="Q96" s="16">
        <f t="shared" si="6"/>
        <v>52.21349840695239</v>
      </c>
    </row>
    <row r="97" spans="1:17" ht="15" x14ac:dyDescent="0.25">
      <c r="A97" s="3" t="s">
        <v>412</v>
      </c>
      <c r="B97" s="3" t="s">
        <v>413</v>
      </c>
      <c r="C97" s="3" t="s">
        <v>414</v>
      </c>
      <c r="D97" s="3" t="s">
        <v>415</v>
      </c>
      <c r="E97" s="3" t="s">
        <v>286</v>
      </c>
      <c r="F97" s="3" t="s">
        <v>308</v>
      </c>
      <c r="G97" s="10">
        <v>1</v>
      </c>
      <c r="H97" s="11">
        <v>24.43</v>
      </c>
      <c r="I97" s="11">
        <v>13.752000000000001</v>
      </c>
      <c r="J97" s="11">
        <v>9.2520000000000007</v>
      </c>
      <c r="K97" s="11">
        <v>3.5</v>
      </c>
      <c r="L97" s="21">
        <v>101</v>
      </c>
      <c r="M97" s="13"/>
      <c r="N97" s="13"/>
      <c r="O97" s="14">
        <f t="shared" si="4"/>
        <v>101</v>
      </c>
      <c r="P97" s="15">
        <f t="shared" si="5"/>
        <v>0.73704169305276246</v>
      </c>
      <c r="Q97" s="16">
        <f t="shared" si="6"/>
        <v>26.02840627765039</v>
      </c>
    </row>
    <row r="98" spans="1:17" ht="15" x14ac:dyDescent="0.25">
      <c r="A98" s="3" t="s">
        <v>416</v>
      </c>
      <c r="B98" s="3" t="s">
        <v>417</v>
      </c>
      <c r="C98" s="3" t="s">
        <v>418</v>
      </c>
      <c r="D98" s="3" t="s">
        <v>419</v>
      </c>
      <c r="E98" s="3" t="s">
        <v>375</v>
      </c>
      <c r="F98" s="3" t="s">
        <v>308</v>
      </c>
      <c r="G98" s="10">
        <v>1</v>
      </c>
      <c r="H98" s="11">
        <v>27.55</v>
      </c>
      <c r="I98" s="11">
        <v>11.81</v>
      </c>
      <c r="J98" s="11">
        <v>9.84</v>
      </c>
      <c r="K98" s="11">
        <v>6.3</v>
      </c>
      <c r="L98" s="21">
        <v>1</v>
      </c>
      <c r="M98" s="13"/>
      <c r="N98" s="13"/>
      <c r="O98" s="14">
        <f t="shared" si="4"/>
        <v>1</v>
      </c>
      <c r="P98" s="15">
        <f t="shared" si="5"/>
        <v>1.199738775227328E-2</v>
      </c>
      <c r="Q98" s="16">
        <f t="shared" si="6"/>
        <v>0.42368414925520526</v>
      </c>
    </row>
    <row r="99" spans="1:17" ht="15" x14ac:dyDescent="0.25">
      <c r="A99" s="3" t="s">
        <v>420</v>
      </c>
      <c r="B99" s="3" t="s">
        <v>421</v>
      </c>
      <c r="C99" s="3" t="s">
        <v>422</v>
      </c>
      <c r="D99" s="3" t="s">
        <v>423</v>
      </c>
      <c r="E99" s="3" t="s">
        <v>424</v>
      </c>
      <c r="F99" s="3" t="s">
        <v>149</v>
      </c>
      <c r="G99" s="10">
        <v>1</v>
      </c>
      <c r="H99" s="11">
        <v>49</v>
      </c>
      <c r="I99" s="11">
        <v>11.811</v>
      </c>
      <c r="J99" s="11">
        <v>9.75</v>
      </c>
      <c r="K99" s="11">
        <v>4.3307000000000002</v>
      </c>
      <c r="L99" s="21">
        <v>1</v>
      </c>
      <c r="M99" s="13"/>
      <c r="N99" s="13"/>
      <c r="O99" s="14">
        <f t="shared" si="4"/>
        <v>1</v>
      </c>
      <c r="P99" s="15">
        <f t="shared" si="5"/>
        <v>8.1724173102326898E-3</v>
      </c>
      <c r="Q99" s="16">
        <f t="shared" si="6"/>
        <v>0.28860646558567438</v>
      </c>
    </row>
    <row r="100" spans="1:17" ht="15" x14ac:dyDescent="0.25">
      <c r="A100" s="3" t="s">
        <v>425</v>
      </c>
      <c r="B100" s="3" t="s">
        <v>426</v>
      </c>
      <c r="C100" s="3" t="s">
        <v>427</v>
      </c>
      <c r="D100" s="3" t="s">
        <v>428</v>
      </c>
      <c r="E100" s="3" t="s">
        <v>429</v>
      </c>
      <c r="F100" s="3" t="s">
        <v>430</v>
      </c>
      <c r="G100" s="10">
        <v>1</v>
      </c>
      <c r="H100" s="11">
        <v>50.4</v>
      </c>
      <c r="I100" s="11">
        <v>12.204700000000001</v>
      </c>
      <c r="J100" s="11">
        <v>10.2362</v>
      </c>
      <c r="K100" s="11">
        <v>5.5117999999999991</v>
      </c>
      <c r="L100" s="21">
        <v>1</v>
      </c>
      <c r="M100" s="13"/>
      <c r="N100" s="13"/>
      <c r="O100" s="14">
        <f t="shared" si="4"/>
        <v>1</v>
      </c>
      <c r="P100" s="15">
        <f t="shared" si="5"/>
        <v>1.1283932296135406E-2</v>
      </c>
      <c r="Q100" s="16">
        <f t="shared" si="6"/>
        <v>0.39848868385833303</v>
      </c>
    </row>
    <row r="101" spans="1:17" ht="15" x14ac:dyDescent="0.25">
      <c r="A101" s="3" t="s">
        <v>431</v>
      </c>
      <c r="B101" s="3" t="s">
        <v>432</v>
      </c>
      <c r="C101" s="3" t="s">
        <v>422</v>
      </c>
      <c r="D101" s="3" t="s">
        <v>433</v>
      </c>
      <c r="E101" s="3" t="s">
        <v>434</v>
      </c>
      <c r="F101" s="3" t="s">
        <v>149</v>
      </c>
      <c r="G101" s="10">
        <v>1</v>
      </c>
      <c r="H101" s="11">
        <v>65</v>
      </c>
      <c r="I101" s="11">
        <v>11.811</v>
      </c>
      <c r="J101" s="11">
        <v>9.8424999999999994</v>
      </c>
      <c r="K101" s="11">
        <v>4.7244000000000002</v>
      </c>
      <c r="L101" s="21">
        <v>1</v>
      </c>
      <c r="M101" s="13"/>
      <c r="N101" s="13"/>
      <c r="O101" s="14">
        <f t="shared" ref="O101:O164" si="7">SUM(L101:N101)</f>
        <v>1</v>
      </c>
      <c r="P101" s="15">
        <f t="shared" ref="P101:P164" si="8">O101/G101*I101*J101*K101*0.0254*0.0254*0.0254</f>
        <v>8.9999460001079987E-3</v>
      </c>
      <c r="Q101" s="16">
        <f t="shared" ref="Q101:Q164" si="9">P101*35.3147</f>
        <v>0.31783039301001398</v>
      </c>
    </row>
    <row r="102" spans="1:17" ht="15" x14ac:dyDescent="0.25">
      <c r="A102" s="3" t="s">
        <v>435</v>
      </c>
      <c r="B102" s="3" t="s">
        <v>436</v>
      </c>
      <c r="C102" s="3" t="s">
        <v>437</v>
      </c>
      <c r="D102" s="3" t="s">
        <v>438</v>
      </c>
      <c r="E102" s="3" t="s">
        <v>429</v>
      </c>
      <c r="F102" s="3" t="s">
        <v>327</v>
      </c>
      <c r="G102" s="10">
        <v>1</v>
      </c>
      <c r="H102" s="11">
        <v>58.8</v>
      </c>
      <c r="I102" s="11">
        <v>11.81</v>
      </c>
      <c r="J102" s="11">
        <v>9.84</v>
      </c>
      <c r="K102" s="11">
        <v>5.9055</v>
      </c>
      <c r="L102" s="21"/>
      <c r="M102" s="13">
        <v>3</v>
      </c>
      <c r="N102" s="13"/>
      <c r="O102" s="14">
        <f t="shared" si="7"/>
        <v>3</v>
      </c>
      <c r="P102" s="15">
        <f t="shared" si="8"/>
        <v>3.3738368271928505E-2</v>
      </c>
      <c r="Q102" s="16">
        <f t="shared" si="9"/>
        <v>1.1914603540126736</v>
      </c>
    </row>
    <row r="103" spans="1:17" ht="15" x14ac:dyDescent="0.25">
      <c r="A103" s="3" t="s">
        <v>439</v>
      </c>
      <c r="B103" s="3" t="s">
        <v>440</v>
      </c>
      <c r="C103" s="3" t="s">
        <v>437</v>
      </c>
      <c r="D103" s="3" t="s">
        <v>441</v>
      </c>
      <c r="E103" s="3" t="s">
        <v>198</v>
      </c>
      <c r="F103" s="3" t="s">
        <v>327</v>
      </c>
      <c r="G103" s="10">
        <v>1</v>
      </c>
      <c r="H103" s="11">
        <v>73.5</v>
      </c>
      <c r="I103" s="11">
        <v>11.81</v>
      </c>
      <c r="J103" s="11">
        <v>9.84</v>
      </c>
      <c r="K103" s="11">
        <v>6.6928999999999998</v>
      </c>
      <c r="L103" s="21"/>
      <c r="M103" s="13">
        <v>1</v>
      </c>
      <c r="N103" s="13"/>
      <c r="O103" s="14">
        <f t="shared" si="7"/>
        <v>1</v>
      </c>
      <c r="P103" s="15">
        <f t="shared" si="8"/>
        <v>1.2745605791617433E-2</v>
      </c>
      <c r="Q103" s="16">
        <f t="shared" si="9"/>
        <v>0.4501072448492322</v>
      </c>
    </row>
    <row r="104" spans="1:17" ht="15" x14ac:dyDescent="0.25">
      <c r="A104" s="3" t="s">
        <v>442</v>
      </c>
      <c r="B104" s="3" t="s">
        <v>443</v>
      </c>
      <c r="C104" s="3" t="s">
        <v>444</v>
      </c>
      <c r="D104" s="3" t="s">
        <v>445</v>
      </c>
      <c r="E104" s="3" t="s">
        <v>446</v>
      </c>
      <c r="F104" s="3" t="s">
        <v>165</v>
      </c>
      <c r="G104" s="10">
        <v>1</v>
      </c>
      <c r="H104" s="11">
        <v>59.99</v>
      </c>
      <c r="I104" s="11">
        <v>11.811020000000001</v>
      </c>
      <c r="J104" s="11">
        <v>9.8425200000000004</v>
      </c>
      <c r="K104" s="11">
        <v>4.7244099999999998</v>
      </c>
      <c r="L104" s="21">
        <v>3</v>
      </c>
      <c r="M104" s="13"/>
      <c r="N104" s="13"/>
      <c r="O104" s="14">
        <f t="shared" si="7"/>
        <v>3</v>
      </c>
      <c r="P104" s="15">
        <f t="shared" si="8"/>
        <v>2.6999995733998867E-2</v>
      </c>
      <c r="Q104" s="16">
        <f t="shared" si="9"/>
        <v>0.95349674934744988</v>
      </c>
    </row>
    <row r="105" spans="1:17" ht="15" x14ac:dyDescent="0.25">
      <c r="A105" s="3" t="s">
        <v>447</v>
      </c>
      <c r="B105" s="3" t="s">
        <v>448</v>
      </c>
      <c r="C105" s="3" t="s">
        <v>444</v>
      </c>
      <c r="D105" s="3" t="s">
        <v>449</v>
      </c>
      <c r="E105" s="3" t="s">
        <v>450</v>
      </c>
      <c r="F105" s="3" t="s">
        <v>165</v>
      </c>
      <c r="G105" s="10">
        <v>1</v>
      </c>
      <c r="H105" s="11">
        <v>73.5</v>
      </c>
      <c r="I105" s="11">
        <v>11.811020000000001</v>
      </c>
      <c r="J105" s="11">
        <v>9.8425200000000004</v>
      </c>
      <c r="K105" s="11">
        <v>5.5118100000000005</v>
      </c>
      <c r="L105" s="21">
        <v>23</v>
      </c>
      <c r="M105" s="13"/>
      <c r="N105" s="13"/>
      <c r="O105" s="14">
        <f t="shared" si="7"/>
        <v>23</v>
      </c>
      <c r="P105" s="15">
        <f t="shared" si="8"/>
        <v>0.24149988881800996</v>
      </c>
      <c r="Q105" s="16">
        <f t="shared" si="9"/>
        <v>8.5284961236413768</v>
      </c>
    </row>
    <row r="106" spans="1:17" ht="15" x14ac:dyDescent="0.25">
      <c r="A106" s="3" t="s">
        <v>451</v>
      </c>
      <c r="B106" s="3" t="s">
        <v>452</v>
      </c>
      <c r="C106" s="3" t="s">
        <v>444</v>
      </c>
      <c r="D106" s="3" t="s">
        <v>449</v>
      </c>
      <c r="E106" s="3" t="s">
        <v>450</v>
      </c>
      <c r="F106" s="3" t="s">
        <v>453</v>
      </c>
      <c r="G106" s="10">
        <v>1</v>
      </c>
      <c r="H106" s="11">
        <v>79.38</v>
      </c>
      <c r="I106" s="11">
        <v>11.811020000000001</v>
      </c>
      <c r="J106" s="11">
        <v>9.8425200000000004</v>
      </c>
      <c r="K106" s="11">
        <v>5.5118100000000005</v>
      </c>
      <c r="L106" s="21">
        <v>1</v>
      </c>
      <c r="M106" s="13"/>
      <c r="N106" s="13"/>
      <c r="O106" s="14">
        <f t="shared" si="7"/>
        <v>1</v>
      </c>
      <c r="P106" s="15">
        <f t="shared" si="8"/>
        <v>1.0499995166000434E-2</v>
      </c>
      <c r="Q106" s="16">
        <f t="shared" si="9"/>
        <v>0.37080417928875553</v>
      </c>
    </row>
    <row r="107" spans="1:17" ht="15" x14ac:dyDescent="0.25">
      <c r="A107" s="3" t="s">
        <v>454</v>
      </c>
      <c r="B107" s="3" t="s">
        <v>455</v>
      </c>
      <c r="C107" s="3" t="s">
        <v>456</v>
      </c>
      <c r="D107" s="3" t="s">
        <v>457</v>
      </c>
      <c r="E107" s="3" t="s">
        <v>446</v>
      </c>
      <c r="F107" s="3" t="s">
        <v>182</v>
      </c>
      <c r="G107" s="10">
        <v>1</v>
      </c>
      <c r="H107" s="11">
        <v>58.57</v>
      </c>
      <c r="I107" s="11">
        <v>11.811020000000001</v>
      </c>
      <c r="J107" s="11">
        <v>9.8425200000000004</v>
      </c>
      <c r="K107" s="11">
        <v>5.5118100000000005</v>
      </c>
      <c r="L107" s="21">
        <v>1</v>
      </c>
      <c r="M107" s="13"/>
      <c r="N107" s="13"/>
      <c r="O107" s="14">
        <f t="shared" si="7"/>
        <v>1</v>
      </c>
      <c r="P107" s="15">
        <f t="shared" si="8"/>
        <v>1.0499995166000434E-2</v>
      </c>
      <c r="Q107" s="16">
        <f t="shared" si="9"/>
        <v>0.37080417928875553</v>
      </c>
    </row>
    <row r="108" spans="1:17" ht="15" x14ac:dyDescent="0.25">
      <c r="A108" s="3" t="s">
        <v>458</v>
      </c>
      <c r="B108" s="3" t="s">
        <v>459</v>
      </c>
      <c r="C108" s="3" t="s">
        <v>460</v>
      </c>
      <c r="D108" s="3" t="s">
        <v>461</v>
      </c>
      <c r="E108" s="3" t="s">
        <v>462</v>
      </c>
      <c r="F108" s="3" t="s">
        <v>27</v>
      </c>
      <c r="G108" s="10">
        <v>1</v>
      </c>
      <c r="H108" s="11">
        <v>55.78</v>
      </c>
      <c r="I108" s="11">
        <v>15.75</v>
      </c>
      <c r="J108" s="11">
        <v>18.11</v>
      </c>
      <c r="K108" s="11">
        <v>4.72</v>
      </c>
      <c r="L108" s="21">
        <v>60</v>
      </c>
      <c r="M108" s="13"/>
      <c r="N108" s="13"/>
      <c r="O108" s="14">
        <f t="shared" si="7"/>
        <v>60</v>
      </c>
      <c r="P108" s="15">
        <f t="shared" si="8"/>
        <v>1.3237116994100158</v>
      </c>
      <c r="Q108" s="16">
        <f t="shared" si="9"/>
        <v>46.746481551154886</v>
      </c>
    </row>
    <row r="109" spans="1:17" ht="15" x14ac:dyDescent="0.25">
      <c r="A109" s="3" t="s">
        <v>463</v>
      </c>
      <c r="B109" s="3" t="s">
        <v>464</v>
      </c>
      <c r="C109" s="3" t="s">
        <v>465</v>
      </c>
      <c r="D109" s="3" t="s">
        <v>466</v>
      </c>
      <c r="E109" s="3" t="s">
        <v>467</v>
      </c>
      <c r="F109" s="3" t="s">
        <v>27</v>
      </c>
      <c r="G109" s="10">
        <v>1</v>
      </c>
      <c r="H109" s="11">
        <v>57.65</v>
      </c>
      <c r="I109" s="11">
        <v>22.83</v>
      </c>
      <c r="J109" s="11">
        <v>18.899999999999999</v>
      </c>
      <c r="K109" s="11">
        <v>12.99</v>
      </c>
      <c r="L109" s="21"/>
      <c r="M109" s="13"/>
      <c r="N109" s="13">
        <v>1</v>
      </c>
      <c r="O109" s="14">
        <f t="shared" si="7"/>
        <v>1</v>
      </c>
      <c r="P109" s="15">
        <f t="shared" si="8"/>
        <v>9.1849758043342292E-2</v>
      </c>
      <c r="Q109" s="16">
        <f t="shared" si="9"/>
        <v>3.2436466503732202</v>
      </c>
    </row>
    <row r="110" spans="1:17" ht="15" x14ac:dyDescent="0.25">
      <c r="A110" s="3" t="s">
        <v>468</v>
      </c>
      <c r="B110" s="3" t="s">
        <v>469</v>
      </c>
      <c r="C110" s="3" t="s">
        <v>470</v>
      </c>
      <c r="D110" s="3" t="s">
        <v>470</v>
      </c>
      <c r="E110" s="3" t="s">
        <v>471</v>
      </c>
      <c r="F110" s="3" t="s">
        <v>472</v>
      </c>
      <c r="G110" s="10">
        <v>1</v>
      </c>
      <c r="H110" s="11">
        <v>36.71</v>
      </c>
      <c r="I110" s="11">
        <v>18.897600000000001</v>
      </c>
      <c r="J110" s="11">
        <v>18.897600000000001</v>
      </c>
      <c r="K110" s="11">
        <v>12.992100000000001</v>
      </c>
      <c r="L110" s="21"/>
      <c r="M110" s="13"/>
      <c r="N110" s="13">
        <v>1</v>
      </c>
      <c r="O110" s="14">
        <f t="shared" si="7"/>
        <v>1</v>
      </c>
      <c r="P110" s="15">
        <f t="shared" si="8"/>
        <v>7.6031543808912375E-2</v>
      </c>
      <c r="Q110" s="16">
        <f t="shared" si="9"/>
        <v>2.6850311601485979</v>
      </c>
    </row>
    <row r="111" spans="1:17" ht="15" x14ac:dyDescent="0.25">
      <c r="A111" s="3" t="s">
        <v>473</v>
      </c>
      <c r="B111" s="3" t="s">
        <v>474</v>
      </c>
      <c r="C111" s="3" t="s">
        <v>470</v>
      </c>
      <c r="D111" s="3" t="s">
        <v>470</v>
      </c>
      <c r="E111" s="3" t="s">
        <v>475</v>
      </c>
      <c r="F111" s="3" t="s">
        <v>476</v>
      </c>
      <c r="G111" s="10">
        <v>1</v>
      </c>
      <c r="H111" s="11">
        <v>25.64</v>
      </c>
      <c r="I111" s="11">
        <v>18.897600000000001</v>
      </c>
      <c r="J111" s="11">
        <v>18.897600000000001</v>
      </c>
      <c r="K111" s="11">
        <v>9.06</v>
      </c>
      <c r="L111" s="21"/>
      <c r="M111" s="13"/>
      <c r="N111" s="13">
        <v>1</v>
      </c>
      <c r="O111" s="14">
        <f t="shared" si="7"/>
        <v>1</v>
      </c>
      <c r="P111" s="15">
        <f t="shared" si="8"/>
        <v>5.3020357517933679E-2</v>
      </c>
      <c r="Q111" s="16">
        <f t="shared" si="9"/>
        <v>1.8723980196385726</v>
      </c>
    </row>
    <row r="112" spans="1:17" ht="15" x14ac:dyDescent="0.25">
      <c r="A112" s="3" t="s">
        <v>477</v>
      </c>
      <c r="B112" s="3" t="s">
        <v>478</v>
      </c>
      <c r="C112" s="3" t="s">
        <v>479</v>
      </c>
      <c r="D112" s="3" t="s">
        <v>480</v>
      </c>
      <c r="E112" s="3" t="s">
        <v>481</v>
      </c>
      <c r="F112" s="3" t="s">
        <v>149</v>
      </c>
      <c r="G112" s="10">
        <v>4</v>
      </c>
      <c r="H112" s="11">
        <v>10.17</v>
      </c>
      <c r="I112" s="11">
        <v>10.629899999999999</v>
      </c>
      <c r="J112" s="11">
        <v>6.6928999999999998</v>
      </c>
      <c r="K112" s="11">
        <v>9.8424999999999994</v>
      </c>
      <c r="L112" s="21"/>
      <c r="M112" s="13"/>
      <c r="N112" s="13">
        <v>8</v>
      </c>
      <c r="O112" s="14">
        <f t="shared" si="7"/>
        <v>8</v>
      </c>
      <c r="P112" s="15">
        <f t="shared" si="8"/>
        <v>2.2949862300275393E-2</v>
      </c>
      <c r="Q112" s="16">
        <f t="shared" si="9"/>
        <v>0.81046750217553543</v>
      </c>
    </row>
    <row r="113" spans="1:17" ht="15" x14ac:dyDescent="0.25">
      <c r="A113" s="3" t="s">
        <v>482</v>
      </c>
      <c r="B113" s="3" t="s">
        <v>483</v>
      </c>
      <c r="C113" s="3" t="s">
        <v>479</v>
      </c>
      <c r="D113" s="3" t="s">
        <v>484</v>
      </c>
      <c r="E113" s="3" t="s">
        <v>485</v>
      </c>
      <c r="F113" s="3" t="s">
        <v>149</v>
      </c>
      <c r="G113" s="10">
        <v>2</v>
      </c>
      <c r="H113" s="11">
        <v>35.340000000000003</v>
      </c>
      <c r="I113" s="11">
        <v>20.866100000000003</v>
      </c>
      <c r="J113" s="11">
        <v>16.1417</v>
      </c>
      <c r="K113" s="11">
        <v>7.0865999999999998</v>
      </c>
      <c r="L113" s="21"/>
      <c r="M113" s="13"/>
      <c r="N113" s="13">
        <v>2</v>
      </c>
      <c r="O113" s="14">
        <f t="shared" si="7"/>
        <v>2</v>
      </c>
      <c r="P113" s="15">
        <f t="shared" si="8"/>
        <v>3.9113765316469366E-2</v>
      </c>
      <c r="Q113" s="16">
        <f t="shared" si="9"/>
        <v>1.3812908880215209</v>
      </c>
    </row>
    <row r="114" spans="1:17" ht="15" x14ac:dyDescent="0.25">
      <c r="A114" s="3" t="s">
        <v>486</v>
      </c>
      <c r="B114" s="3" t="s">
        <v>487</v>
      </c>
      <c r="C114" s="3" t="s">
        <v>479</v>
      </c>
      <c r="D114" s="3" t="s">
        <v>488</v>
      </c>
      <c r="E114" s="3" t="s">
        <v>489</v>
      </c>
      <c r="F114" s="3" t="s">
        <v>149</v>
      </c>
      <c r="G114" s="10">
        <v>2</v>
      </c>
      <c r="H114" s="11">
        <v>39.630000000000003</v>
      </c>
      <c r="I114" s="11">
        <v>20.866100000000003</v>
      </c>
      <c r="J114" s="11">
        <v>16.1417</v>
      </c>
      <c r="K114" s="11">
        <v>8.2676999999999996</v>
      </c>
      <c r="L114" s="21"/>
      <c r="M114" s="13"/>
      <c r="N114" s="13">
        <v>18</v>
      </c>
      <c r="O114" s="14">
        <f t="shared" si="7"/>
        <v>18</v>
      </c>
      <c r="P114" s="15">
        <f t="shared" si="8"/>
        <v>0.41069453582292847</v>
      </c>
      <c r="Q114" s="16">
        <f t="shared" si="9"/>
        <v>14.503554324225973</v>
      </c>
    </row>
    <row r="115" spans="1:17" ht="15" x14ac:dyDescent="0.25">
      <c r="A115" s="3" t="s">
        <v>490</v>
      </c>
      <c r="B115" s="3" t="s">
        <v>491</v>
      </c>
      <c r="C115" s="3" t="s">
        <v>492</v>
      </c>
      <c r="D115" s="3" t="s">
        <v>493</v>
      </c>
      <c r="E115" s="3" t="s">
        <v>494</v>
      </c>
      <c r="F115" s="3" t="s">
        <v>27</v>
      </c>
      <c r="G115" s="10">
        <v>1</v>
      </c>
      <c r="H115" s="11">
        <v>80</v>
      </c>
      <c r="I115" s="11">
        <v>24.02</v>
      </c>
      <c r="J115" s="11">
        <v>18.897600000000001</v>
      </c>
      <c r="K115" s="11">
        <v>16.3386</v>
      </c>
      <c r="L115" s="21">
        <v>1</v>
      </c>
      <c r="M115" s="13"/>
      <c r="N115" s="13">
        <v>1</v>
      </c>
      <c r="O115" s="14">
        <f t="shared" si="7"/>
        <v>2</v>
      </c>
      <c r="P115" s="15">
        <f t="shared" si="8"/>
        <v>0.24306679877504933</v>
      </c>
      <c r="Q115" s="16">
        <f t="shared" si="9"/>
        <v>8.5838310787012357</v>
      </c>
    </row>
    <row r="116" spans="1:17" ht="15" x14ac:dyDescent="0.25">
      <c r="A116" s="3" t="s">
        <v>495</v>
      </c>
      <c r="B116" s="3" t="s">
        <v>496</v>
      </c>
      <c r="C116" s="3" t="s">
        <v>497</v>
      </c>
      <c r="D116" s="3" t="s">
        <v>498</v>
      </c>
      <c r="E116" s="3" t="s">
        <v>499</v>
      </c>
      <c r="F116" s="3" t="s">
        <v>27</v>
      </c>
      <c r="G116" s="10">
        <v>1</v>
      </c>
      <c r="H116" s="11">
        <v>67.2</v>
      </c>
      <c r="I116" s="11">
        <v>18.7</v>
      </c>
      <c r="J116" s="11">
        <v>13.98</v>
      </c>
      <c r="K116" s="11">
        <v>12.8</v>
      </c>
      <c r="L116" s="21"/>
      <c r="M116" s="13">
        <v>1</v>
      </c>
      <c r="N116" s="13"/>
      <c r="O116" s="14">
        <f t="shared" si="7"/>
        <v>1</v>
      </c>
      <c r="P116" s="15">
        <f t="shared" si="8"/>
        <v>5.4835258793779193E-2</v>
      </c>
      <c r="Q116" s="16">
        <f t="shared" si="9"/>
        <v>1.9364907137246741</v>
      </c>
    </row>
    <row r="117" spans="1:17" ht="15" x14ac:dyDescent="0.25">
      <c r="A117" s="3" t="s">
        <v>500</v>
      </c>
      <c r="B117" s="3" t="s">
        <v>501</v>
      </c>
      <c r="C117" s="3" t="s">
        <v>502</v>
      </c>
      <c r="D117" s="3" t="s">
        <v>503</v>
      </c>
      <c r="E117" s="3" t="s">
        <v>504</v>
      </c>
      <c r="F117" s="3" t="s">
        <v>36</v>
      </c>
      <c r="G117" s="10">
        <v>1</v>
      </c>
      <c r="H117" s="11">
        <v>76.8</v>
      </c>
      <c r="I117" s="11">
        <v>19.29</v>
      </c>
      <c r="J117" s="11">
        <v>15.75</v>
      </c>
      <c r="K117" s="11">
        <v>13.39</v>
      </c>
      <c r="L117" s="21"/>
      <c r="M117" s="13">
        <v>1</v>
      </c>
      <c r="N117" s="13"/>
      <c r="O117" s="14">
        <f t="shared" si="7"/>
        <v>1</v>
      </c>
      <c r="P117" s="15">
        <f t="shared" si="8"/>
        <v>6.6664482577219797E-2</v>
      </c>
      <c r="Q117" s="16">
        <f t="shared" si="9"/>
        <v>2.3542362028697439</v>
      </c>
    </row>
    <row r="118" spans="1:17" ht="15" x14ac:dyDescent="0.25">
      <c r="A118" s="3" t="s">
        <v>505</v>
      </c>
      <c r="B118" s="3" t="s">
        <v>506</v>
      </c>
      <c r="C118" s="3" t="s">
        <v>507</v>
      </c>
      <c r="D118" s="3" t="s">
        <v>508</v>
      </c>
      <c r="E118" s="3" t="s">
        <v>509</v>
      </c>
      <c r="F118" s="3" t="s">
        <v>69</v>
      </c>
      <c r="G118" s="10">
        <v>1</v>
      </c>
      <c r="H118" s="11">
        <v>70.5</v>
      </c>
      <c r="I118" s="11">
        <v>18.625999999999998</v>
      </c>
      <c r="J118" s="11">
        <v>13.625999999999999</v>
      </c>
      <c r="K118" s="11">
        <v>10.625999999999999</v>
      </c>
      <c r="L118" s="21"/>
      <c r="M118" s="13"/>
      <c r="N118" s="13">
        <v>11</v>
      </c>
      <c r="O118" s="14">
        <f t="shared" si="7"/>
        <v>11</v>
      </c>
      <c r="P118" s="15">
        <f t="shared" si="8"/>
        <v>0.48612911210567272</v>
      </c>
      <c r="Q118" s="16">
        <f t="shared" si="9"/>
        <v>17.167503755278201</v>
      </c>
    </row>
    <row r="119" spans="1:17" ht="15" x14ac:dyDescent="0.25">
      <c r="A119" s="3" t="s">
        <v>510</v>
      </c>
      <c r="B119" s="3" t="s">
        <v>511</v>
      </c>
      <c r="C119" s="3" t="s">
        <v>512</v>
      </c>
      <c r="D119" s="3" t="s">
        <v>513</v>
      </c>
      <c r="E119" s="3" t="s">
        <v>514</v>
      </c>
      <c r="F119" s="3" t="s">
        <v>149</v>
      </c>
      <c r="G119" s="10">
        <v>1</v>
      </c>
      <c r="H119" s="11">
        <v>57.6</v>
      </c>
      <c r="I119" s="11">
        <v>23.62</v>
      </c>
      <c r="J119" s="11">
        <v>18.503900000000002</v>
      </c>
      <c r="K119" s="11">
        <v>12.992100000000001</v>
      </c>
      <c r="L119" s="21"/>
      <c r="M119" s="13">
        <v>2</v>
      </c>
      <c r="N119" s="13"/>
      <c r="O119" s="14">
        <f t="shared" si="7"/>
        <v>2</v>
      </c>
      <c r="P119" s="15">
        <f t="shared" si="8"/>
        <v>0.18610312518526601</v>
      </c>
      <c r="Q119" s="16">
        <f t="shared" si="9"/>
        <v>6.5721760349801137</v>
      </c>
    </row>
    <row r="120" spans="1:17" ht="15" x14ac:dyDescent="0.25">
      <c r="A120" s="3" t="s">
        <v>515</v>
      </c>
      <c r="B120" s="3" t="s">
        <v>516</v>
      </c>
      <c r="C120" s="3" t="s">
        <v>517</v>
      </c>
      <c r="D120" s="3" t="s">
        <v>518</v>
      </c>
      <c r="E120" s="3" t="s">
        <v>198</v>
      </c>
      <c r="F120" s="3" t="s">
        <v>27</v>
      </c>
      <c r="G120" s="10">
        <v>1</v>
      </c>
      <c r="H120" s="11">
        <v>62.4</v>
      </c>
      <c r="I120" s="11">
        <v>22.834600000000002</v>
      </c>
      <c r="J120" s="11">
        <v>21.653499999999998</v>
      </c>
      <c r="K120" s="11">
        <v>9.8424999999999994</v>
      </c>
      <c r="L120" s="21">
        <v>266</v>
      </c>
      <c r="M120" s="13"/>
      <c r="N120" s="13"/>
      <c r="O120" s="14">
        <f t="shared" si="7"/>
        <v>266</v>
      </c>
      <c r="P120" s="15">
        <f t="shared" si="8"/>
        <v>21.213372719254558</v>
      </c>
      <c r="Q120" s="16">
        <f t="shared" si="9"/>
        <v>749.143893568659</v>
      </c>
    </row>
    <row r="121" spans="1:17" ht="15" x14ac:dyDescent="0.25">
      <c r="A121" s="3" t="s">
        <v>519</v>
      </c>
      <c r="B121" s="3" t="s">
        <v>520</v>
      </c>
      <c r="C121" s="3" t="s">
        <v>521</v>
      </c>
      <c r="D121" s="3" t="s">
        <v>522</v>
      </c>
      <c r="E121" s="3" t="s">
        <v>523</v>
      </c>
      <c r="F121" s="3" t="s">
        <v>47</v>
      </c>
      <c r="G121" s="10">
        <v>1</v>
      </c>
      <c r="H121" s="11">
        <v>43.2</v>
      </c>
      <c r="I121" s="11">
        <v>18.7</v>
      </c>
      <c r="J121" s="11">
        <v>10.63</v>
      </c>
      <c r="K121" s="11">
        <v>10.63</v>
      </c>
      <c r="L121" s="21">
        <v>1</v>
      </c>
      <c r="M121" s="13"/>
      <c r="N121" s="13"/>
      <c r="O121" s="14">
        <f t="shared" si="7"/>
        <v>1</v>
      </c>
      <c r="P121" s="15">
        <f t="shared" si="8"/>
        <v>3.4626554980299915E-2</v>
      </c>
      <c r="Q121" s="16">
        <f t="shared" si="9"/>
        <v>1.2228264011627974</v>
      </c>
    </row>
    <row r="122" spans="1:17" ht="15" x14ac:dyDescent="0.25">
      <c r="A122" s="3" t="s">
        <v>524</v>
      </c>
      <c r="B122" s="3" t="s">
        <v>525</v>
      </c>
      <c r="C122" s="3" t="s">
        <v>526</v>
      </c>
      <c r="D122" s="3" t="s">
        <v>527</v>
      </c>
      <c r="E122" s="3" t="s">
        <v>528</v>
      </c>
      <c r="F122" s="3" t="s">
        <v>165</v>
      </c>
      <c r="G122" s="10">
        <v>1</v>
      </c>
      <c r="H122" s="11">
        <v>73.5</v>
      </c>
      <c r="I122" s="11">
        <v>18.899999999999999</v>
      </c>
      <c r="J122" s="11">
        <v>13.39</v>
      </c>
      <c r="K122" s="11">
        <v>13.39</v>
      </c>
      <c r="L122" s="21">
        <v>1</v>
      </c>
      <c r="M122" s="13">
        <v>1</v>
      </c>
      <c r="N122" s="13"/>
      <c r="O122" s="14">
        <f t="shared" si="7"/>
        <v>2</v>
      </c>
      <c r="P122" s="15">
        <f t="shared" si="8"/>
        <v>0.1110590882375083</v>
      </c>
      <c r="Q122" s="16">
        <f t="shared" si="9"/>
        <v>3.9220183833811348</v>
      </c>
    </row>
    <row r="123" spans="1:17" ht="15" x14ac:dyDescent="0.25">
      <c r="A123" s="3" t="s">
        <v>529</v>
      </c>
      <c r="B123" s="3" t="s">
        <v>530</v>
      </c>
      <c r="C123" s="3" t="s">
        <v>531</v>
      </c>
      <c r="D123" s="3" t="s">
        <v>532</v>
      </c>
      <c r="E123" s="3" t="s">
        <v>533</v>
      </c>
      <c r="F123" s="3" t="s">
        <v>534</v>
      </c>
      <c r="G123" s="10">
        <v>1</v>
      </c>
      <c r="H123" s="11">
        <v>68.599999999999994</v>
      </c>
      <c r="I123" s="11">
        <v>25.2</v>
      </c>
      <c r="J123" s="11">
        <v>19.29</v>
      </c>
      <c r="K123" s="11">
        <v>8.66</v>
      </c>
      <c r="L123" s="21">
        <v>1</v>
      </c>
      <c r="M123" s="13"/>
      <c r="N123" s="13"/>
      <c r="O123" s="14">
        <f t="shared" si="7"/>
        <v>1</v>
      </c>
      <c r="P123" s="15">
        <f t="shared" si="8"/>
        <v>6.8984545973857905E-2</v>
      </c>
      <c r="Q123" s="16">
        <f t="shared" si="9"/>
        <v>2.436168545703</v>
      </c>
    </row>
    <row r="124" spans="1:17" ht="15" x14ac:dyDescent="0.25">
      <c r="A124" s="3" t="s">
        <v>535</v>
      </c>
      <c r="B124" s="3" t="s">
        <v>536</v>
      </c>
      <c r="C124" s="3" t="s">
        <v>537</v>
      </c>
      <c r="D124" s="3" t="s">
        <v>538</v>
      </c>
      <c r="E124" s="3" t="s">
        <v>286</v>
      </c>
      <c r="F124" s="3" t="s">
        <v>42</v>
      </c>
      <c r="G124" s="10">
        <v>1</v>
      </c>
      <c r="H124" s="11">
        <v>46.39</v>
      </c>
      <c r="I124" s="11">
        <v>18.11</v>
      </c>
      <c r="J124" s="11">
        <v>14.17</v>
      </c>
      <c r="K124" s="11">
        <v>8.66</v>
      </c>
      <c r="L124" s="21">
        <v>3</v>
      </c>
      <c r="M124" s="13"/>
      <c r="N124" s="13"/>
      <c r="O124" s="14">
        <f t="shared" si="7"/>
        <v>3</v>
      </c>
      <c r="P124" s="15">
        <f t="shared" si="8"/>
        <v>0.10925179903170684</v>
      </c>
      <c r="Q124" s="16">
        <f t="shared" si="9"/>
        <v>3.8581945072650177</v>
      </c>
    </row>
    <row r="125" spans="1:17" ht="15" x14ac:dyDescent="0.25">
      <c r="A125" s="3" t="s">
        <v>539</v>
      </c>
      <c r="B125" s="3" t="s">
        <v>540</v>
      </c>
      <c r="C125" s="3" t="s">
        <v>537</v>
      </c>
      <c r="D125" s="3" t="s">
        <v>541</v>
      </c>
      <c r="E125" s="3" t="s">
        <v>198</v>
      </c>
      <c r="F125" s="3" t="s">
        <v>42</v>
      </c>
      <c r="G125" s="10">
        <v>1</v>
      </c>
      <c r="H125" s="11">
        <v>52.19</v>
      </c>
      <c r="I125" s="11">
        <v>18.11</v>
      </c>
      <c r="J125" s="11">
        <v>14.17</v>
      </c>
      <c r="K125" s="11">
        <v>9.84</v>
      </c>
      <c r="L125" s="21">
        <v>1</v>
      </c>
      <c r="M125" s="13"/>
      <c r="N125" s="13"/>
      <c r="O125" s="14">
        <f t="shared" si="7"/>
        <v>1</v>
      </c>
      <c r="P125" s="15">
        <f t="shared" si="8"/>
        <v>4.13794342752885E-2</v>
      </c>
      <c r="Q125" s="16">
        <f t="shared" si="9"/>
        <v>1.4613023076015308</v>
      </c>
    </row>
    <row r="126" spans="1:17" ht="15" x14ac:dyDescent="0.25">
      <c r="A126" s="3" t="s">
        <v>542</v>
      </c>
      <c r="B126" s="3" t="s">
        <v>543</v>
      </c>
      <c r="C126" s="3" t="s">
        <v>544</v>
      </c>
      <c r="D126" s="3" t="s">
        <v>545</v>
      </c>
      <c r="E126" s="3" t="s">
        <v>546</v>
      </c>
      <c r="F126" s="3" t="s">
        <v>453</v>
      </c>
      <c r="G126" s="10">
        <v>1</v>
      </c>
      <c r="H126" s="11">
        <v>63.79</v>
      </c>
      <c r="I126" s="11">
        <v>18.5</v>
      </c>
      <c r="J126" s="11">
        <v>13.39</v>
      </c>
      <c r="K126" s="11">
        <v>15.75</v>
      </c>
      <c r="L126" s="21">
        <v>1</v>
      </c>
      <c r="M126" s="13"/>
      <c r="N126" s="13"/>
      <c r="O126" s="14">
        <f t="shared" si="7"/>
        <v>1</v>
      </c>
      <c r="P126" s="15">
        <f t="shared" si="8"/>
        <v>6.3934314550469995E-2</v>
      </c>
      <c r="Q126" s="16">
        <f t="shared" si="9"/>
        <v>2.2578211380554829</v>
      </c>
    </row>
    <row r="127" spans="1:17" ht="15" x14ac:dyDescent="0.25">
      <c r="A127" s="3" t="s">
        <v>547</v>
      </c>
      <c r="B127" s="3" t="s">
        <v>548</v>
      </c>
      <c r="C127" s="3" t="s">
        <v>544</v>
      </c>
      <c r="D127" s="3" t="s">
        <v>549</v>
      </c>
      <c r="E127" s="3" t="s">
        <v>514</v>
      </c>
      <c r="F127" s="3" t="s">
        <v>327</v>
      </c>
      <c r="G127" s="10">
        <v>1</v>
      </c>
      <c r="H127" s="11">
        <v>57.99</v>
      </c>
      <c r="I127" s="11">
        <v>18.5</v>
      </c>
      <c r="J127" s="11">
        <v>13.39</v>
      </c>
      <c r="K127" s="11">
        <v>14.57</v>
      </c>
      <c r="L127" s="21">
        <v>1</v>
      </c>
      <c r="M127" s="13"/>
      <c r="N127" s="13"/>
      <c r="O127" s="14">
        <f t="shared" si="7"/>
        <v>1</v>
      </c>
      <c r="P127" s="15">
        <f t="shared" si="8"/>
        <v>5.9144315111133203E-2</v>
      </c>
      <c r="Q127" s="16">
        <f t="shared" si="9"/>
        <v>2.0886637448551357</v>
      </c>
    </row>
    <row r="128" spans="1:17" ht="15" x14ac:dyDescent="0.25">
      <c r="A128" s="3" t="s">
        <v>550</v>
      </c>
      <c r="B128" s="3" t="s">
        <v>551</v>
      </c>
      <c r="C128" s="3" t="s">
        <v>544</v>
      </c>
      <c r="D128" s="3" t="s">
        <v>552</v>
      </c>
      <c r="E128" s="3" t="s">
        <v>546</v>
      </c>
      <c r="F128" s="3" t="s">
        <v>327</v>
      </c>
      <c r="G128" s="10">
        <v>1</v>
      </c>
      <c r="H128" s="11">
        <v>63.79</v>
      </c>
      <c r="I128" s="11">
        <v>18.5</v>
      </c>
      <c r="J128" s="11">
        <v>13.39</v>
      </c>
      <c r="K128" s="11">
        <v>15.75</v>
      </c>
      <c r="L128" s="21">
        <v>1</v>
      </c>
      <c r="M128" s="13"/>
      <c r="N128" s="13"/>
      <c r="O128" s="14">
        <f t="shared" si="7"/>
        <v>1</v>
      </c>
      <c r="P128" s="15">
        <f t="shared" si="8"/>
        <v>6.3934314550469995E-2</v>
      </c>
      <c r="Q128" s="16">
        <f t="shared" si="9"/>
        <v>2.2578211380554829</v>
      </c>
    </row>
    <row r="129" spans="1:17" ht="15" x14ac:dyDescent="0.25">
      <c r="A129" s="3" t="s">
        <v>553</v>
      </c>
      <c r="B129" s="3" t="s">
        <v>554</v>
      </c>
      <c r="C129" s="3" t="s">
        <v>555</v>
      </c>
      <c r="D129" s="3" t="s">
        <v>556</v>
      </c>
      <c r="E129" s="3" t="s">
        <v>557</v>
      </c>
      <c r="F129" s="3" t="s">
        <v>53</v>
      </c>
      <c r="G129" s="10">
        <v>1</v>
      </c>
      <c r="H129" s="11">
        <v>69.59</v>
      </c>
      <c r="I129" s="11">
        <v>18.899999999999999</v>
      </c>
      <c r="J129" s="11">
        <v>12.6</v>
      </c>
      <c r="K129" s="11">
        <v>12.6</v>
      </c>
      <c r="L129" s="21">
        <v>1</v>
      </c>
      <c r="M129" s="13"/>
      <c r="N129" s="13"/>
      <c r="O129" s="14">
        <f t="shared" si="7"/>
        <v>1</v>
      </c>
      <c r="P129" s="15">
        <f t="shared" si="8"/>
        <v>4.917043430409599E-2</v>
      </c>
      <c r="Q129" s="16">
        <f t="shared" si="9"/>
        <v>1.7364391363188587</v>
      </c>
    </row>
    <row r="130" spans="1:17" ht="15" x14ac:dyDescent="0.25">
      <c r="A130" s="3" t="s">
        <v>558</v>
      </c>
      <c r="B130" s="3" t="s">
        <v>559</v>
      </c>
      <c r="C130" s="3" t="s">
        <v>560</v>
      </c>
      <c r="D130" s="3" t="s">
        <v>561</v>
      </c>
      <c r="E130" s="3" t="s">
        <v>562</v>
      </c>
      <c r="F130" s="3" t="s">
        <v>563</v>
      </c>
      <c r="G130" s="10">
        <v>1</v>
      </c>
      <c r="H130" s="11">
        <v>57.99</v>
      </c>
      <c r="I130" s="11">
        <v>18.899999999999999</v>
      </c>
      <c r="J130" s="11">
        <v>11.02</v>
      </c>
      <c r="K130" s="11">
        <v>14.96</v>
      </c>
      <c r="L130" s="21">
        <v>3</v>
      </c>
      <c r="M130" s="13"/>
      <c r="N130" s="13"/>
      <c r="O130" s="14">
        <f t="shared" si="7"/>
        <v>3</v>
      </c>
      <c r="P130" s="15">
        <f t="shared" si="8"/>
        <v>0.15317835342074493</v>
      </c>
      <c r="Q130" s="16">
        <f t="shared" si="9"/>
        <v>5.4094475975475813</v>
      </c>
    </row>
    <row r="131" spans="1:17" ht="15" x14ac:dyDescent="0.25">
      <c r="A131" s="3" t="s">
        <v>564</v>
      </c>
      <c r="B131" s="3" t="s">
        <v>565</v>
      </c>
      <c r="C131" s="3" t="s">
        <v>560</v>
      </c>
      <c r="D131" s="3" t="s">
        <v>561</v>
      </c>
      <c r="E131" s="3" t="s">
        <v>296</v>
      </c>
      <c r="F131" s="3" t="s">
        <v>563</v>
      </c>
      <c r="G131" s="10">
        <v>1</v>
      </c>
      <c r="H131" s="11">
        <v>63.79</v>
      </c>
      <c r="I131" s="11">
        <v>18.899999999999999</v>
      </c>
      <c r="J131" s="11">
        <v>11.81</v>
      </c>
      <c r="K131" s="11">
        <v>14.96</v>
      </c>
      <c r="L131" s="21">
        <v>1</v>
      </c>
      <c r="M131" s="13"/>
      <c r="N131" s="13"/>
      <c r="O131" s="14">
        <f t="shared" si="7"/>
        <v>1</v>
      </c>
      <c r="P131" s="15">
        <f t="shared" si="8"/>
        <v>5.4719792918904948E-2</v>
      </c>
      <c r="Q131" s="16">
        <f t="shared" si="9"/>
        <v>1.9324130709932528</v>
      </c>
    </row>
    <row r="132" spans="1:17" ht="15" x14ac:dyDescent="0.25">
      <c r="A132" s="3" t="s">
        <v>566</v>
      </c>
      <c r="B132" s="3" t="s">
        <v>567</v>
      </c>
      <c r="C132" s="3" t="s">
        <v>568</v>
      </c>
      <c r="D132" s="3" t="s">
        <v>569</v>
      </c>
      <c r="E132" s="3" t="s">
        <v>528</v>
      </c>
      <c r="F132" s="3" t="s">
        <v>42</v>
      </c>
      <c r="G132" s="10">
        <v>1</v>
      </c>
      <c r="H132" s="11">
        <v>81.19</v>
      </c>
      <c r="I132" s="11">
        <v>18.5</v>
      </c>
      <c r="J132" s="11">
        <v>15.75</v>
      </c>
      <c r="K132" s="11">
        <v>13.39</v>
      </c>
      <c r="L132" s="21">
        <v>110</v>
      </c>
      <c r="M132" s="13"/>
      <c r="N132" s="13"/>
      <c r="O132" s="14">
        <f t="shared" si="7"/>
        <v>110</v>
      </c>
      <c r="P132" s="15">
        <f t="shared" si="8"/>
        <v>7.0327746005516998</v>
      </c>
      <c r="Q132" s="16">
        <f t="shared" si="9"/>
        <v>248.36032518610313</v>
      </c>
    </row>
    <row r="133" spans="1:17" ht="15" x14ac:dyDescent="0.25">
      <c r="A133" s="3" t="s">
        <v>570</v>
      </c>
      <c r="B133" s="3" t="s">
        <v>571</v>
      </c>
      <c r="C133" s="3" t="s">
        <v>572</v>
      </c>
      <c r="D133" s="3" t="s">
        <v>573</v>
      </c>
      <c r="E133" s="3" t="s">
        <v>574</v>
      </c>
      <c r="F133" s="3" t="s">
        <v>112</v>
      </c>
      <c r="G133" s="10">
        <v>1</v>
      </c>
      <c r="H133" s="11">
        <v>81.19</v>
      </c>
      <c r="I133" s="11">
        <v>18.5</v>
      </c>
      <c r="J133" s="11">
        <v>13.78</v>
      </c>
      <c r="K133" s="11">
        <v>13.39</v>
      </c>
      <c r="L133" s="21">
        <v>33</v>
      </c>
      <c r="M133" s="13"/>
      <c r="N133" s="13"/>
      <c r="O133" s="14">
        <f t="shared" si="7"/>
        <v>33</v>
      </c>
      <c r="P133" s="15">
        <f t="shared" si="8"/>
        <v>1.8459358856305224</v>
      </c>
      <c r="Q133" s="16">
        <f t="shared" si="9"/>
        <v>65.188672020276215</v>
      </c>
    </row>
    <row r="134" spans="1:17" ht="15" x14ac:dyDescent="0.25">
      <c r="A134" s="3" t="s">
        <v>575</v>
      </c>
      <c r="B134" s="3" t="s">
        <v>576</v>
      </c>
      <c r="C134" s="3" t="s">
        <v>572</v>
      </c>
      <c r="D134" s="3" t="s">
        <v>573</v>
      </c>
      <c r="E134" s="3" t="s">
        <v>577</v>
      </c>
      <c r="F134" s="3" t="s">
        <v>112</v>
      </c>
      <c r="G134" s="10">
        <v>1</v>
      </c>
      <c r="H134" s="11">
        <v>86.99</v>
      </c>
      <c r="I134" s="11">
        <v>18.5</v>
      </c>
      <c r="J134" s="11">
        <v>15.75</v>
      </c>
      <c r="K134" s="11">
        <v>13.39</v>
      </c>
      <c r="L134" s="21">
        <v>34</v>
      </c>
      <c r="M134" s="13"/>
      <c r="N134" s="13"/>
      <c r="O134" s="14">
        <f t="shared" si="7"/>
        <v>34</v>
      </c>
      <c r="P134" s="15">
        <f t="shared" si="8"/>
        <v>2.1737666947159799</v>
      </c>
      <c r="Q134" s="16">
        <f t="shared" si="9"/>
        <v>76.76591869388642</v>
      </c>
    </row>
    <row r="135" spans="1:17" ht="15" x14ac:dyDescent="0.25">
      <c r="A135" s="3" t="s">
        <v>578</v>
      </c>
      <c r="B135" s="3" t="s">
        <v>579</v>
      </c>
      <c r="C135" s="3" t="s">
        <v>572</v>
      </c>
      <c r="D135" s="3" t="s">
        <v>573</v>
      </c>
      <c r="E135" s="3" t="s">
        <v>580</v>
      </c>
      <c r="F135" s="3" t="s">
        <v>581</v>
      </c>
      <c r="G135" s="10">
        <v>1</v>
      </c>
      <c r="H135" s="11">
        <v>86.99</v>
      </c>
      <c r="I135" s="11">
        <v>18.5</v>
      </c>
      <c r="J135" s="11">
        <v>15.75</v>
      </c>
      <c r="K135" s="11">
        <v>13.39</v>
      </c>
      <c r="L135" s="21">
        <v>13</v>
      </c>
      <c r="M135" s="13"/>
      <c r="N135" s="13"/>
      <c r="O135" s="14">
        <f t="shared" si="7"/>
        <v>13</v>
      </c>
      <c r="P135" s="15">
        <f t="shared" si="8"/>
        <v>0.83114608915610988</v>
      </c>
      <c r="Q135" s="16">
        <f t="shared" si="9"/>
        <v>29.351674794721276</v>
      </c>
    </row>
    <row r="136" spans="1:17" ht="15" x14ac:dyDescent="0.25">
      <c r="A136" s="3" t="s">
        <v>582</v>
      </c>
      <c r="B136" s="3" t="s">
        <v>583</v>
      </c>
      <c r="C136" s="3" t="s">
        <v>572</v>
      </c>
      <c r="D136" s="3" t="s">
        <v>573</v>
      </c>
      <c r="E136" s="3" t="s">
        <v>577</v>
      </c>
      <c r="F136" s="3" t="s">
        <v>581</v>
      </c>
      <c r="G136" s="10">
        <v>1</v>
      </c>
      <c r="H136" s="11">
        <v>86.99</v>
      </c>
      <c r="I136" s="11">
        <v>18.5</v>
      </c>
      <c r="J136" s="11">
        <v>15.75</v>
      </c>
      <c r="K136" s="11">
        <v>13.39</v>
      </c>
      <c r="L136" s="21">
        <v>12</v>
      </c>
      <c r="M136" s="13"/>
      <c r="N136" s="13"/>
      <c r="O136" s="14">
        <f t="shared" si="7"/>
        <v>12</v>
      </c>
      <c r="P136" s="15">
        <f t="shared" si="8"/>
        <v>0.76721177460563994</v>
      </c>
      <c r="Q136" s="16">
        <f t="shared" si="9"/>
        <v>27.093853656665793</v>
      </c>
    </row>
    <row r="137" spans="1:17" ht="15" x14ac:dyDescent="0.25">
      <c r="A137" s="3" t="s">
        <v>584</v>
      </c>
      <c r="B137" s="3" t="s">
        <v>585</v>
      </c>
      <c r="C137" s="3" t="s">
        <v>572</v>
      </c>
      <c r="D137" s="3" t="s">
        <v>573</v>
      </c>
      <c r="E137" s="3" t="s">
        <v>574</v>
      </c>
      <c r="F137" s="3" t="s">
        <v>53</v>
      </c>
      <c r="G137" s="10">
        <v>1</v>
      </c>
      <c r="H137" s="11">
        <v>81.19</v>
      </c>
      <c r="I137" s="11">
        <v>18.5</v>
      </c>
      <c r="J137" s="11">
        <v>13.78</v>
      </c>
      <c r="K137" s="11">
        <v>13.39</v>
      </c>
      <c r="L137" s="21">
        <v>68</v>
      </c>
      <c r="M137" s="13"/>
      <c r="N137" s="13"/>
      <c r="O137" s="14">
        <f t="shared" si="7"/>
        <v>68</v>
      </c>
      <c r="P137" s="15">
        <f t="shared" si="8"/>
        <v>3.8037466734204699</v>
      </c>
      <c r="Q137" s="16">
        <f t="shared" si="9"/>
        <v>134.32817264784188</v>
      </c>
    </row>
    <row r="138" spans="1:17" ht="15" x14ac:dyDescent="0.25">
      <c r="A138" s="3" t="s">
        <v>586</v>
      </c>
      <c r="B138" s="3" t="s">
        <v>587</v>
      </c>
      <c r="C138" s="3" t="s">
        <v>572</v>
      </c>
      <c r="D138" s="3" t="s">
        <v>573</v>
      </c>
      <c r="E138" s="3" t="s">
        <v>580</v>
      </c>
      <c r="F138" s="3" t="s">
        <v>53</v>
      </c>
      <c r="G138" s="10">
        <v>1</v>
      </c>
      <c r="H138" s="11">
        <v>86.99</v>
      </c>
      <c r="I138" s="11">
        <v>18.5</v>
      </c>
      <c r="J138" s="11">
        <v>15.75</v>
      </c>
      <c r="K138" s="11">
        <v>13.39</v>
      </c>
      <c r="L138" s="21">
        <v>88</v>
      </c>
      <c r="M138" s="13"/>
      <c r="N138" s="13"/>
      <c r="O138" s="14">
        <f t="shared" si="7"/>
        <v>88</v>
      </c>
      <c r="P138" s="15">
        <f t="shared" si="8"/>
        <v>5.6262196804413591</v>
      </c>
      <c r="Q138" s="16">
        <f t="shared" si="9"/>
        <v>198.68826014888248</v>
      </c>
    </row>
    <row r="139" spans="1:17" ht="15" x14ac:dyDescent="0.25">
      <c r="A139" s="3" t="s">
        <v>588</v>
      </c>
      <c r="B139" s="3" t="s">
        <v>589</v>
      </c>
      <c r="C139" s="3" t="s">
        <v>572</v>
      </c>
      <c r="D139" s="3" t="s">
        <v>573</v>
      </c>
      <c r="E139" s="3" t="s">
        <v>577</v>
      </c>
      <c r="F139" s="3" t="s">
        <v>53</v>
      </c>
      <c r="G139" s="10">
        <v>1</v>
      </c>
      <c r="H139" s="11">
        <v>86.99</v>
      </c>
      <c r="I139" s="11">
        <v>18.5</v>
      </c>
      <c r="J139" s="11">
        <v>15.75</v>
      </c>
      <c r="K139" s="11">
        <v>13.39</v>
      </c>
      <c r="L139" s="21">
        <v>26</v>
      </c>
      <c r="M139" s="13"/>
      <c r="N139" s="13"/>
      <c r="O139" s="14">
        <f t="shared" si="7"/>
        <v>26</v>
      </c>
      <c r="P139" s="15">
        <f t="shared" si="8"/>
        <v>1.6622921783122198</v>
      </c>
      <c r="Q139" s="16">
        <f t="shared" si="9"/>
        <v>58.703349589442553</v>
      </c>
    </row>
    <row r="140" spans="1:17" ht="15" x14ac:dyDescent="0.25">
      <c r="A140" s="3" t="s">
        <v>590</v>
      </c>
      <c r="B140" s="3" t="s">
        <v>591</v>
      </c>
      <c r="C140" s="3" t="s">
        <v>592</v>
      </c>
      <c r="D140" s="3" t="s">
        <v>593</v>
      </c>
      <c r="E140" s="3" t="s">
        <v>580</v>
      </c>
      <c r="F140" s="3" t="s">
        <v>149</v>
      </c>
      <c r="G140" s="10">
        <v>1</v>
      </c>
      <c r="H140" s="11">
        <v>90.79</v>
      </c>
      <c r="I140" s="11">
        <v>18.899999999999999</v>
      </c>
      <c r="J140" s="11">
        <v>13.78</v>
      </c>
      <c r="K140" s="11">
        <v>12.99</v>
      </c>
      <c r="L140" s="21">
        <v>1</v>
      </c>
      <c r="M140" s="13"/>
      <c r="N140" s="13"/>
      <c r="O140" s="14">
        <f t="shared" si="7"/>
        <v>1</v>
      </c>
      <c r="P140" s="15">
        <f t="shared" si="8"/>
        <v>5.5439757592521115E-2</v>
      </c>
      <c r="Q140" s="16">
        <f t="shared" si="9"/>
        <v>1.9578384074526056</v>
      </c>
    </row>
    <row r="141" spans="1:17" ht="15" x14ac:dyDescent="0.25">
      <c r="A141" s="3" t="s">
        <v>594</v>
      </c>
      <c r="B141" s="3" t="s">
        <v>595</v>
      </c>
      <c r="C141" s="3" t="s">
        <v>596</v>
      </c>
      <c r="D141" s="3" t="s">
        <v>597</v>
      </c>
      <c r="E141" s="3" t="s">
        <v>198</v>
      </c>
      <c r="F141" s="3" t="s">
        <v>598</v>
      </c>
      <c r="G141" s="10">
        <v>1</v>
      </c>
      <c r="H141" s="11">
        <v>52.19</v>
      </c>
      <c r="I141" s="11">
        <v>18.899999999999999</v>
      </c>
      <c r="J141" s="11">
        <v>13.78</v>
      </c>
      <c r="K141" s="11">
        <v>10.63</v>
      </c>
      <c r="L141" s="21">
        <v>5</v>
      </c>
      <c r="M141" s="13"/>
      <c r="N141" s="13"/>
      <c r="O141" s="14">
        <f t="shared" si="7"/>
        <v>5</v>
      </c>
      <c r="P141" s="15">
        <f t="shared" si="8"/>
        <v>0.22683780723960717</v>
      </c>
      <c r="Q141" s="16">
        <f t="shared" si="9"/>
        <v>8.0107091113245552</v>
      </c>
    </row>
    <row r="142" spans="1:17" ht="15" x14ac:dyDescent="0.25">
      <c r="A142" s="3" t="s">
        <v>599</v>
      </c>
      <c r="B142" s="3" t="s">
        <v>600</v>
      </c>
      <c r="C142" s="3" t="s">
        <v>601</v>
      </c>
      <c r="D142" s="3" t="s">
        <v>602</v>
      </c>
      <c r="E142" s="3" t="s">
        <v>603</v>
      </c>
      <c r="F142" s="3" t="s">
        <v>453</v>
      </c>
      <c r="G142" s="10">
        <v>1</v>
      </c>
      <c r="H142" s="11">
        <v>71.42</v>
      </c>
      <c r="I142" s="11">
        <v>18.5</v>
      </c>
      <c r="J142" s="11">
        <v>13.39</v>
      </c>
      <c r="K142" s="11">
        <v>12.6</v>
      </c>
      <c r="L142" s="21">
        <v>41</v>
      </c>
      <c r="M142" s="13"/>
      <c r="N142" s="13"/>
      <c r="O142" s="14">
        <f t="shared" si="7"/>
        <v>41</v>
      </c>
      <c r="P142" s="15">
        <f t="shared" si="8"/>
        <v>2.0970455172554159</v>
      </c>
      <c r="Q142" s="16">
        <f t="shared" si="9"/>
        <v>74.056533328219842</v>
      </c>
    </row>
    <row r="143" spans="1:17" ht="15" x14ac:dyDescent="0.25">
      <c r="A143" s="3" t="s">
        <v>604</v>
      </c>
      <c r="B143" s="3" t="s">
        <v>605</v>
      </c>
      <c r="C143" s="3" t="s">
        <v>601</v>
      </c>
      <c r="D143" s="3" t="s">
        <v>606</v>
      </c>
      <c r="E143" s="3" t="s">
        <v>607</v>
      </c>
      <c r="F143" s="3" t="s">
        <v>453</v>
      </c>
      <c r="G143" s="10">
        <v>1</v>
      </c>
      <c r="H143" s="11">
        <v>71.42</v>
      </c>
      <c r="I143" s="11">
        <v>18.5</v>
      </c>
      <c r="J143" s="11">
        <v>13.39</v>
      </c>
      <c r="K143" s="11">
        <v>12.6</v>
      </c>
      <c r="L143" s="21">
        <v>67</v>
      </c>
      <c r="M143" s="13"/>
      <c r="N143" s="13"/>
      <c r="O143" s="14">
        <f t="shared" si="7"/>
        <v>67</v>
      </c>
      <c r="P143" s="15">
        <f t="shared" si="8"/>
        <v>3.4268792599051925</v>
      </c>
      <c r="Q143" s="16">
        <f t="shared" si="9"/>
        <v>121.01921299977391</v>
      </c>
    </row>
    <row r="144" spans="1:17" ht="15" x14ac:dyDescent="0.25">
      <c r="A144" s="3" t="s">
        <v>608</v>
      </c>
      <c r="B144" s="3" t="s">
        <v>609</v>
      </c>
      <c r="C144" s="3" t="s">
        <v>560</v>
      </c>
      <c r="D144" s="3" t="s">
        <v>610</v>
      </c>
      <c r="E144" s="3" t="s">
        <v>286</v>
      </c>
      <c r="F144" s="3" t="s">
        <v>53</v>
      </c>
      <c r="G144" s="10">
        <v>1</v>
      </c>
      <c r="H144" s="11">
        <v>57.99</v>
      </c>
      <c r="I144" s="11">
        <v>18.7</v>
      </c>
      <c r="J144" s="11">
        <v>13.58</v>
      </c>
      <c r="K144" s="11">
        <v>10.039999999999999</v>
      </c>
      <c r="L144" s="21">
        <v>245</v>
      </c>
      <c r="M144" s="13"/>
      <c r="N144" s="13"/>
      <c r="O144" s="14">
        <f t="shared" si="7"/>
        <v>245</v>
      </c>
      <c r="P144" s="15">
        <f t="shared" si="8"/>
        <v>10.236283926307328</v>
      </c>
      <c r="Q144" s="16">
        <f t="shared" si="9"/>
        <v>361.49129597236544</v>
      </c>
    </row>
    <row r="145" spans="1:17" ht="15" x14ac:dyDescent="0.25">
      <c r="A145" s="3" t="s">
        <v>611</v>
      </c>
      <c r="B145" s="3" t="s">
        <v>612</v>
      </c>
      <c r="C145" s="3" t="s">
        <v>560</v>
      </c>
      <c r="D145" s="3" t="s">
        <v>613</v>
      </c>
      <c r="E145" s="3" t="s">
        <v>614</v>
      </c>
      <c r="F145" s="3" t="s">
        <v>53</v>
      </c>
      <c r="G145" s="10">
        <v>1</v>
      </c>
      <c r="H145" s="11">
        <v>63.79</v>
      </c>
      <c r="I145" s="11">
        <v>18.7</v>
      </c>
      <c r="J145" s="11">
        <v>13.58</v>
      </c>
      <c r="K145" s="11">
        <v>10.83</v>
      </c>
      <c r="L145" s="21">
        <v>296</v>
      </c>
      <c r="M145" s="13"/>
      <c r="N145" s="13"/>
      <c r="O145" s="14">
        <f t="shared" si="7"/>
        <v>296</v>
      </c>
      <c r="P145" s="15">
        <f t="shared" si="8"/>
        <v>13.340210853274609</v>
      </c>
      <c r="Q145" s="16">
        <f t="shared" si="9"/>
        <v>471.10554422013689</v>
      </c>
    </row>
    <row r="146" spans="1:17" ht="15" x14ac:dyDescent="0.25">
      <c r="A146" s="3" t="s">
        <v>615</v>
      </c>
      <c r="B146" s="3" t="s">
        <v>616</v>
      </c>
      <c r="C146" s="3" t="s">
        <v>617</v>
      </c>
      <c r="D146" s="3" t="s">
        <v>618</v>
      </c>
      <c r="E146" s="3" t="s">
        <v>286</v>
      </c>
      <c r="F146" s="3" t="s">
        <v>619</v>
      </c>
      <c r="G146" s="10">
        <v>1</v>
      </c>
      <c r="H146" s="11">
        <v>49.29</v>
      </c>
      <c r="I146" s="11">
        <v>18.5</v>
      </c>
      <c r="J146" s="11">
        <v>12.99</v>
      </c>
      <c r="K146" s="11">
        <v>12.6</v>
      </c>
      <c r="L146" s="21">
        <v>112</v>
      </c>
      <c r="M146" s="13"/>
      <c r="N146" s="13"/>
      <c r="O146" s="14">
        <f t="shared" si="7"/>
        <v>112</v>
      </c>
      <c r="P146" s="15">
        <f t="shared" si="8"/>
        <v>5.5573864408177913</v>
      </c>
      <c r="Q146" s="16">
        <f t="shared" si="9"/>
        <v>196.25743494154807</v>
      </c>
    </row>
    <row r="147" spans="1:17" ht="15" x14ac:dyDescent="0.25">
      <c r="A147" s="3" t="s">
        <v>620</v>
      </c>
      <c r="B147" s="3" t="s">
        <v>621</v>
      </c>
      <c r="C147" s="3" t="s">
        <v>622</v>
      </c>
      <c r="D147" s="3" t="s">
        <v>623</v>
      </c>
      <c r="E147" s="3" t="s">
        <v>153</v>
      </c>
      <c r="F147" s="3" t="s">
        <v>53</v>
      </c>
      <c r="G147" s="10">
        <v>1</v>
      </c>
      <c r="H147" s="11">
        <v>66.66</v>
      </c>
      <c r="I147" s="11">
        <v>18.50394</v>
      </c>
      <c r="J147" s="11">
        <v>13.779529999999999</v>
      </c>
      <c r="K147" s="11">
        <v>12.59843</v>
      </c>
      <c r="L147" s="21">
        <v>4</v>
      </c>
      <c r="M147" s="13"/>
      <c r="N147" s="13"/>
      <c r="O147" s="14">
        <f t="shared" si="7"/>
        <v>4</v>
      </c>
      <c r="P147" s="15">
        <f t="shared" si="8"/>
        <v>0.21056015162323322</v>
      </c>
      <c r="Q147" s="16">
        <f t="shared" si="9"/>
        <v>7.4358685865289944</v>
      </c>
    </row>
    <row r="148" spans="1:17" ht="15" x14ac:dyDescent="0.25">
      <c r="A148" s="3" t="s">
        <v>624</v>
      </c>
      <c r="B148" s="3" t="s">
        <v>625</v>
      </c>
      <c r="C148" s="3" t="s">
        <v>521</v>
      </c>
      <c r="D148" s="3" t="s">
        <v>626</v>
      </c>
      <c r="E148" s="3" t="s">
        <v>198</v>
      </c>
      <c r="F148" s="3" t="s">
        <v>47</v>
      </c>
      <c r="G148" s="10">
        <v>1</v>
      </c>
      <c r="H148" s="11">
        <v>54.05</v>
      </c>
      <c r="I148" s="11">
        <v>11.42</v>
      </c>
      <c r="J148" s="11">
        <v>9.4499999999999993</v>
      </c>
      <c r="K148" s="11">
        <v>4.33</v>
      </c>
      <c r="L148" s="21">
        <v>1</v>
      </c>
      <c r="M148" s="13"/>
      <c r="N148" s="13"/>
      <c r="O148" s="14">
        <f t="shared" si="7"/>
        <v>1</v>
      </c>
      <c r="P148" s="15">
        <f t="shared" si="8"/>
        <v>7.6574991740032787E-3</v>
      </c>
      <c r="Q148" s="16">
        <f t="shared" si="9"/>
        <v>0.2704222860801736</v>
      </c>
    </row>
    <row r="149" spans="1:17" ht="15" x14ac:dyDescent="0.25">
      <c r="A149" s="3" t="s">
        <v>627</v>
      </c>
      <c r="B149" s="3" t="s">
        <v>628</v>
      </c>
      <c r="C149" s="3" t="s">
        <v>629</v>
      </c>
      <c r="D149" s="3" t="s">
        <v>630</v>
      </c>
      <c r="E149" s="3" t="s">
        <v>631</v>
      </c>
      <c r="F149" s="3" t="s">
        <v>149</v>
      </c>
      <c r="G149" s="10">
        <v>1</v>
      </c>
      <c r="H149" s="11">
        <v>54</v>
      </c>
      <c r="I149" s="11">
        <v>11.81</v>
      </c>
      <c r="J149" s="11">
        <v>9.84</v>
      </c>
      <c r="K149" s="11">
        <v>5.12</v>
      </c>
      <c r="L149" s="21">
        <v>1</v>
      </c>
      <c r="M149" s="13"/>
      <c r="N149" s="13"/>
      <c r="O149" s="14">
        <f t="shared" si="7"/>
        <v>1</v>
      </c>
      <c r="P149" s="15">
        <f t="shared" si="8"/>
        <v>9.750257982799871E-3</v>
      </c>
      <c r="Q149" s="16">
        <f t="shared" si="9"/>
        <v>0.34432743558518264</v>
      </c>
    </row>
    <row r="150" spans="1:17" ht="15" x14ac:dyDescent="0.25">
      <c r="A150" s="3" t="s">
        <v>632</v>
      </c>
      <c r="B150" s="3" t="s">
        <v>633</v>
      </c>
      <c r="C150" s="3" t="s">
        <v>634</v>
      </c>
      <c r="D150" s="3" t="s">
        <v>635</v>
      </c>
      <c r="E150" s="3" t="s">
        <v>574</v>
      </c>
      <c r="F150" s="3" t="s">
        <v>453</v>
      </c>
      <c r="G150" s="10">
        <v>1</v>
      </c>
      <c r="H150" s="11">
        <v>33.33</v>
      </c>
      <c r="I150" s="11">
        <v>11.41732</v>
      </c>
      <c r="J150" s="11">
        <v>4.3307099999999998</v>
      </c>
      <c r="K150" s="11">
        <v>15.748030000000002</v>
      </c>
      <c r="L150" s="21">
        <v>99</v>
      </c>
      <c r="M150" s="13"/>
      <c r="N150" s="13"/>
      <c r="O150" s="14">
        <f t="shared" si="7"/>
        <v>99</v>
      </c>
      <c r="P150" s="15">
        <f t="shared" si="8"/>
        <v>1.2632399568160957</v>
      </c>
      <c r="Q150" s="16">
        <f t="shared" si="9"/>
        <v>44.61094010297338</v>
      </c>
    </row>
    <row r="151" spans="1:17" ht="15" x14ac:dyDescent="0.25">
      <c r="A151" s="3" t="s">
        <v>636</v>
      </c>
      <c r="B151" s="3" t="s">
        <v>637</v>
      </c>
      <c r="C151" s="3" t="s">
        <v>638</v>
      </c>
      <c r="D151" s="3" t="s">
        <v>639</v>
      </c>
      <c r="E151" s="3" t="s">
        <v>640</v>
      </c>
      <c r="F151" s="3" t="s">
        <v>297</v>
      </c>
      <c r="G151" s="10">
        <v>1</v>
      </c>
      <c r="H151" s="11">
        <v>54.99</v>
      </c>
      <c r="I151" s="11">
        <v>17.72</v>
      </c>
      <c r="J151" s="11">
        <v>15.3543</v>
      </c>
      <c r="K151" s="11">
        <v>7.0865999999999998</v>
      </c>
      <c r="L151" s="21">
        <v>33</v>
      </c>
      <c r="M151" s="13"/>
      <c r="N151" s="13"/>
      <c r="O151" s="14">
        <f t="shared" si="7"/>
        <v>33</v>
      </c>
      <c r="P151" s="15">
        <f t="shared" si="8"/>
        <v>1.0426696901087273</v>
      </c>
      <c r="Q151" s="16">
        <f t="shared" si="9"/>
        <v>36.821567305282677</v>
      </c>
    </row>
    <row r="152" spans="1:17" ht="15" x14ac:dyDescent="0.25">
      <c r="A152" s="3" t="s">
        <v>641</v>
      </c>
      <c r="B152" s="3" t="s">
        <v>642</v>
      </c>
      <c r="C152" s="3" t="s">
        <v>638</v>
      </c>
      <c r="D152" s="3" t="s">
        <v>639</v>
      </c>
      <c r="E152" s="3" t="s">
        <v>643</v>
      </c>
      <c r="F152" s="3" t="s">
        <v>297</v>
      </c>
      <c r="G152" s="10">
        <v>1</v>
      </c>
      <c r="H152" s="11">
        <v>70</v>
      </c>
      <c r="I152" s="11">
        <v>17.72</v>
      </c>
      <c r="J152" s="11">
        <v>15.35</v>
      </c>
      <c r="K152" s="11">
        <v>7.87</v>
      </c>
      <c r="L152" s="21">
        <v>88</v>
      </c>
      <c r="M152" s="13"/>
      <c r="N152" s="13"/>
      <c r="O152" s="14">
        <f t="shared" si="7"/>
        <v>88</v>
      </c>
      <c r="P152" s="15">
        <f t="shared" si="8"/>
        <v>3.086957509974567</v>
      </c>
      <c r="Q152" s="16">
        <f t="shared" si="9"/>
        <v>109.01497837749885</v>
      </c>
    </row>
    <row r="153" spans="1:17" ht="15" x14ac:dyDescent="0.25">
      <c r="A153" s="3" t="s">
        <v>644</v>
      </c>
      <c r="B153" s="3" t="s">
        <v>645</v>
      </c>
      <c r="C153" s="3" t="s">
        <v>646</v>
      </c>
      <c r="D153" s="3" t="s">
        <v>647</v>
      </c>
      <c r="E153" s="3" t="s">
        <v>562</v>
      </c>
      <c r="F153" s="3" t="s">
        <v>149</v>
      </c>
      <c r="G153" s="10">
        <v>1</v>
      </c>
      <c r="H153" s="11">
        <v>52.38</v>
      </c>
      <c r="I153" s="11">
        <v>15.75</v>
      </c>
      <c r="J153" s="11">
        <v>17.72</v>
      </c>
      <c r="K153" s="11">
        <v>8.27</v>
      </c>
      <c r="L153" s="21">
        <v>68</v>
      </c>
      <c r="M153" s="13"/>
      <c r="N153" s="13"/>
      <c r="O153" s="14">
        <f t="shared" si="7"/>
        <v>68</v>
      </c>
      <c r="P153" s="15">
        <f t="shared" si="8"/>
        <v>2.5719341664181532</v>
      </c>
      <c r="Q153" s="16">
        <f t="shared" si="9"/>
        <v>90.827083506807156</v>
      </c>
    </row>
    <row r="154" spans="1:17" ht="15" x14ac:dyDescent="0.25">
      <c r="A154" s="3" t="s">
        <v>648</v>
      </c>
      <c r="B154" s="3" t="s">
        <v>649</v>
      </c>
      <c r="C154" s="3" t="s">
        <v>646</v>
      </c>
      <c r="D154" s="3" t="s">
        <v>650</v>
      </c>
      <c r="E154" s="3" t="s">
        <v>651</v>
      </c>
      <c r="F154" s="3" t="s">
        <v>149</v>
      </c>
      <c r="G154" s="10">
        <v>1</v>
      </c>
      <c r="H154" s="11">
        <v>57.14</v>
      </c>
      <c r="I154" s="11">
        <v>15.75</v>
      </c>
      <c r="J154" s="11">
        <v>17.72</v>
      </c>
      <c r="K154" s="11">
        <v>9.84</v>
      </c>
      <c r="L154" s="21">
        <v>82</v>
      </c>
      <c r="M154" s="13"/>
      <c r="N154" s="13"/>
      <c r="O154" s="14">
        <f t="shared" si="7"/>
        <v>82</v>
      </c>
      <c r="P154" s="15">
        <f t="shared" si="8"/>
        <v>3.6902379973673076</v>
      </c>
      <c r="Q154" s="16">
        <f t="shared" si="9"/>
        <v>130.31964780562726</v>
      </c>
    </row>
    <row r="155" spans="1:17" ht="15" x14ac:dyDescent="0.25">
      <c r="A155" s="3" t="s">
        <v>652</v>
      </c>
      <c r="B155" s="3" t="s">
        <v>653</v>
      </c>
      <c r="C155" s="3" t="s">
        <v>654</v>
      </c>
      <c r="D155" s="3" t="s">
        <v>655</v>
      </c>
      <c r="E155" s="3" t="s">
        <v>562</v>
      </c>
      <c r="F155" s="3" t="s">
        <v>453</v>
      </c>
      <c r="G155" s="10">
        <v>1</v>
      </c>
      <c r="H155" s="11">
        <v>42.85</v>
      </c>
      <c r="I155" s="11">
        <v>17.72</v>
      </c>
      <c r="J155" s="11">
        <v>15.35</v>
      </c>
      <c r="K155" s="11">
        <v>6.69</v>
      </c>
      <c r="L155" s="21">
        <v>8</v>
      </c>
      <c r="M155" s="13"/>
      <c r="N155" s="13"/>
      <c r="O155" s="14">
        <f t="shared" si="7"/>
        <v>8</v>
      </c>
      <c r="P155" s="15">
        <f t="shared" si="8"/>
        <v>0.23855545502749048</v>
      </c>
      <c r="Q155" s="16">
        <f t="shared" si="9"/>
        <v>8.4245143276593186</v>
      </c>
    </row>
    <row r="156" spans="1:17" ht="15" x14ac:dyDescent="0.25">
      <c r="A156" s="3" t="s">
        <v>656</v>
      </c>
      <c r="B156" s="3" t="s">
        <v>657</v>
      </c>
      <c r="C156" s="3" t="s">
        <v>654</v>
      </c>
      <c r="D156" s="3" t="s">
        <v>658</v>
      </c>
      <c r="E156" s="3" t="s">
        <v>651</v>
      </c>
      <c r="F156" s="3" t="s">
        <v>453</v>
      </c>
      <c r="G156" s="10">
        <v>1</v>
      </c>
      <c r="H156" s="11">
        <v>52.38</v>
      </c>
      <c r="I156" s="11">
        <v>17.72</v>
      </c>
      <c r="J156" s="11">
        <v>15.35</v>
      </c>
      <c r="K156" s="11">
        <v>7.48</v>
      </c>
      <c r="L156" s="21">
        <v>112</v>
      </c>
      <c r="M156" s="13"/>
      <c r="N156" s="13"/>
      <c r="O156" s="14">
        <f t="shared" si="7"/>
        <v>112</v>
      </c>
      <c r="P156" s="15">
        <f t="shared" si="8"/>
        <v>3.7341595292195522</v>
      </c>
      <c r="Q156" s="16">
        <f t="shared" si="9"/>
        <v>131.87072352652973</v>
      </c>
    </row>
    <row r="157" spans="1:17" ht="15" x14ac:dyDescent="0.25">
      <c r="A157" s="3" t="s">
        <v>659</v>
      </c>
      <c r="B157" s="3" t="s">
        <v>660</v>
      </c>
      <c r="C157" s="3" t="s">
        <v>661</v>
      </c>
      <c r="D157" s="3" t="s">
        <v>662</v>
      </c>
      <c r="E157" s="3" t="s">
        <v>663</v>
      </c>
      <c r="F157" s="3" t="s">
        <v>664</v>
      </c>
      <c r="G157" s="10">
        <v>1</v>
      </c>
      <c r="H157" s="11">
        <v>52.38</v>
      </c>
      <c r="I157" s="11">
        <v>15.75</v>
      </c>
      <c r="J157" s="11">
        <v>17.32</v>
      </c>
      <c r="K157" s="11">
        <v>6.3</v>
      </c>
      <c r="L157" s="21">
        <v>2</v>
      </c>
      <c r="M157" s="13"/>
      <c r="N157" s="13"/>
      <c r="O157" s="14">
        <f t="shared" si="7"/>
        <v>2</v>
      </c>
      <c r="P157" s="15">
        <f t="shared" si="8"/>
        <v>5.6324862575855998E-2</v>
      </c>
      <c r="Q157" s="16">
        <f t="shared" si="9"/>
        <v>1.9890956244075819</v>
      </c>
    </row>
    <row r="158" spans="1:17" ht="15" x14ac:dyDescent="0.25">
      <c r="A158" s="3" t="s">
        <v>665</v>
      </c>
      <c r="B158" s="3" t="s">
        <v>666</v>
      </c>
      <c r="C158" s="3" t="s">
        <v>661</v>
      </c>
      <c r="D158" s="3" t="s">
        <v>667</v>
      </c>
      <c r="E158" s="3" t="s">
        <v>668</v>
      </c>
      <c r="F158" s="3" t="s">
        <v>664</v>
      </c>
      <c r="G158" s="10">
        <v>1</v>
      </c>
      <c r="H158" s="11">
        <v>57.14</v>
      </c>
      <c r="I158" s="11">
        <v>15.75</v>
      </c>
      <c r="J158" s="11">
        <v>17.32</v>
      </c>
      <c r="K158" s="11">
        <v>7.09</v>
      </c>
      <c r="L158" s="21">
        <v>1</v>
      </c>
      <c r="M158" s="13"/>
      <c r="N158" s="13"/>
      <c r="O158" s="14">
        <f t="shared" si="7"/>
        <v>1</v>
      </c>
      <c r="P158" s="15">
        <f t="shared" si="8"/>
        <v>3.1693910766890397E-2</v>
      </c>
      <c r="Q158" s="16">
        <f t="shared" si="9"/>
        <v>1.1192609505595044</v>
      </c>
    </row>
    <row r="159" spans="1:17" ht="15" x14ac:dyDescent="0.25">
      <c r="A159" s="3" t="s">
        <v>669</v>
      </c>
      <c r="B159" s="3" t="s">
        <v>670</v>
      </c>
      <c r="C159" s="3" t="s">
        <v>671</v>
      </c>
      <c r="D159" s="3" t="s">
        <v>672</v>
      </c>
      <c r="E159" s="3" t="s">
        <v>673</v>
      </c>
      <c r="F159" s="3" t="s">
        <v>149</v>
      </c>
      <c r="G159" s="10">
        <v>1</v>
      </c>
      <c r="H159" s="11">
        <v>53.99</v>
      </c>
      <c r="I159" s="11">
        <v>22.83</v>
      </c>
      <c r="J159" s="11">
        <v>18.11</v>
      </c>
      <c r="K159" s="11">
        <v>11.42</v>
      </c>
      <c r="L159" s="21">
        <v>1</v>
      </c>
      <c r="M159" s="13"/>
      <c r="N159" s="13"/>
      <c r="O159" s="14">
        <f t="shared" si="7"/>
        <v>1</v>
      </c>
      <c r="P159" s="15">
        <f t="shared" si="8"/>
        <v>7.7373388277688124E-2</v>
      </c>
      <c r="Q159" s="16">
        <f t="shared" si="9"/>
        <v>2.7324179950100729</v>
      </c>
    </row>
    <row r="160" spans="1:17" ht="15" x14ac:dyDescent="0.25">
      <c r="A160" s="3" t="s">
        <v>674</v>
      </c>
      <c r="B160" s="3" t="s">
        <v>675</v>
      </c>
      <c r="C160" s="3" t="s">
        <v>671</v>
      </c>
      <c r="D160" s="3" t="s">
        <v>672</v>
      </c>
      <c r="E160" s="3" t="s">
        <v>673</v>
      </c>
      <c r="F160" s="3" t="s">
        <v>676</v>
      </c>
      <c r="G160" s="10">
        <v>1</v>
      </c>
      <c r="H160" s="11">
        <v>53.99</v>
      </c>
      <c r="I160" s="11">
        <v>22.83</v>
      </c>
      <c r="J160" s="11">
        <v>18.11</v>
      </c>
      <c r="K160" s="11">
        <v>11.42</v>
      </c>
      <c r="L160" s="21">
        <v>22</v>
      </c>
      <c r="M160" s="13"/>
      <c r="N160" s="13"/>
      <c r="O160" s="14">
        <f t="shared" si="7"/>
        <v>22</v>
      </c>
      <c r="P160" s="15">
        <f t="shared" si="8"/>
        <v>1.7022145421091386</v>
      </c>
      <c r="Q160" s="16">
        <f t="shared" si="9"/>
        <v>60.113195890221597</v>
      </c>
    </row>
    <row r="161" spans="1:17" ht="15" x14ac:dyDescent="0.25">
      <c r="A161" s="3" t="s">
        <v>677</v>
      </c>
      <c r="B161" s="3" t="s">
        <v>678</v>
      </c>
      <c r="C161" s="3" t="s">
        <v>679</v>
      </c>
      <c r="D161" s="3" t="s">
        <v>680</v>
      </c>
      <c r="E161" s="3" t="s">
        <v>651</v>
      </c>
      <c r="F161" s="3" t="s">
        <v>42</v>
      </c>
      <c r="G161" s="10">
        <v>1</v>
      </c>
      <c r="H161" s="11">
        <v>63.79</v>
      </c>
      <c r="I161" s="11">
        <v>17.72</v>
      </c>
      <c r="J161" s="11">
        <v>15.75</v>
      </c>
      <c r="K161" s="11">
        <v>6.3</v>
      </c>
      <c r="L161" s="21">
        <v>2</v>
      </c>
      <c r="M161" s="13"/>
      <c r="N161" s="13"/>
      <c r="O161" s="14">
        <f t="shared" si="7"/>
        <v>2</v>
      </c>
      <c r="P161" s="15">
        <f t="shared" si="8"/>
        <v>5.7625667716175992E-2</v>
      </c>
      <c r="Q161" s="16">
        <f t="shared" si="9"/>
        <v>2.0350331676964406</v>
      </c>
    </row>
    <row r="162" spans="1:17" ht="15" x14ac:dyDescent="0.25">
      <c r="A162" s="3" t="s">
        <v>681</v>
      </c>
      <c r="B162" s="3" t="s">
        <v>682</v>
      </c>
      <c r="C162" s="3" t="s">
        <v>683</v>
      </c>
      <c r="D162" s="3" t="s">
        <v>684</v>
      </c>
      <c r="E162" s="3" t="s">
        <v>280</v>
      </c>
      <c r="F162" s="3" t="s">
        <v>149</v>
      </c>
      <c r="G162" s="10">
        <v>1</v>
      </c>
      <c r="H162" s="11">
        <v>42.85</v>
      </c>
      <c r="I162" s="11">
        <v>17.72</v>
      </c>
      <c r="J162" s="11">
        <v>15.75</v>
      </c>
      <c r="K162" s="11">
        <v>7.87</v>
      </c>
      <c r="L162" s="21">
        <v>1</v>
      </c>
      <c r="M162" s="13"/>
      <c r="N162" s="13"/>
      <c r="O162" s="14">
        <f t="shared" si="7"/>
        <v>1</v>
      </c>
      <c r="P162" s="15">
        <f t="shared" si="8"/>
        <v>3.5993174994151195E-2</v>
      </c>
      <c r="Q162" s="16">
        <f t="shared" si="9"/>
        <v>1.2710881769659512</v>
      </c>
    </row>
    <row r="163" spans="1:17" ht="15" x14ac:dyDescent="0.25">
      <c r="A163" s="3" t="s">
        <v>685</v>
      </c>
      <c r="B163" s="3" t="s">
        <v>686</v>
      </c>
      <c r="C163" s="3" t="s">
        <v>687</v>
      </c>
      <c r="D163" s="3" t="s">
        <v>688</v>
      </c>
      <c r="E163" s="3" t="s">
        <v>651</v>
      </c>
      <c r="F163" s="3" t="s">
        <v>42</v>
      </c>
      <c r="G163" s="10">
        <v>1</v>
      </c>
      <c r="H163" s="11">
        <v>42.85</v>
      </c>
      <c r="I163" s="11">
        <v>17.72</v>
      </c>
      <c r="J163" s="11">
        <v>8.27</v>
      </c>
      <c r="K163" s="11">
        <v>16.14</v>
      </c>
      <c r="L163" s="21">
        <v>1</v>
      </c>
      <c r="M163" s="13"/>
      <c r="N163" s="13"/>
      <c r="O163" s="14">
        <f t="shared" si="7"/>
        <v>1</v>
      </c>
      <c r="P163" s="15">
        <f t="shared" si="8"/>
        <v>3.8759119930895418E-2</v>
      </c>
      <c r="Q163" s="16">
        <f t="shared" si="9"/>
        <v>1.3687666926235924</v>
      </c>
    </row>
    <row r="164" spans="1:17" ht="15" x14ac:dyDescent="0.25">
      <c r="A164" s="3" t="s">
        <v>689</v>
      </c>
      <c r="B164" s="3" t="s">
        <v>690</v>
      </c>
      <c r="C164" s="3" t="s">
        <v>691</v>
      </c>
      <c r="D164" s="3" t="s">
        <v>692</v>
      </c>
      <c r="E164" s="3" t="s">
        <v>693</v>
      </c>
      <c r="F164" s="3" t="s">
        <v>36</v>
      </c>
      <c r="G164" s="10">
        <v>1</v>
      </c>
      <c r="H164" s="11">
        <v>54.33</v>
      </c>
      <c r="I164" s="11">
        <v>23.6</v>
      </c>
      <c r="J164" s="11">
        <v>18.5</v>
      </c>
      <c r="K164" s="11">
        <v>11.02</v>
      </c>
      <c r="L164" s="21">
        <v>25</v>
      </c>
      <c r="M164" s="13"/>
      <c r="N164" s="13"/>
      <c r="O164" s="14">
        <f t="shared" si="7"/>
        <v>25</v>
      </c>
      <c r="P164" s="15">
        <f t="shared" si="8"/>
        <v>1.9710901352311996</v>
      </c>
      <c r="Q164" s="16">
        <f t="shared" si="9"/>
        <v>69.608456798649243</v>
      </c>
    </row>
    <row r="165" spans="1:17" ht="15" x14ac:dyDescent="0.25">
      <c r="A165" s="3" t="s">
        <v>694</v>
      </c>
      <c r="B165" s="3" t="s">
        <v>695</v>
      </c>
      <c r="C165" s="3" t="s">
        <v>696</v>
      </c>
      <c r="D165" s="3" t="s">
        <v>697</v>
      </c>
      <c r="E165" s="3" t="s">
        <v>499</v>
      </c>
      <c r="F165" s="3" t="s">
        <v>327</v>
      </c>
      <c r="G165" s="10">
        <v>1</v>
      </c>
      <c r="H165" s="11">
        <v>62.39</v>
      </c>
      <c r="I165" s="11">
        <v>23.62</v>
      </c>
      <c r="J165" s="11">
        <v>18.503900000000002</v>
      </c>
      <c r="K165" s="11">
        <v>11.023599999999998</v>
      </c>
      <c r="L165" s="21">
        <v>10</v>
      </c>
      <c r="M165" s="13"/>
      <c r="N165" s="13"/>
      <c r="O165" s="14">
        <f t="shared" ref="O165:O203" si="10">SUM(L165:N165)</f>
        <v>10</v>
      </c>
      <c r="P165" s="15">
        <f t="shared" ref="P165:P203" si="11">O165/G165*I165*J165*K165*0.0254*0.0254*0.0254</f>
        <v>0.78952840987688599</v>
      </c>
      <c r="Q165" s="16">
        <f t="shared" ref="Q165:Q203" si="12">P165*35.3147</f>
        <v>27.881958936279268</v>
      </c>
    </row>
    <row r="166" spans="1:17" ht="15" x14ac:dyDescent="0.25">
      <c r="A166" s="3" t="s">
        <v>698</v>
      </c>
      <c r="B166" s="3" t="s">
        <v>699</v>
      </c>
      <c r="C166" s="3" t="s">
        <v>691</v>
      </c>
      <c r="D166" s="3" t="s">
        <v>700</v>
      </c>
      <c r="E166" s="3" t="s">
        <v>701</v>
      </c>
      <c r="F166" s="3" t="s">
        <v>702</v>
      </c>
      <c r="G166" s="10">
        <v>1</v>
      </c>
      <c r="H166" s="11">
        <v>59.27</v>
      </c>
      <c r="I166" s="11">
        <v>23.6</v>
      </c>
      <c r="J166" s="11">
        <v>18.897600000000001</v>
      </c>
      <c r="K166" s="11">
        <v>12.204700000000001</v>
      </c>
      <c r="L166" s="21"/>
      <c r="M166" s="13">
        <v>1</v>
      </c>
      <c r="N166" s="13"/>
      <c r="O166" s="14">
        <f t="shared" si="10"/>
        <v>1</v>
      </c>
      <c r="P166" s="15">
        <f t="shared" si="11"/>
        <v>8.9196315213668803E-2</v>
      </c>
      <c r="Q166" s="16">
        <f t="shared" si="12"/>
        <v>3.1499411128761499</v>
      </c>
    </row>
    <row r="167" spans="1:17" ht="15" x14ac:dyDescent="0.25">
      <c r="A167" s="3" t="s">
        <v>703</v>
      </c>
      <c r="B167" s="3" t="s">
        <v>704</v>
      </c>
      <c r="C167" s="3" t="s">
        <v>705</v>
      </c>
      <c r="D167" s="3" t="s">
        <v>706</v>
      </c>
      <c r="E167" s="3" t="s">
        <v>528</v>
      </c>
      <c r="F167" s="3" t="s">
        <v>89</v>
      </c>
      <c r="G167" s="10">
        <v>1</v>
      </c>
      <c r="H167" s="11">
        <v>105.56</v>
      </c>
      <c r="I167" s="11">
        <v>23.62</v>
      </c>
      <c r="J167" s="11">
        <v>18.899999999999999</v>
      </c>
      <c r="K167" s="11">
        <v>17.72</v>
      </c>
      <c r="L167" s="21"/>
      <c r="M167" s="13">
        <v>2</v>
      </c>
      <c r="N167" s="13"/>
      <c r="O167" s="14">
        <f t="shared" si="10"/>
        <v>2</v>
      </c>
      <c r="P167" s="15">
        <f t="shared" si="11"/>
        <v>0.25926062313449083</v>
      </c>
      <c r="Q167" s="16">
        <f t="shared" si="12"/>
        <v>9.1557111278076047</v>
      </c>
    </row>
    <row r="168" spans="1:17" ht="15" x14ac:dyDescent="0.25">
      <c r="A168" s="3" t="s">
        <v>707</v>
      </c>
      <c r="B168" s="3" t="s">
        <v>708</v>
      </c>
      <c r="C168" s="3" t="s">
        <v>696</v>
      </c>
      <c r="D168" s="3" t="s">
        <v>709</v>
      </c>
      <c r="E168" s="3" t="s">
        <v>710</v>
      </c>
      <c r="F168" s="3" t="s">
        <v>711</v>
      </c>
      <c r="G168" s="10">
        <v>1</v>
      </c>
      <c r="H168" s="11">
        <v>51.99</v>
      </c>
      <c r="I168" s="11">
        <v>23.62</v>
      </c>
      <c r="J168" s="11">
        <v>18.5</v>
      </c>
      <c r="K168" s="11">
        <v>9.4499999999999993</v>
      </c>
      <c r="L168" s="21"/>
      <c r="M168" s="13">
        <v>1</v>
      </c>
      <c r="N168" s="13"/>
      <c r="O168" s="14">
        <f t="shared" si="10"/>
        <v>1</v>
      </c>
      <c r="P168" s="15">
        <f t="shared" si="11"/>
        <v>6.7668193114955991E-2</v>
      </c>
      <c r="Q168" s="16">
        <f t="shared" si="12"/>
        <v>2.3896819393967363</v>
      </c>
    </row>
    <row r="169" spans="1:17" ht="15" x14ac:dyDescent="0.25">
      <c r="A169" s="3" t="s">
        <v>712</v>
      </c>
      <c r="B169" s="3" t="s">
        <v>713</v>
      </c>
      <c r="C169" s="3" t="s">
        <v>705</v>
      </c>
      <c r="D169" s="3" t="s">
        <v>714</v>
      </c>
      <c r="E169" s="3" t="s">
        <v>509</v>
      </c>
      <c r="F169" s="3" t="s">
        <v>563</v>
      </c>
      <c r="G169" s="10">
        <v>1</v>
      </c>
      <c r="H169" s="11">
        <v>102.5</v>
      </c>
      <c r="I169" s="11">
        <v>18.897600000000001</v>
      </c>
      <c r="J169" s="11">
        <v>14.960599999999999</v>
      </c>
      <c r="K169" s="11">
        <v>15.747999999999999</v>
      </c>
      <c r="L169" s="21"/>
      <c r="M169" s="13"/>
      <c r="N169" s="13">
        <v>24</v>
      </c>
      <c r="O169" s="14">
        <f t="shared" si="10"/>
        <v>24</v>
      </c>
      <c r="P169" s="15">
        <f t="shared" si="11"/>
        <v>1.7510294937810125</v>
      </c>
      <c r="Q169" s="16">
        <f t="shared" si="12"/>
        <v>61.837081264028328</v>
      </c>
    </row>
    <row r="170" spans="1:17" ht="15" x14ac:dyDescent="0.25">
      <c r="A170" s="3" t="s">
        <v>715</v>
      </c>
      <c r="B170" s="3" t="s">
        <v>716</v>
      </c>
      <c r="C170" s="3" t="s">
        <v>717</v>
      </c>
      <c r="D170" s="3" t="s">
        <v>718</v>
      </c>
      <c r="E170" s="3" t="s">
        <v>528</v>
      </c>
      <c r="F170" s="3" t="s">
        <v>53</v>
      </c>
      <c r="G170" s="10">
        <v>1</v>
      </c>
      <c r="H170" s="11">
        <v>114.74</v>
      </c>
      <c r="I170" s="11">
        <v>19.29</v>
      </c>
      <c r="J170" s="11">
        <v>13.98</v>
      </c>
      <c r="K170" s="11">
        <v>16.14</v>
      </c>
      <c r="L170" s="21">
        <v>8</v>
      </c>
      <c r="M170" s="13"/>
      <c r="N170" s="13"/>
      <c r="O170" s="14">
        <f t="shared" si="10"/>
        <v>8</v>
      </c>
      <c r="P170" s="15">
        <f t="shared" si="11"/>
        <v>0.57060302052174094</v>
      </c>
      <c r="Q170" s="16">
        <f t="shared" si="12"/>
        <v>20.150674488819128</v>
      </c>
    </row>
    <row r="171" spans="1:17" ht="15" x14ac:dyDescent="0.25">
      <c r="A171" s="3" t="s">
        <v>719</v>
      </c>
      <c r="B171" s="3" t="s">
        <v>720</v>
      </c>
      <c r="C171" s="3" t="s">
        <v>721</v>
      </c>
      <c r="D171" s="3" t="s">
        <v>722</v>
      </c>
      <c r="E171" s="3" t="s">
        <v>723</v>
      </c>
      <c r="F171" s="3" t="s">
        <v>36</v>
      </c>
      <c r="G171" s="10">
        <v>1</v>
      </c>
      <c r="H171" s="11">
        <v>49</v>
      </c>
      <c r="I171" s="11">
        <v>18.899999999999999</v>
      </c>
      <c r="J171" s="11">
        <v>13.78</v>
      </c>
      <c r="K171" s="11">
        <v>9.65</v>
      </c>
      <c r="L171" s="21">
        <v>33</v>
      </c>
      <c r="M171" s="13"/>
      <c r="N171" s="13"/>
      <c r="O171" s="14">
        <f t="shared" si="10"/>
        <v>33</v>
      </c>
      <c r="P171" s="15">
        <f t="shared" si="11"/>
        <v>1.3591062975626136</v>
      </c>
      <c r="Q171" s="16">
        <f t="shared" si="12"/>
        <v>47.996431166534435</v>
      </c>
    </row>
    <row r="172" spans="1:17" ht="15" x14ac:dyDescent="0.25">
      <c r="A172" s="3" t="s">
        <v>724</v>
      </c>
      <c r="B172" s="3" t="s">
        <v>725</v>
      </c>
      <c r="C172" s="3" t="s">
        <v>726</v>
      </c>
      <c r="D172" s="3" t="s">
        <v>727</v>
      </c>
      <c r="E172" s="3" t="s">
        <v>574</v>
      </c>
      <c r="F172" s="3" t="s">
        <v>69</v>
      </c>
      <c r="G172" s="10">
        <v>1</v>
      </c>
      <c r="H172" s="11">
        <v>86.99</v>
      </c>
      <c r="I172" s="11">
        <v>18.897600000000001</v>
      </c>
      <c r="J172" s="11">
        <v>12.5984</v>
      </c>
      <c r="K172" s="11">
        <v>15.747999999999999</v>
      </c>
      <c r="L172" s="21">
        <v>170</v>
      </c>
      <c r="M172" s="13"/>
      <c r="N172" s="13"/>
      <c r="O172" s="14">
        <f t="shared" si="10"/>
        <v>170</v>
      </c>
      <c r="P172" s="15">
        <f t="shared" si="11"/>
        <v>10.444737331325337</v>
      </c>
      <c r="Q172" s="16">
        <f t="shared" si="12"/>
        <v>368.8527654345549</v>
      </c>
    </row>
    <row r="173" spans="1:17" ht="15" x14ac:dyDescent="0.25">
      <c r="A173" s="3" t="s">
        <v>728</v>
      </c>
      <c r="B173" s="3" t="s">
        <v>729</v>
      </c>
      <c r="C173" s="3" t="s">
        <v>726</v>
      </c>
      <c r="D173" s="3" t="s">
        <v>727</v>
      </c>
      <c r="E173" s="3" t="s">
        <v>580</v>
      </c>
      <c r="F173" s="3" t="s">
        <v>69</v>
      </c>
      <c r="G173" s="10">
        <v>1</v>
      </c>
      <c r="H173" s="11">
        <v>98.59</v>
      </c>
      <c r="I173" s="11">
        <v>18.897600000000001</v>
      </c>
      <c r="J173" s="11">
        <v>12.5984</v>
      </c>
      <c r="K173" s="11">
        <v>15.747999999999999</v>
      </c>
      <c r="L173" s="21">
        <v>54</v>
      </c>
      <c r="M173" s="13"/>
      <c r="N173" s="13"/>
      <c r="O173" s="14">
        <f t="shared" si="10"/>
        <v>54</v>
      </c>
      <c r="P173" s="15">
        <f t="shared" si="11"/>
        <v>3.3177400934798125</v>
      </c>
      <c r="Q173" s="16">
        <f t="shared" si="12"/>
        <v>117.16499607921153</v>
      </c>
    </row>
    <row r="174" spans="1:17" ht="15" x14ac:dyDescent="0.25">
      <c r="A174" s="3" t="s">
        <v>730</v>
      </c>
      <c r="B174" s="3" t="s">
        <v>731</v>
      </c>
      <c r="C174" s="3" t="s">
        <v>726</v>
      </c>
      <c r="D174" s="3" t="s">
        <v>727</v>
      </c>
      <c r="E174" s="3" t="s">
        <v>577</v>
      </c>
      <c r="F174" s="3" t="s">
        <v>69</v>
      </c>
      <c r="G174" s="10">
        <v>1</v>
      </c>
      <c r="H174" s="11">
        <v>98.59</v>
      </c>
      <c r="I174" s="11">
        <v>18.897600000000001</v>
      </c>
      <c r="J174" s="11">
        <v>12.5984</v>
      </c>
      <c r="K174" s="11">
        <v>15.747999999999999</v>
      </c>
      <c r="L174" s="21">
        <v>43</v>
      </c>
      <c r="M174" s="13"/>
      <c r="N174" s="13"/>
      <c r="O174" s="14">
        <f t="shared" si="10"/>
        <v>43</v>
      </c>
      <c r="P174" s="15">
        <f t="shared" si="11"/>
        <v>2.6419041485117023</v>
      </c>
      <c r="Q174" s="16">
        <f t="shared" si="12"/>
        <v>93.298052433446216</v>
      </c>
    </row>
    <row r="175" spans="1:17" ht="15" x14ac:dyDescent="0.25">
      <c r="A175" s="3" t="s">
        <v>732</v>
      </c>
      <c r="B175" s="3" t="s">
        <v>733</v>
      </c>
      <c r="C175" s="3" t="s">
        <v>734</v>
      </c>
      <c r="D175" s="3" t="s">
        <v>735</v>
      </c>
      <c r="E175" s="3" t="s">
        <v>509</v>
      </c>
      <c r="F175" s="3" t="s">
        <v>27</v>
      </c>
      <c r="G175" s="10">
        <v>1</v>
      </c>
      <c r="H175" s="11">
        <v>172.2</v>
      </c>
      <c r="I175" s="11">
        <v>23.62</v>
      </c>
      <c r="J175" s="11">
        <v>19.29</v>
      </c>
      <c r="K175" s="11">
        <v>22.83</v>
      </c>
      <c r="L175" s="21">
        <v>2</v>
      </c>
      <c r="M175" s="13"/>
      <c r="N175" s="13"/>
      <c r="O175" s="14">
        <f t="shared" si="10"/>
        <v>2</v>
      </c>
      <c r="P175" s="15">
        <f t="shared" si="11"/>
        <v>0.34091740807814264</v>
      </c>
      <c r="Q175" s="16">
        <f t="shared" si="12"/>
        <v>12.039395991057184</v>
      </c>
    </row>
    <row r="176" spans="1:17" ht="15" x14ac:dyDescent="0.25">
      <c r="A176" s="3" t="s">
        <v>736</v>
      </c>
      <c r="B176" s="3" t="s">
        <v>737</v>
      </c>
      <c r="C176" s="3" t="s">
        <v>738</v>
      </c>
      <c r="D176" s="3" t="s">
        <v>739</v>
      </c>
      <c r="E176" s="3" t="s">
        <v>740</v>
      </c>
      <c r="F176" s="3" t="s">
        <v>327</v>
      </c>
      <c r="G176" s="10">
        <v>1</v>
      </c>
      <c r="H176" s="11">
        <v>184.5</v>
      </c>
      <c r="I176" s="11">
        <v>23.031500000000001</v>
      </c>
      <c r="J176" s="11">
        <v>19.29</v>
      </c>
      <c r="K176" s="11">
        <v>22.637800000000002</v>
      </c>
      <c r="L176" s="21">
        <v>1</v>
      </c>
      <c r="M176" s="13"/>
      <c r="N176" s="13"/>
      <c r="O176" s="14">
        <f t="shared" si="10"/>
        <v>1</v>
      </c>
      <c r="P176" s="15">
        <f t="shared" si="11"/>
        <v>0.16481237581866409</v>
      </c>
      <c r="Q176" s="16">
        <f t="shared" si="12"/>
        <v>5.8202996083233769</v>
      </c>
    </row>
    <row r="177" spans="1:17" ht="15" x14ac:dyDescent="0.25">
      <c r="A177" s="3" t="s">
        <v>741</v>
      </c>
      <c r="B177" s="3" t="s">
        <v>742</v>
      </c>
      <c r="C177" s="3" t="s">
        <v>738</v>
      </c>
      <c r="D177" s="3" t="s">
        <v>743</v>
      </c>
      <c r="E177" s="3" t="s">
        <v>744</v>
      </c>
      <c r="F177" s="3" t="s">
        <v>327</v>
      </c>
      <c r="G177" s="10">
        <v>1</v>
      </c>
      <c r="H177" s="11">
        <v>193.2</v>
      </c>
      <c r="I177" s="11">
        <v>23.031500000000001</v>
      </c>
      <c r="J177" s="11">
        <v>21.26</v>
      </c>
      <c r="K177" s="11">
        <v>22.637800000000002</v>
      </c>
      <c r="L177" s="21">
        <v>1</v>
      </c>
      <c r="M177" s="13"/>
      <c r="N177" s="13"/>
      <c r="O177" s="14">
        <f t="shared" si="10"/>
        <v>1</v>
      </c>
      <c r="P177" s="15">
        <f t="shared" si="11"/>
        <v>0.1816439144585173</v>
      </c>
      <c r="Q177" s="16">
        <f t="shared" si="12"/>
        <v>6.4147003459282015</v>
      </c>
    </row>
    <row r="178" spans="1:17" ht="15" x14ac:dyDescent="0.25">
      <c r="A178" s="3" t="s">
        <v>745</v>
      </c>
      <c r="B178" s="3" t="s">
        <v>746</v>
      </c>
      <c r="C178" s="3" t="s">
        <v>747</v>
      </c>
      <c r="D178" s="3" t="s">
        <v>748</v>
      </c>
      <c r="E178" s="3" t="s">
        <v>749</v>
      </c>
      <c r="F178" s="3" t="s">
        <v>270</v>
      </c>
      <c r="G178" s="10">
        <v>1</v>
      </c>
      <c r="H178" s="11">
        <v>26.21</v>
      </c>
      <c r="I178" s="11">
        <v>18.899999999999999</v>
      </c>
      <c r="J178" s="11">
        <v>16.100000000000001</v>
      </c>
      <c r="K178" s="11">
        <v>7.68</v>
      </c>
      <c r="L178" s="21"/>
      <c r="M178" s="13"/>
      <c r="N178" s="13">
        <v>1</v>
      </c>
      <c r="O178" s="14">
        <f t="shared" si="10"/>
        <v>1</v>
      </c>
      <c r="P178" s="15">
        <f t="shared" si="11"/>
        <v>3.8295703331020794E-2</v>
      </c>
      <c r="Q178" s="16">
        <f t="shared" si="12"/>
        <v>1.3524012744240002</v>
      </c>
    </row>
    <row r="179" spans="1:17" ht="15" x14ac:dyDescent="0.25">
      <c r="A179" s="3" t="s">
        <v>750</v>
      </c>
      <c r="B179" s="3" t="s">
        <v>751</v>
      </c>
      <c r="C179" s="3" t="s">
        <v>752</v>
      </c>
      <c r="D179" s="3" t="s">
        <v>753</v>
      </c>
      <c r="E179" s="3" t="s">
        <v>754</v>
      </c>
      <c r="F179" s="3" t="s">
        <v>308</v>
      </c>
      <c r="G179" s="10">
        <v>2</v>
      </c>
      <c r="H179" s="11">
        <v>12.26</v>
      </c>
      <c r="I179" s="11">
        <v>15.75</v>
      </c>
      <c r="J179" s="11">
        <v>13.779500000000001</v>
      </c>
      <c r="K179" s="11">
        <v>8.6614000000000004</v>
      </c>
      <c r="L179" s="21"/>
      <c r="M179" s="13"/>
      <c r="N179" s="13">
        <v>1</v>
      </c>
      <c r="O179" s="14">
        <f t="shared" si="10"/>
        <v>1</v>
      </c>
      <c r="P179" s="15">
        <f t="shared" si="11"/>
        <v>1.5401863392361605E-2</v>
      </c>
      <c r="Q179" s="16">
        <f t="shared" si="12"/>
        <v>0.54391218514223239</v>
      </c>
    </row>
    <row r="180" spans="1:17" ht="15" x14ac:dyDescent="0.25">
      <c r="A180" s="3" t="s">
        <v>755</v>
      </c>
      <c r="B180" s="3" t="s">
        <v>756</v>
      </c>
      <c r="C180" s="3" t="s">
        <v>479</v>
      </c>
      <c r="D180" s="3" t="s">
        <v>757</v>
      </c>
      <c r="E180" s="3" t="s">
        <v>758</v>
      </c>
      <c r="F180" s="3" t="s">
        <v>42</v>
      </c>
      <c r="G180" s="10">
        <v>2</v>
      </c>
      <c r="H180" s="11">
        <v>12.74</v>
      </c>
      <c r="I180" s="11">
        <v>16.53</v>
      </c>
      <c r="J180" s="11">
        <v>12.2</v>
      </c>
      <c r="K180" s="11">
        <v>18.89</v>
      </c>
      <c r="L180" s="21"/>
      <c r="M180" s="13"/>
      <c r="N180" s="13">
        <v>10</v>
      </c>
      <c r="O180" s="14">
        <f t="shared" si="10"/>
        <v>10</v>
      </c>
      <c r="P180" s="15">
        <f t="shared" si="11"/>
        <v>0.31213020411253678</v>
      </c>
      <c r="Q180" s="16">
        <f t="shared" si="12"/>
        <v>11.022784519173003</v>
      </c>
    </row>
    <row r="181" spans="1:17" ht="15" x14ac:dyDescent="0.25">
      <c r="A181" s="3" t="s">
        <v>759</v>
      </c>
      <c r="B181" s="3" t="s">
        <v>760</v>
      </c>
      <c r="C181" s="3" t="s">
        <v>479</v>
      </c>
      <c r="D181" s="3" t="s">
        <v>761</v>
      </c>
      <c r="E181" s="3" t="s">
        <v>762</v>
      </c>
      <c r="F181" s="3" t="s">
        <v>27</v>
      </c>
      <c r="G181" s="10">
        <v>2</v>
      </c>
      <c r="H181" s="11">
        <v>10.220000000000001</v>
      </c>
      <c r="I181" s="11">
        <v>16.53</v>
      </c>
      <c r="J181" s="11">
        <v>11.41</v>
      </c>
      <c r="K181" s="11">
        <v>16.14</v>
      </c>
      <c r="L181" s="21"/>
      <c r="M181" s="13"/>
      <c r="N181" s="13">
        <v>18</v>
      </c>
      <c r="O181" s="14">
        <f t="shared" si="10"/>
        <v>18</v>
      </c>
      <c r="P181" s="15">
        <f t="shared" si="11"/>
        <v>0.44895797208819554</v>
      </c>
      <c r="Q181" s="16">
        <f t="shared" si="12"/>
        <v>15.854816096903001</v>
      </c>
    </row>
    <row r="182" spans="1:17" ht="15" x14ac:dyDescent="0.25">
      <c r="A182" s="3" t="s">
        <v>763</v>
      </c>
      <c r="B182" s="3" t="s">
        <v>764</v>
      </c>
      <c r="C182" s="3" t="s">
        <v>479</v>
      </c>
      <c r="D182" s="3" t="s">
        <v>757</v>
      </c>
      <c r="E182" s="3" t="s">
        <v>758</v>
      </c>
      <c r="F182" s="3" t="s">
        <v>27</v>
      </c>
      <c r="G182" s="10">
        <v>2</v>
      </c>
      <c r="H182" s="11">
        <v>12.74</v>
      </c>
      <c r="I182" s="11">
        <v>16.53</v>
      </c>
      <c r="J182" s="11">
        <v>12.2</v>
      </c>
      <c r="K182" s="11">
        <v>18.89</v>
      </c>
      <c r="L182" s="21"/>
      <c r="M182" s="13"/>
      <c r="N182" s="13">
        <v>2</v>
      </c>
      <c r="O182" s="14">
        <f t="shared" si="10"/>
        <v>2</v>
      </c>
      <c r="P182" s="15">
        <f t="shared" si="11"/>
        <v>6.2426040822507356E-2</v>
      </c>
      <c r="Q182" s="16">
        <f t="shared" si="12"/>
        <v>2.2045569038346007</v>
      </c>
    </row>
    <row r="183" spans="1:17" ht="15" x14ac:dyDescent="0.25">
      <c r="A183" s="3" t="s">
        <v>765</v>
      </c>
      <c r="B183" s="3" t="s">
        <v>766</v>
      </c>
      <c r="C183" s="3" t="s">
        <v>479</v>
      </c>
      <c r="D183" s="3" t="s">
        <v>757</v>
      </c>
      <c r="E183" s="3" t="s">
        <v>758</v>
      </c>
      <c r="F183" s="3" t="s">
        <v>767</v>
      </c>
      <c r="G183" s="10">
        <v>2</v>
      </c>
      <c r="H183" s="11">
        <v>12.2</v>
      </c>
      <c r="I183" s="11">
        <v>16.535399999999999</v>
      </c>
      <c r="J183" s="11">
        <v>12.204700000000001</v>
      </c>
      <c r="K183" s="11">
        <v>21.26</v>
      </c>
      <c r="L183" s="21"/>
      <c r="M183" s="13"/>
      <c r="N183" s="13">
        <v>1</v>
      </c>
      <c r="O183" s="14">
        <f t="shared" si="10"/>
        <v>1</v>
      </c>
      <c r="P183" s="15">
        <f t="shared" si="11"/>
        <v>3.5154119783099014E-2</v>
      </c>
      <c r="Q183" s="16">
        <f t="shared" si="12"/>
        <v>1.2414571939042067</v>
      </c>
    </row>
    <row r="184" spans="1:17" ht="15" x14ac:dyDescent="0.25">
      <c r="A184" s="3" t="s">
        <v>768</v>
      </c>
      <c r="B184" s="3" t="s">
        <v>769</v>
      </c>
      <c r="C184" s="3" t="s">
        <v>770</v>
      </c>
      <c r="D184" s="3" t="s">
        <v>771</v>
      </c>
      <c r="E184" s="3" t="s">
        <v>762</v>
      </c>
      <c r="F184" s="3" t="s">
        <v>42</v>
      </c>
      <c r="G184" s="10">
        <v>2</v>
      </c>
      <c r="H184" s="11">
        <v>10.71</v>
      </c>
      <c r="I184" s="11">
        <v>16.535399999999999</v>
      </c>
      <c r="J184" s="11">
        <v>11.417300000000001</v>
      </c>
      <c r="K184" s="11">
        <v>18.110199999999999</v>
      </c>
      <c r="L184" s="21"/>
      <c r="M184" s="13"/>
      <c r="N184" s="13">
        <v>1</v>
      </c>
      <c r="O184" s="14">
        <f t="shared" si="10"/>
        <v>1</v>
      </c>
      <c r="P184" s="15">
        <f t="shared" si="11"/>
        <v>2.8013831916336166E-2</v>
      </c>
      <c r="Q184" s="16">
        <f t="shared" si="12"/>
        <v>0.98930006997583686</v>
      </c>
    </row>
    <row r="185" spans="1:17" ht="15" x14ac:dyDescent="0.25">
      <c r="A185" s="3" t="s">
        <v>772</v>
      </c>
      <c r="B185" s="3" t="s">
        <v>773</v>
      </c>
      <c r="C185" s="3" t="s">
        <v>774</v>
      </c>
      <c r="D185" s="3" t="s">
        <v>775</v>
      </c>
      <c r="E185" s="3" t="s">
        <v>762</v>
      </c>
      <c r="F185" s="3" t="s">
        <v>149</v>
      </c>
      <c r="G185" s="10">
        <v>2</v>
      </c>
      <c r="H185" s="11">
        <v>11.07</v>
      </c>
      <c r="I185" s="11">
        <v>16.53</v>
      </c>
      <c r="J185" s="11">
        <v>11.41</v>
      </c>
      <c r="K185" s="11">
        <v>16.14</v>
      </c>
      <c r="L185" s="21"/>
      <c r="M185" s="13"/>
      <c r="N185" s="13">
        <v>6</v>
      </c>
      <c r="O185" s="14">
        <f t="shared" si="10"/>
        <v>6</v>
      </c>
      <c r="P185" s="15">
        <f t="shared" si="11"/>
        <v>0.14965265736273181</v>
      </c>
      <c r="Q185" s="16">
        <f t="shared" si="12"/>
        <v>5.2849386989676654</v>
      </c>
    </row>
    <row r="186" spans="1:17" ht="15" x14ac:dyDescent="0.25">
      <c r="A186" s="3" t="s">
        <v>776</v>
      </c>
      <c r="B186" s="3" t="s">
        <v>777</v>
      </c>
      <c r="C186" s="3" t="s">
        <v>774</v>
      </c>
      <c r="D186" s="3" t="s">
        <v>775</v>
      </c>
      <c r="E186" s="3" t="s">
        <v>758</v>
      </c>
      <c r="F186" s="3" t="s">
        <v>149</v>
      </c>
      <c r="G186" s="10">
        <v>2</v>
      </c>
      <c r="H186" s="11">
        <v>13.79</v>
      </c>
      <c r="I186" s="11">
        <v>16.53</v>
      </c>
      <c r="J186" s="11">
        <v>12.2</v>
      </c>
      <c r="K186" s="11">
        <v>18.89</v>
      </c>
      <c r="L186" s="21"/>
      <c r="M186" s="13"/>
      <c r="N186" s="13">
        <v>1</v>
      </c>
      <c r="O186" s="14">
        <f t="shared" si="10"/>
        <v>1</v>
      </c>
      <c r="P186" s="15">
        <f t="shared" si="11"/>
        <v>3.1213020411253678E-2</v>
      </c>
      <c r="Q186" s="16">
        <f t="shared" si="12"/>
        <v>1.1022784519173003</v>
      </c>
    </row>
    <row r="187" spans="1:17" ht="15" x14ac:dyDescent="0.25">
      <c r="A187" s="3" t="s">
        <v>778</v>
      </c>
      <c r="B187" s="3" t="s">
        <v>779</v>
      </c>
      <c r="C187" s="3" t="s">
        <v>479</v>
      </c>
      <c r="D187" s="3" t="s">
        <v>780</v>
      </c>
      <c r="E187" s="3" t="s">
        <v>758</v>
      </c>
      <c r="F187" s="3" t="s">
        <v>781</v>
      </c>
      <c r="G187" s="10">
        <v>2</v>
      </c>
      <c r="H187" s="11">
        <v>17.63</v>
      </c>
      <c r="I187" s="11">
        <v>16.53</v>
      </c>
      <c r="J187" s="11">
        <v>12.2</v>
      </c>
      <c r="K187" s="11">
        <v>18.89</v>
      </c>
      <c r="L187" s="21"/>
      <c r="M187" s="13"/>
      <c r="N187" s="13">
        <v>2</v>
      </c>
      <c r="O187" s="14">
        <f t="shared" si="10"/>
        <v>2</v>
      </c>
      <c r="P187" s="15">
        <f t="shared" si="11"/>
        <v>6.2426040822507356E-2</v>
      </c>
      <c r="Q187" s="16">
        <f t="shared" si="12"/>
        <v>2.2045569038346007</v>
      </c>
    </row>
    <row r="188" spans="1:17" ht="15" x14ac:dyDescent="0.25">
      <c r="A188" s="3" t="s">
        <v>782</v>
      </c>
      <c r="B188" s="3" t="s">
        <v>783</v>
      </c>
      <c r="C188" s="3" t="s">
        <v>784</v>
      </c>
      <c r="D188" s="3" t="s">
        <v>785</v>
      </c>
      <c r="E188" s="3" t="s">
        <v>514</v>
      </c>
      <c r="F188" s="3" t="s">
        <v>69</v>
      </c>
      <c r="G188" s="10">
        <v>1</v>
      </c>
      <c r="H188" s="11">
        <v>31.84</v>
      </c>
      <c r="I188" s="11">
        <v>24.409400000000002</v>
      </c>
      <c r="J188" s="11">
        <v>19.684999999999999</v>
      </c>
      <c r="K188" s="11">
        <v>9.6456999999999997</v>
      </c>
      <c r="L188" s="21">
        <v>4</v>
      </c>
      <c r="M188" s="13"/>
      <c r="N188" s="13">
        <v>1</v>
      </c>
      <c r="O188" s="14">
        <f t="shared" si="10"/>
        <v>5</v>
      </c>
      <c r="P188" s="15">
        <f t="shared" si="11"/>
        <v>0.37974968999668296</v>
      </c>
      <c r="Q188" s="16">
        <f t="shared" si="12"/>
        <v>13.410746377325861</v>
      </c>
    </row>
    <row r="189" spans="1:17" ht="15" x14ac:dyDescent="0.25">
      <c r="A189" s="3" t="s">
        <v>786</v>
      </c>
      <c r="B189" s="3" t="s">
        <v>787</v>
      </c>
      <c r="C189" s="3" t="s">
        <v>784</v>
      </c>
      <c r="D189" s="3" t="s">
        <v>785</v>
      </c>
      <c r="E189" s="3" t="s">
        <v>528</v>
      </c>
      <c r="F189" s="3" t="s">
        <v>69</v>
      </c>
      <c r="G189" s="10">
        <v>1</v>
      </c>
      <c r="H189" s="11">
        <v>34.450000000000003</v>
      </c>
      <c r="I189" s="11">
        <v>24.409400000000002</v>
      </c>
      <c r="J189" s="11">
        <v>19.684999999999999</v>
      </c>
      <c r="K189" s="11">
        <v>10.629899999999999</v>
      </c>
      <c r="L189" s="21"/>
      <c r="M189" s="13"/>
      <c r="N189" s="13">
        <v>2</v>
      </c>
      <c r="O189" s="14">
        <f t="shared" si="10"/>
        <v>2</v>
      </c>
      <c r="P189" s="15">
        <f t="shared" si="11"/>
        <v>0.16739899560200877</v>
      </c>
      <c r="Q189" s="16">
        <f t="shared" si="12"/>
        <v>5.9116453099862598</v>
      </c>
    </row>
    <row r="190" spans="1:17" ht="15" x14ac:dyDescent="0.25">
      <c r="A190" s="3" t="s">
        <v>788</v>
      </c>
      <c r="B190" s="3" t="s">
        <v>789</v>
      </c>
      <c r="C190" s="3" t="s">
        <v>784</v>
      </c>
      <c r="D190" s="3" t="s">
        <v>785</v>
      </c>
      <c r="E190" s="3" t="s">
        <v>514</v>
      </c>
      <c r="F190" s="3" t="s">
        <v>165</v>
      </c>
      <c r="G190" s="10">
        <v>1</v>
      </c>
      <c r="H190" s="11">
        <v>31.84</v>
      </c>
      <c r="I190" s="11">
        <v>24.409400000000002</v>
      </c>
      <c r="J190" s="11">
        <v>19.684999999999999</v>
      </c>
      <c r="K190" s="11">
        <v>9.6456999999999997</v>
      </c>
      <c r="L190" s="21"/>
      <c r="M190" s="13"/>
      <c r="N190" s="13">
        <v>3</v>
      </c>
      <c r="O190" s="14">
        <f t="shared" si="10"/>
        <v>3</v>
      </c>
      <c r="P190" s="15">
        <f t="shared" si="11"/>
        <v>0.22784981399800974</v>
      </c>
      <c r="Q190" s="16">
        <f t="shared" si="12"/>
        <v>8.0464478263955144</v>
      </c>
    </row>
    <row r="191" spans="1:17" ht="15" x14ac:dyDescent="0.25">
      <c r="A191" s="3" t="s">
        <v>790</v>
      </c>
      <c r="B191" s="3" t="s">
        <v>791</v>
      </c>
      <c r="C191" s="3" t="s">
        <v>784</v>
      </c>
      <c r="D191" s="3" t="s">
        <v>785</v>
      </c>
      <c r="E191" s="3" t="s">
        <v>528</v>
      </c>
      <c r="F191" s="3" t="s">
        <v>165</v>
      </c>
      <c r="G191" s="10">
        <v>1</v>
      </c>
      <c r="H191" s="11">
        <v>34.450000000000003</v>
      </c>
      <c r="I191" s="11">
        <v>24.409400000000002</v>
      </c>
      <c r="J191" s="11">
        <v>19.684999999999999</v>
      </c>
      <c r="K191" s="11">
        <v>10.629899999999999</v>
      </c>
      <c r="L191" s="21">
        <v>1</v>
      </c>
      <c r="M191" s="13"/>
      <c r="N191" s="13"/>
      <c r="O191" s="14">
        <f t="shared" si="10"/>
        <v>1</v>
      </c>
      <c r="P191" s="15">
        <f t="shared" si="11"/>
        <v>8.3699497801004386E-2</v>
      </c>
      <c r="Q191" s="16">
        <f t="shared" si="12"/>
        <v>2.9558226549931299</v>
      </c>
    </row>
    <row r="192" spans="1:17" ht="15" x14ac:dyDescent="0.25">
      <c r="A192" s="3" t="s">
        <v>792</v>
      </c>
      <c r="B192" s="3" t="s">
        <v>793</v>
      </c>
      <c r="C192" s="3" t="s">
        <v>794</v>
      </c>
      <c r="D192" s="3" t="s">
        <v>795</v>
      </c>
      <c r="E192" s="3" t="s">
        <v>514</v>
      </c>
      <c r="F192" s="3" t="s">
        <v>42</v>
      </c>
      <c r="G192" s="10">
        <v>1</v>
      </c>
      <c r="H192" s="11">
        <v>31</v>
      </c>
      <c r="I192" s="11">
        <v>23.622</v>
      </c>
      <c r="J192" s="11">
        <v>18.503900000000002</v>
      </c>
      <c r="K192" s="11">
        <v>8.6614000000000004</v>
      </c>
      <c r="L192" s="21">
        <v>3</v>
      </c>
      <c r="M192" s="13"/>
      <c r="N192" s="13">
        <v>1</v>
      </c>
      <c r="O192" s="14">
        <f t="shared" si="10"/>
        <v>4</v>
      </c>
      <c r="P192" s="15">
        <f t="shared" si="11"/>
        <v>0.24815851104297793</v>
      </c>
      <c r="Q192" s="16">
        <f t="shared" si="12"/>
        <v>8.7636433699294525</v>
      </c>
    </row>
    <row r="193" spans="1:17" ht="15" x14ac:dyDescent="0.25">
      <c r="A193" s="3" t="s">
        <v>796</v>
      </c>
      <c r="B193" s="3" t="s">
        <v>797</v>
      </c>
      <c r="C193" s="3" t="s">
        <v>798</v>
      </c>
      <c r="D193" s="3" t="s">
        <v>163</v>
      </c>
      <c r="E193" s="3" t="s">
        <v>514</v>
      </c>
      <c r="F193" s="3" t="s">
        <v>327</v>
      </c>
      <c r="G193" s="10">
        <v>1</v>
      </c>
      <c r="H193" s="11">
        <v>30.5</v>
      </c>
      <c r="I193" s="11">
        <v>23.622</v>
      </c>
      <c r="J193" s="11">
        <v>19.684999999999999</v>
      </c>
      <c r="K193" s="11">
        <v>9.4488000000000003</v>
      </c>
      <c r="L193" s="21"/>
      <c r="M193" s="13"/>
      <c r="N193" s="13">
        <v>29</v>
      </c>
      <c r="O193" s="14">
        <f t="shared" si="10"/>
        <v>29</v>
      </c>
      <c r="P193" s="15">
        <f t="shared" si="11"/>
        <v>2.0879874720250555</v>
      </c>
      <c r="Q193" s="16">
        <f t="shared" si="12"/>
        <v>73.736651178323228</v>
      </c>
    </row>
    <row r="194" spans="1:17" ht="15" x14ac:dyDescent="0.25">
      <c r="A194" s="3" t="s">
        <v>799</v>
      </c>
      <c r="B194" s="3" t="s">
        <v>800</v>
      </c>
      <c r="C194" s="3" t="s">
        <v>798</v>
      </c>
      <c r="D194" s="3" t="s">
        <v>801</v>
      </c>
      <c r="E194" s="3" t="s">
        <v>802</v>
      </c>
      <c r="F194" s="3" t="s">
        <v>327</v>
      </c>
      <c r="G194" s="10">
        <v>1</v>
      </c>
      <c r="H194" s="11">
        <v>33</v>
      </c>
      <c r="I194" s="11">
        <v>23.622</v>
      </c>
      <c r="J194" s="11">
        <v>19.684999999999999</v>
      </c>
      <c r="K194" s="11">
        <v>9.4488000000000003</v>
      </c>
      <c r="L194" s="21"/>
      <c r="M194" s="13"/>
      <c r="N194" s="13">
        <v>1</v>
      </c>
      <c r="O194" s="14">
        <f t="shared" si="10"/>
        <v>1</v>
      </c>
      <c r="P194" s="15">
        <f t="shared" si="11"/>
        <v>7.1999568000863989E-2</v>
      </c>
      <c r="Q194" s="16">
        <f t="shared" si="12"/>
        <v>2.5426431440801118</v>
      </c>
    </row>
    <row r="195" spans="1:17" ht="15" x14ac:dyDescent="0.25">
      <c r="A195" s="3" t="s">
        <v>803</v>
      </c>
      <c r="B195" s="3" t="s">
        <v>804</v>
      </c>
      <c r="C195" s="3" t="s">
        <v>805</v>
      </c>
      <c r="D195" s="3" t="s">
        <v>806</v>
      </c>
      <c r="E195" s="3" t="s">
        <v>807</v>
      </c>
      <c r="F195" s="3" t="s">
        <v>308</v>
      </c>
      <c r="G195" s="10">
        <v>2</v>
      </c>
      <c r="H195" s="11">
        <v>13.16</v>
      </c>
      <c r="I195" s="11">
        <v>15.3543</v>
      </c>
      <c r="J195" s="11">
        <v>14.1732</v>
      </c>
      <c r="K195" s="11">
        <v>10.2362</v>
      </c>
      <c r="L195" s="21"/>
      <c r="M195" s="13"/>
      <c r="N195" s="13">
        <v>2</v>
      </c>
      <c r="O195" s="14">
        <f t="shared" si="10"/>
        <v>2</v>
      </c>
      <c r="P195" s="15">
        <f t="shared" si="11"/>
        <v>3.6503780976438041E-2</v>
      </c>
      <c r="Q195" s="16">
        <f t="shared" si="12"/>
        <v>1.2891200740486166</v>
      </c>
    </row>
    <row r="196" spans="1:17" ht="15" x14ac:dyDescent="0.25">
      <c r="A196" s="3" t="s">
        <v>808</v>
      </c>
      <c r="B196" s="3" t="s">
        <v>809</v>
      </c>
      <c r="C196" s="3" t="s">
        <v>810</v>
      </c>
      <c r="D196" s="3" t="s">
        <v>811</v>
      </c>
      <c r="E196" s="3" t="s">
        <v>754</v>
      </c>
      <c r="F196" s="3" t="s">
        <v>27</v>
      </c>
      <c r="G196" s="10">
        <v>2</v>
      </c>
      <c r="H196" s="11">
        <v>0</v>
      </c>
      <c r="I196" s="11">
        <v>15.35</v>
      </c>
      <c r="J196" s="11">
        <v>14.17</v>
      </c>
      <c r="K196" s="11">
        <v>10.629899999999999</v>
      </c>
      <c r="L196" s="21"/>
      <c r="M196" s="13">
        <v>2</v>
      </c>
      <c r="N196" s="13"/>
      <c r="O196" s="14">
        <f t="shared" si="10"/>
        <v>2</v>
      </c>
      <c r="P196" s="15">
        <f t="shared" si="11"/>
        <v>3.7888600058048325E-2</v>
      </c>
      <c r="Q196" s="16">
        <f t="shared" si="12"/>
        <v>1.3380245444699592</v>
      </c>
    </row>
    <row r="197" spans="1:17" ht="15" x14ac:dyDescent="0.25">
      <c r="A197" s="3" t="s">
        <v>812</v>
      </c>
      <c r="B197" s="3" t="s">
        <v>813</v>
      </c>
      <c r="C197" s="3" t="s">
        <v>814</v>
      </c>
      <c r="D197" s="3" t="s">
        <v>815</v>
      </c>
      <c r="E197" s="3" t="s">
        <v>816</v>
      </c>
      <c r="F197" s="3" t="s">
        <v>676</v>
      </c>
      <c r="G197" s="10">
        <v>1</v>
      </c>
      <c r="H197" s="11">
        <v>16</v>
      </c>
      <c r="I197" s="11">
        <v>16.93</v>
      </c>
      <c r="J197" s="11">
        <v>16.93</v>
      </c>
      <c r="K197" s="11">
        <v>4.33</v>
      </c>
      <c r="L197" s="21">
        <v>40</v>
      </c>
      <c r="M197" s="13"/>
      <c r="N197" s="13"/>
      <c r="O197" s="14">
        <f t="shared" si="10"/>
        <v>40</v>
      </c>
      <c r="P197" s="15">
        <f t="shared" si="11"/>
        <v>0.81351010850685157</v>
      </c>
      <c r="Q197" s="16">
        <f t="shared" si="12"/>
        <v>28.728865428886913</v>
      </c>
    </row>
    <row r="198" spans="1:17" ht="15" x14ac:dyDescent="0.25">
      <c r="A198" s="3" t="s">
        <v>817</v>
      </c>
      <c r="B198" s="3" t="s">
        <v>818</v>
      </c>
      <c r="C198" s="3" t="s">
        <v>819</v>
      </c>
      <c r="D198" s="3" t="s">
        <v>820</v>
      </c>
      <c r="E198" s="3" t="s">
        <v>821</v>
      </c>
      <c r="F198" s="3" t="s">
        <v>308</v>
      </c>
      <c r="G198" s="10">
        <v>2</v>
      </c>
      <c r="H198" s="11">
        <v>50.4</v>
      </c>
      <c r="I198" s="11">
        <v>32</v>
      </c>
      <c r="J198" s="11">
        <v>23</v>
      </c>
      <c r="K198" s="11">
        <v>21</v>
      </c>
      <c r="L198" s="21"/>
      <c r="M198" s="13"/>
      <c r="N198" s="13">
        <v>8</v>
      </c>
      <c r="O198" s="14">
        <f t="shared" si="10"/>
        <v>8</v>
      </c>
      <c r="P198" s="15">
        <f t="shared" si="11"/>
        <v>1.013113844736</v>
      </c>
      <c r="Q198" s="16">
        <f t="shared" si="12"/>
        <v>35.777811492698419</v>
      </c>
    </row>
    <row r="199" spans="1:17" ht="15" x14ac:dyDescent="0.25">
      <c r="A199" s="3" t="s">
        <v>822</v>
      </c>
      <c r="B199" s="3" t="s">
        <v>823</v>
      </c>
      <c r="C199" s="3" t="s">
        <v>824</v>
      </c>
      <c r="D199" s="3" t="s">
        <v>825</v>
      </c>
      <c r="E199" s="3" t="s">
        <v>826</v>
      </c>
      <c r="F199" s="3" t="s">
        <v>27</v>
      </c>
      <c r="G199" s="10">
        <v>2</v>
      </c>
      <c r="H199" s="11">
        <v>63</v>
      </c>
      <c r="I199" s="11">
        <v>11.81</v>
      </c>
      <c r="J199" s="11">
        <v>10.039400000000001</v>
      </c>
      <c r="K199" s="11">
        <v>11.220499999999999</v>
      </c>
      <c r="L199" s="21"/>
      <c r="M199" s="13"/>
      <c r="N199" s="13">
        <v>2</v>
      </c>
      <c r="O199" s="14">
        <f t="shared" si="10"/>
        <v>2</v>
      </c>
      <c r="P199" s="15">
        <f t="shared" si="11"/>
        <v>2.1800728969886985E-2</v>
      </c>
      <c r="Q199" s="16">
        <f t="shared" si="12"/>
        <v>0.76988620335286795</v>
      </c>
    </row>
    <row r="200" spans="1:17" ht="15" x14ac:dyDescent="0.25">
      <c r="A200" s="3" t="s">
        <v>827</v>
      </c>
      <c r="B200" s="3" t="s">
        <v>828</v>
      </c>
      <c r="C200" s="3" t="s">
        <v>829</v>
      </c>
      <c r="D200" s="3" t="s">
        <v>830</v>
      </c>
      <c r="E200" s="3" t="s">
        <v>831</v>
      </c>
      <c r="F200" s="3" t="s">
        <v>297</v>
      </c>
      <c r="G200" s="10">
        <v>6</v>
      </c>
      <c r="H200" s="11">
        <v>51.76</v>
      </c>
      <c r="I200" s="11">
        <v>20.67</v>
      </c>
      <c r="J200" s="11">
        <v>12.2</v>
      </c>
      <c r="K200" s="11">
        <v>25.98</v>
      </c>
      <c r="L200" s="21"/>
      <c r="M200" s="13"/>
      <c r="N200" s="13">
        <v>6</v>
      </c>
      <c r="O200" s="14">
        <f t="shared" si="10"/>
        <v>6</v>
      </c>
      <c r="P200" s="15">
        <f t="shared" si="11"/>
        <v>0.10735953057599326</v>
      </c>
      <c r="Q200" s="16">
        <f t="shared" si="12"/>
        <v>3.7913696144320292</v>
      </c>
    </row>
    <row r="201" spans="1:17" ht="15" x14ac:dyDescent="0.25">
      <c r="A201" s="3" t="s">
        <v>832</v>
      </c>
      <c r="B201" s="3" t="s">
        <v>833</v>
      </c>
      <c r="C201" s="3" t="s">
        <v>834</v>
      </c>
      <c r="D201" s="3" t="s">
        <v>835</v>
      </c>
      <c r="E201" s="3" t="s">
        <v>836</v>
      </c>
      <c r="F201" s="3" t="s">
        <v>837</v>
      </c>
      <c r="G201" s="10">
        <v>6</v>
      </c>
      <c r="H201" s="11">
        <v>42.79</v>
      </c>
      <c r="I201" s="11">
        <v>19.684999999999999</v>
      </c>
      <c r="J201" s="11">
        <v>12.795299999999999</v>
      </c>
      <c r="K201" s="11">
        <v>11.811</v>
      </c>
      <c r="L201" s="21"/>
      <c r="M201" s="13"/>
      <c r="N201" s="13">
        <v>5</v>
      </c>
      <c r="O201" s="14">
        <f t="shared" si="10"/>
        <v>5</v>
      </c>
      <c r="P201" s="15">
        <f t="shared" si="11"/>
        <v>4.0624914999852491E-2</v>
      </c>
      <c r="Q201" s="16">
        <f t="shared" si="12"/>
        <v>1.4346566857452909</v>
      </c>
    </row>
    <row r="202" spans="1:17" ht="15" x14ac:dyDescent="0.25">
      <c r="A202" s="3" t="s">
        <v>838</v>
      </c>
      <c r="B202" s="3" t="s">
        <v>839</v>
      </c>
      <c r="C202" s="3" t="s">
        <v>840</v>
      </c>
      <c r="D202" s="3" t="s">
        <v>841</v>
      </c>
      <c r="E202" s="3" t="s">
        <v>842</v>
      </c>
      <c r="F202" s="3" t="s">
        <v>149</v>
      </c>
      <c r="G202" s="10">
        <v>1</v>
      </c>
      <c r="H202" s="11">
        <v>68.599999999999994</v>
      </c>
      <c r="I202" s="11">
        <v>23.23</v>
      </c>
      <c r="J202" s="11">
        <v>21.653499999999998</v>
      </c>
      <c r="K202" s="11">
        <v>10.2362</v>
      </c>
      <c r="L202" s="21">
        <v>90</v>
      </c>
      <c r="M202" s="13"/>
      <c r="N202" s="13"/>
      <c r="O202" s="14">
        <f t="shared" si="10"/>
        <v>90</v>
      </c>
      <c r="P202" s="15">
        <f t="shared" si="11"/>
        <v>7.5938101646682128</v>
      </c>
      <c r="Q202" s="16">
        <f t="shared" si="12"/>
        <v>268.17312782220853</v>
      </c>
    </row>
    <row r="203" spans="1:17" ht="15" x14ac:dyDescent="0.25">
      <c r="A203" s="3" t="s">
        <v>843</v>
      </c>
      <c r="B203" s="3" t="s">
        <v>844</v>
      </c>
      <c r="C203" s="3" t="s">
        <v>840</v>
      </c>
      <c r="D203" s="3" t="s">
        <v>845</v>
      </c>
      <c r="E203" s="3" t="s">
        <v>846</v>
      </c>
      <c r="F203" s="3" t="s">
        <v>149</v>
      </c>
      <c r="G203" s="10">
        <v>1</v>
      </c>
      <c r="H203" s="11">
        <v>78.400000000000006</v>
      </c>
      <c r="I203" s="11">
        <v>22.834600000000002</v>
      </c>
      <c r="J203" s="11">
        <v>21.653499999999998</v>
      </c>
      <c r="K203" s="11">
        <v>11.023599999999998</v>
      </c>
      <c r="L203" s="21">
        <v>2</v>
      </c>
      <c r="M203" s="13"/>
      <c r="N203" s="13"/>
      <c r="O203" s="14">
        <f t="shared" si="10"/>
        <v>2</v>
      </c>
      <c r="P203" s="15">
        <f t="shared" si="11"/>
        <v>0.17863892816214363</v>
      </c>
      <c r="Q203" s="16">
        <f t="shared" si="12"/>
        <v>6.308580156367654</v>
      </c>
    </row>
    <row r="204" spans="1:17" ht="15" x14ac:dyDescent="0.25">
      <c r="A204" s="3" t="s">
        <v>847</v>
      </c>
      <c r="B204" s="3" t="s">
        <v>848</v>
      </c>
      <c r="C204" s="3" t="s">
        <v>849</v>
      </c>
      <c r="D204" s="3" t="s">
        <v>850</v>
      </c>
      <c r="E204" s="3" t="s">
        <v>851</v>
      </c>
      <c r="F204" s="3" t="s">
        <v>852</v>
      </c>
      <c r="G204" s="10">
        <v>1</v>
      </c>
      <c r="H204" s="11">
        <v>67.7</v>
      </c>
      <c r="I204" s="11">
        <v>22.83</v>
      </c>
      <c r="J204" s="11">
        <v>20.87</v>
      </c>
      <c r="K204" s="11">
        <v>12.2</v>
      </c>
      <c r="L204" s="21">
        <v>76</v>
      </c>
      <c r="M204" s="13"/>
      <c r="N204" s="13"/>
      <c r="O204" s="14">
        <f>SUM(L204:N204)</f>
        <v>76</v>
      </c>
      <c r="P204" s="15">
        <f>O204/G204*I204*J204*K204*0.0254*0.0254*0.0254</f>
        <v>7.2394059996416233</v>
      </c>
      <c r="Q204" s="16">
        <f>P204*35.3147</f>
        <v>255.65745105554404</v>
      </c>
    </row>
    <row r="205" spans="1:17" ht="15" x14ac:dyDescent="0.25">
      <c r="A205" s="3" t="s">
        <v>853</v>
      </c>
      <c r="B205" s="3" t="s">
        <v>854</v>
      </c>
      <c r="C205" s="3" t="s">
        <v>849</v>
      </c>
      <c r="D205" s="3" t="s">
        <v>855</v>
      </c>
      <c r="E205" s="3" t="s">
        <v>856</v>
      </c>
      <c r="F205" s="3" t="s">
        <v>852</v>
      </c>
      <c r="G205" s="10">
        <v>1</v>
      </c>
      <c r="H205" s="11">
        <v>78.12</v>
      </c>
      <c r="I205" s="11">
        <v>22.83</v>
      </c>
      <c r="J205" s="11">
        <v>20.87</v>
      </c>
      <c r="K205" s="11">
        <v>13.78</v>
      </c>
      <c r="L205" s="21">
        <v>47</v>
      </c>
      <c r="M205" s="13"/>
      <c r="N205" s="13"/>
      <c r="O205" s="14">
        <f>SUM(L205:N205)</f>
        <v>47</v>
      </c>
      <c r="P205" s="15">
        <f>O205/G205*I205*J205*K205*0.0254*0.0254*0.0254</f>
        <v>5.0568094151508767</v>
      </c>
      <c r="Q205" s="16">
        <f>P205*35.3147</f>
        <v>178.57970745322868</v>
      </c>
    </row>
    <row r="206" spans="1:17" ht="15" x14ac:dyDescent="0.25">
      <c r="A206" s="3" t="s">
        <v>857</v>
      </c>
      <c r="B206" s="3" t="s">
        <v>858</v>
      </c>
      <c r="C206" s="3" t="s">
        <v>859</v>
      </c>
      <c r="D206" s="3" t="s">
        <v>860</v>
      </c>
      <c r="E206" s="3" t="s">
        <v>861</v>
      </c>
      <c r="F206" s="3" t="s">
        <v>112</v>
      </c>
      <c r="G206" s="10">
        <v>1</v>
      </c>
      <c r="H206" s="11">
        <v>54.99</v>
      </c>
      <c r="I206" s="11">
        <v>18.7</v>
      </c>
      <c r="J206" s="11">
        <v>10.63</v>
      </c>
      <c r="K206" s="11">
        <v>14.763800000000002</v>
      </c>
      <c r="L206" s="21">
        <v>17</v>
      </c>
      <c r="M206" s="13"/>
      <c r="N206" s="13"/>
      <c r="O206" s="14">
        <f>SUM(L206:N206)</f>
        <v>17</v>
      </c>
      <c r="P206" s="15">
        <f>O206/G206*I206*J206*K206*0.0254*0.0254*0.0254</f>
        <v>0.81756651468566166</v>
      </c>
      <c r="Q206" s="16">
        <f>P206*35.3147</f>
        <v>28.872116196169738</v>
      </c>
    </row>
    <row r="207" spans="1:17" ht="15" x14ac:dyDescent="0.25">
      <c r="A207" s="17" t="s">
        <v>19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22">
        <f>SUM(L37:L206)</f>
        <v>4929</v>
      </c>
      <c r="M207" s="22">
        <f>SUM(M37:M206)</f>
        <v>15</v>
      </c>
      <c r="N207" s="22">
        <f>SUM(N37:N206)</f>
        <v>663</v>
      </c>
      <c r="O207" s="22">
        <f>SUM(O37:O206)</f>
        <v>5607</v>
      </c>
      <c r="P207" s="16">
        <f>SUM(P37:P206)</f>
        <v>205.15162180217666</v>
      </c>
      <c r="Q207" s="16">
        <f>P207*35.3147</f>
        <v>7244.8679784573287</v>
      </c>
    </row>
    <row r="209" spans="1:17" ht="15" x14ac:dyDescent="0.25">
      <c r="A209" s="1" t="s">
        <v>0</v>
      </c>
      <c r="B209" s="1" t="s">
        <v>862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" x14ac:dyDescent="0.25">
      <c r="A211" s="3" t="s">
        <v>2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3" t="s">
        <v>3</v>
      </c>
      <c r="M211" s="4"/>
      <c r="N211" s="4"/>
      <c r="O211" s="5"/>
      <c r="P211" s="2"/>
      <c r="Q211" s="2"/>
    </row>
    <row r="212" spans="1:17" ht="15" x14ac:dyDescent="0.25">
      <c r="A212" s="3" t="s">
        <v>4</v>
      </c>
      <c r="B212" s="3" t="s">
        <v>5</v>
      </c>
      <c r="C212" s="3" t="s">
        <v>6</v>
      </c>
      <c r="D212" s="3" t="s">
        <v>7</v>
      </c>
      <c r="E212" s="3" t="s">
        <v>8</v>
      </c>
      <c r="F212" s="3" t="s">
        <v>9</v>
      </c>
      <c r="G212" s="3" t="s">
        <v>10</v>
      </c>
      <c r="H212" s="3" t="s">
        <v>11</v>
      </c>
      <c r="I212" s="3" t="s">
        <v>12</v>
      </c>
      <c r="J212" s="3" t="s">
        <v>13</v>
      </c>
      <c r="K212" s="3" t="s">
        <v>14</v>
      </c>
      <c r="L212" s="3" t="s">
        <v>15</v>
      </c>
      <c r="M212" s="6" t="s">
        <v>16</v>
      </c>
      <c r="N212" s="6" t="s">
        <v>18</v>
      </c>
      <c r="O212" s="7" t="s">
        <v>19</v>
      </c>
      <c r="P212" s="8" t="s">
        <v>20</v>
      </c>
      <c r="Q212" s="9" t="s">
        <v>21</v>
      </c>
    </row>
    <row r="213" spans="1:17" ht="15" x14ac:dyDescent="0.25">
      <c r="A213" s="3" t="s">
        <v>863</v>
      </c>
      <c r="B213" s="3" t="s">
        <v>864</v>
      </c>
      <c r="C213" s="3" t="s">
        <v>865</v>
      </c>
      <c r="D213" s="3" t="s">
        <v>866</v>
      </c>
      <c r="E213" s="3" t="s">
        <v>867</v>
      </c>
      <c r="F213" s="3" t="s">
        <v>308</v>
      </c>
      <c r="G213" s="10">
        <v>1</v>
      </c>
      <c r="H213" s="11">
        <v>27.76</v>
      </c>
      <c r="I213" s="11">
        <v>19.690000000000001</v>
      </c>
      <c r="J213" s="11">
        <v>14.17</v>
      </c>
      <c r="K213" s="11">
        <v>12.2</v>
      </c>
      <c r="L213" s="21"/>
      <c r="M213" s="13"/>
      <c r="N213" s="13">
        <v>1</v>
      </c>
      <c r="O213" s="14">
        <f>SUM(L213:N213)</f>
        <v>1</v>
      </c>
      <c r="P213" s="15">
        <f>O213/G213*I213*J213*K213*0.0254*0.0254*0.0254</f>
        <v>5.5779747875119835E-2</v>
      </c>
      <c r="Q213" s="16">
        <f>P213*35.3147</f>
        <v>1.9698450622854946</v>
      </c>
    </row>
    <row r="214" spans="1:17" ht="15" x14ac:dyDescent="0.25">
      <c r="A214" s="3" t="s">
        <v>868</v>
      </c>
      <c r="B214" s="3" t="s">
        <v>869</v>
      </c>
      <c r="C214" s="3" t="s">
        <v>870</v>
      </c>
      <c r="D214" s="3" t="s">
        <v>871</v>
      </c>
      <c r="E214" s="3" t="s">
        <v>872</v>
      </c>
      <c r="F214" s="3" t="s">
        <v>149</v>
      </c>
      <c r="G214" s="10">
        <v>1</v>
      </c>
      <c r="H214" s="11">
        <v>24.28</v>
      </c>
      <c r="I214" s="11">
        <v>16.93</v>
      </c>
      <c r="J214" s="11">
        <v>12.99</v>
      </c>
      <c r="K214" s="11">
        <v>6.69</v>
      </c>
      <c r="L214" s="21">
        <v>16</v>
      </c>
      <c r="M214" s="13"/>
      <c r="N214" s="13"/>
      <c r="O214" s="14">
        <f t="shared" ref="O214:O268" si="13">SUM(L214:N214)</f>
        <v>16</v>
      </c>
      <c r="P214" s="15">
        <f t="shared" ref="P214:P268" si="14">O214/G214*I214*J214*K214*0.0254*0.0254*0.0254</f>
        <v>0.38575659486668662</v>
      </c>
      <c r="Q214" s="16">
        <f t="shared" ref="Q214:Q269" si="15">P214*35.3147</f>
        <v>13.622878420738578</v>
      </c>
    </row>
    <row r="215" spans="1:17" ht="15" x14ac:dyDescent="0.25">
      <c r="A215" s="3" t="s">
        <v>873</v>
      </c>
      <c r="B215" s="3" t="s">
        <v>874</v>
      </c>
      <c r="C215" s="3" t="s">
        <v>875</v>
      </c>
      <c r="D215" s="3" t="s">
        <v>876</v>
      </c>
      <c r="E215" s="3" t="s">
        <v>877</v>
      </c>
      <c r="F215" s="3" t="s">
        <v>878</v>
      </c>
      <c r="G215" s="10">
        <v>2</v>
      </c>
      <c r="H215" s="11">
        <v>36.950000000000003</v>
      </c>
      <c r="I215" s="11">
        <v>17.322800000000001</v>
      </c>
      <c r="J215" s="11">
        <v>13.976400000000002</v>
      </c>
      <c r="K215" s="11">
        <v>13.189</v>
      </c>
      <c r="L215" s="21">
        <v>2</v>
      </c>
      <c r="M215" s="13"/>
      <c r="N215" s="13"/>
      <c r="O215" s="14">
        <f t="shared" si="13"/>
        <v>2</v>
      </c>
      <c r="P215" s="15">
        <f t="shared" si="14"/>
        <v>5.2327071609795307E-2</v>
      </c>
      <c r="Q215" s="16">
        <f t="shared" si="15"/>
        <v>1.8479148357784385</v>
      </c>
    </row>
    <row r="216" spans="1:17" ht="15" x14ac:dyDescent="0.25">
      <c r="A216" s="3" t="s">
        <v>879</v>
      </c>
      <c r="B216" s="3" t="s">
        <v>880</v>
      </c>
      <c r="C216" s="3" t="s">
        <v>881</v>
      </c>
      <c r="D216" s="3" t="s">
        <v>882</v>
      </c>
      <c r="E216" s="3" t="s">
        <v>883</v>
      </c>
      <c r="F216" s="3" t="s">
        <v>884</v>
      </c>
      <c r="G216" s="10">
        <v>1</v>
      </c>
      <c r="H216" s="11">
        <v>34.79</v>
      </c>
      <c r="I216" s="11">
        <v>17.32</v>
      </c>
      <c r="J216" s="11">
        <v>13.78</v>
      </c>
      <c r="K216" s="11">
        <v>6.69</v>
      </c>
      <c r="L216" s="21">
        <v>1</v>
      </c>
      <c r="M216" s="13"/>
      <c r="N216" s="13"/>
      <c r="O216" s="14">
        <f t="shared" si="13"/>
        <v>1</v>
      </c>
      <c r="P216" s="15">
        <f t="shared" si="14"/>
        <v>2.6165218927263933E-2</v>
      </c>
      <c r="Q216" s="16">
        <f t="shared" si="15"/>
        <v>0.92401685685064761</v>
      </c>
    </row>
    <row r="217" spans="1:17" ht="15" x14ac:dyDescent="0.25">
      <c r="A217" s="3" t="s">
        <v>885</v>
      </c>
      <c r="B217" s="3" t="s">
        <v>886</v>
      </c>
      <c r="C217" s="3" t="s">
        <v>887</v>
      </c>
      <c r="D217" s="3" t="s">
        <v>888</v>
      </c>
      <c r="E217" s="3" t="s">
        <v>889</v>
      </c>
      <c r="F217" s="3" t="s">
        <v>308</v>
      </c>
      <c r="G217" s="10">
        <v>1</v>
      </c>
      <c r="H217" s="11">
        <v>31.89</v>
      </c>
      <c r="I217" s="11">
        <v>17.32</v>
      </c>
      <c r="J217" s="11">
        <v>13.39</v>
      </c>
      <c r="K217" s="11">
        <v>6.3</v>
      </c>
      <c r="L217" s="21">
        <v>1</v>
      </c>
      <c r="M217" s="13"/>
      <c r="N217" s="13"/>
      <c r="O217" s="14">
        <f t="shared" si="13"/>
        <v>1</v>
      </c>
      <c r="P217" s="15">
        <f t="shared" si="14"/>
        <v>2.3942536821927356E-2</v>
      </c>
      <c r="Q217" s="16">
        <f t="shared" si="15"/>
        <v>0.84552350510531804</v>
      </c>
    </row>
    <row r="218" spans="1:17" ht="15" x14ac:dyDescent="0.25">
      <c r="A218" s="3" t="s">
        <v>890</v>
      </c>
      <c r="B218" s="3" t="s">
        <v>891</v>
      </c>
      <c r="C218" s="3" t="s">
        <v>892</v>
      </c>
      <c r="D218" s="3" t="s">
        <v>893</v>
      </c>
      <c r="E218" s="3" t="s">
        <v>894</v>
      </c>
      <c r="F218" s="3" t="s">
        <v>27</v>
      </c>
      <c r="G218" s="10">
        <v>1</v>
      </c>
      <c r="H218" s="11">
        <v>81.19</v>
      </c>
      <c r="I218" s="11">
        <v>24.02</v>
      </c>
      <c r="J218" s="11">
        <v>16.54</v>
      </c>
      <c r="K218" s="11">
        <v>15.75</v>
      </c>
      <c r="L218" s="21">
        <v>21</v>
      </c>
      <c r="M218" s="13"/>
      <c r="N218" s="13"/>
      <c r="O218" s="14">
        <f t="shared" si="13"/>
        <v>21</v>
      </c>
      <c r="P218" s="15">
        <f t="shared" si="14"/>
        <v>2.1533246451743544</v>
      </c>
      <c r="Q218" s="16">
        <f t="shared" si="15"/>
        <v>76.044013846938782</v>
      </c>
    </row>
    <row r="219" spans="1:17" ht="15" x14ac:dyDescent="0.25">
      <c r="A219" s="3" t="s">
        <v>895</v>
      </c>
      <c r="B219" s="3" t="s">
        <v>896</v>
      </c>
      <c r="C219" s="3" t="s">
        <v>897</v>
      </c>
      <c r="D219" s="3" t="s">
        <v>898</v>
      </c>
      <c r="E219" s="3" t="s">
        <v>899</v>
      </c>
      <c r="F219" s="3" t="s">
        <v>781</v>
      </c>
      <c r="G219" s="10">
        <v>1</v>
      </c>
      <c r="H219" s="11">
        <v>24.28</v>
      </c>
      <c r="I219" s="11">
        <v>18.503900000000002</v>
      </c>
      <c r="J219" s="11">
        <v>14.1732</v>
      </c>
      <c r="K219" s="11">
        <v>6.6928999999999998</v>
      </c>
      <c r="L219" s="21">
        <v>8</v>
      </c>
      <c r="M219" s="13"/>
      <c r="N219" s="13"/>
      <c r="O219" s="14">
        <f t="shared" si="13"/>
        <v>8</v>
      </c>
      <c r="P219" s="15">
        <f t="shared" si="14"/>
        <v>0.23011061933076132</v>
      </c>
      <c r="Q219" s="16">
        <f t="shared" si="15"/>
        <v>8.1262874884800382</v>
      </c>
    </row>
    <row r="220" spans="1:17" ht="15" x14ac:dyDescent="0.25">
      <c r="A220" s="3" t="s">
        <v>900</v>
      </c>
      <c r="B220" s="3" t="s">
        <v>901</v>
      </c>
      <c r="C220" s="3" t="s">
        <v>902</v>
      </c>
      <c r="D220" s="3" t="s">
        <v>903</v>
      </c>
      <c r="E220" s="3" t="s">
        <v>904</v>
      </c>
      <c r="F220" s="3" t="s">
        <v>905</v>
      </c>
      <c r="G220" s="10">
        <v>2</v>
      </c>
      <c r="H220" s="11">
        <v>35</v>
      </c>
      <c r="I220" s="11">
        <v>19.684999999999999</v>
      </c>
      <c r="J220" s="11">
        <v>15.944900000000001</v>
      </c>
      <c r="K220" s="11">
        <v>14.960599999999999</v>
      </c>
      <c r="L220" s="21">
        <v>2</v>
      </c>
      <c r="M220" s="13"/>
      <c r="N220" s="13"/>
      <c r="O220" s="14">
        <f t="shared" si="13"/>
        <v>2</v>
      </c>
      <c r="P220" s="15">
        <f t="shared" si="14"/>
        <v>7.694977959995819E-2</v>
      </c>
      <c r="Q220" s="16">
        <f t="shared" si="15"/>
        <v>2.7174583816386435</v>
      </c>
    </row>
    <row r="221" spans="1:17" ht="15" x14ac:dyDescent="0.25">
      <c r="A221" s="3" t="s">
        <v>906</v>
      </c>
      <c r="B221" s="3" t="s">
        <v>907</v>
      </c>
      <c r="C221" s="3" t="s">
        <v>908</v>
      </c>
      <c r="D221" s="3" t="s">
        <v>909</v>
      </c>
      <c r="E221" s="3" t="s">
        <v>910</v>
      </c>
      <c r="F221" s="3" t="s">
        <v>27</v>
      </c>
      <c r="G221" s="10">
        <v>1</v>
      </c>
      <c r="H221" s="11">
        <v>34.03</v>
      </c>
      <c r="I221" s="11">
        <v>22.440900000000003</v>
      </c>
      <c r="J221" s="11">
        <v>18.503900000000002</v>
      </c>
      <c r="K221" s="11">
        <v>11.023599999999998</v>
      </c>
      <c r="L221" s="21"/>
      <c r="M221" s="13">
        <v>1</v>
      </c>
      <c r="N221" s="13"/>
      <c r="O221" s="14">
        <f t="shared" si="13"/>
        <v>1</v>
      </c>
      <c r="P221" s="15">
        <f t="shared" si="14"/>
        <v>7.5011549928900134E-2</v>
      </c>
      <c r="Q221" s="16">
        <f t="shared" si="15"/>
        <v>2.6490103822741298</v>
      </c>
    </row>
    <row r="222" spans="1:17" ht="15" x14ac:dyDescent="0.25">
      <c r="A222" s="3" t="s">
        <v>911</v>
      </c>
      <c r="B222" s="3" t="s">
        <v>912</v>
      </c>
      <c r="C222" s="3" t="s">
        <v>913</v>
      </c>
      <c r="D222" s="3" t="s">
        <v>914</v>
      </c>
      <c r="E222" s="3" t="s">
        <v>915</v>
      </c>
      <c r="F222" s="3" t="s">
        <v>149</v>
      </c>
      <c r="G222" s="10">
        <v>1</v>
      </c>
      <c r="H222" s="11">
        <v>44.1</v>
      </c>
      <c r="I222" s="11">
        <v>21.259799999999998</v>
      </c>
      <c r="J222" s="11">
        <v>18.503900000000002</v>
      </c>
      <c r="K222" s="11">
        <v>11.023599999999998</v>
      </c>
      <c r="L222" s="21">
        <v>2</v>
      </c>
      <c r="M222" s="13"/>
      <c r="N222" s="13"/>
      <c r="O222" s="14">
        <f t="shared" si="13"/>
        <v>2</v>
      </c>
      <c r="P222" s="15">
        <f t="shared" si="14"/>
        <v>0.14212714723370551</v>
      </c>
      <c r="Q222" s="16">
        <f t="shared" si="15"/>
        <v>5.0191775664141405</v>
      </c>
    </row>
    <row r="223" spans="1:17" ht="15" x14ac:dyDescent="0.25">
      <c r="A223" s="3" t="s">
        <v>916</v>
      </c>
      <c r="B223" s="3" t="s">
        <v>917</v>
      </c>
      <c r="C223" s="3" t="s">
        <v>918</v>
      </c>
      <c r="D223" s="3" t="s">
        <v>919</v>
      </c>
      <c r="E223" s="3" t="s">
        <v>915</v>
      </c>
      <c r="F223" s="3" t="s">
        <v>36</v>
      </c>
      <c r="G223" s="10">
        <v>1</v>
      </c>
      <c r="H223" s="11">
        <v>47</v>
      </c>
      <c r="I223" s="11">
        <v>18.899999999999999</v>
      </c>
      <c r="J223" s="11">
        <v>13.39</v>
      </c>
      <c r="K223" s="11">
        <v>7.87</v>
      </c>
      <c r="L223" s="21">
        <v>10</v>
      </c>
      <c r="M223" s="13"/>
      <c r="N223" s="13"/>
      <c r="O223" s="14">
        <f t="shared" si="13"/>
        <v>10</v>
      </c>
      <c r="P223" s="15">
        <f t="shared" si="14"/>
        <v>0.32637603600791282</v>
      </c>
      <c r="Q223" s="16">
        <f t="shared" si="15"/>
        <v>11.525871798808639</v>
      </c>
    </row>
    <row r="224" spans="1:17" ht="15" x14ac:dyDescent="0.25">
      <c r="A224" s="3" t="s">
        <v>920</v>
      </c>
      <c r="B224" s="3" t="s">
        <v>921</v>
      </c>
      <c r="C224" s="3" t="s">
        <v>922</v>
      </c>
      <c r="D224" s="3" t="s">
        <v>923</v>
      </c>
      <c r="E224" s="3" t="s">
        <v>514</v>
      </c>
      <c r="F224" s="3" t="s">
        <v>149</v>
      </c>
      <c r="G224" s="10">
        <v>1</v>
      </c>
      <c r="H224" s="11">
        <v>36.799999999999997</v>
      </c>
      <c r="I224" s="11">
        <v>21.65</v>
      </c>
      <c r="J224" s="11">
        <v>18.5</v>
      </c>
      <c r="K224" s="11">
        <v>11.02</v>
      </c>
      <c r="L224" s="21"/>
      <c r="M224" s="13">
        <v>1</v>
      </c>
      <c r="N224" s="13"/>
      <c r="O224" s="14">
        <f t="shared" si="13"/>
        <v>1</v>
      </c>
      <c r="P224" s="15">
        <f t="shared" si="14"/>
        <v>7.2328985470771989E-2</v>
      </c>
      <c r="Q224" s="16">
        <f t="shared" si="15"/>
        <v>2.5542764232046715</v>
      </c>
    </row>
    <row r="225" spans="1:17" ht="15" x14ac:dyDescent="0.25">
      <c r="A225" s="3" t="s">
        <v>924</v>
      </c>
      <c r="B225" s="3" t="s">
        <v>925</v>
      </c>
      <c r="C225" s="3" t="s">
        <v>926</v>
      </c>
      <c r="D225" s="3" t="s">
        <v>927</v>
      </c>
      <c r="E225" s="3" t="s">
        <v>509</v>
      </c>
      <c r="F225" s="3" t="s">
        <v>165</v>
      </c>
      <c r="G225" s="10">
        <v>1</v>
      </c>
      <c r="H225" s="11">
        <v>46.55</v>
      </c>
      <c r="I225" s="11">
        <v>22.047199999999997</v>
      </c>
      <c r="J225" s="11">
        <v>17.7165</v>
      </c>
      <c r="K225" s="11">
        <v>9.8424999999999994</v>
      </c>
      <c r="L225" s="21">
        <v>1</v>
      </c>
      <c r="M225" s="13"/>
      <c r="N225" s="13"/>
      <c r="O225" s="14">
        <f t="shared" si="13"/>
        <v>1</v>
      </c>
      <c r="P225" s="15">
        <f t="shared" si="14"/>
        <v>6.2999622000755984E-2</v>
      </c>
      <c r="Q225" s="16">
        <f t="shared" si="15"/>
        <v>2.2248127510700977</v>
      </c>
    </row>
    <row r="226" spans="1:17" ht="15" x14ac:dyDescent="0.25">
      <c r="A226" s="3" t="s">
        <v>928</v>
      </c>
      <c r="B226" s="3" t="s">
        <v>929</v>
      </c>
      <c r="C226" s="3" t="s">
        <v>926</v>
      </c>
      <c r="D226" s="3" t="s">
        <v>930</v>
      </c>
      <c r="E226" s="3" t="s">
        <v>931</v>
      </c>
      <c r="F226" s="3" t="s">
        <v>453</v>
      </c>
      <c r="G226" s="10">
        <v>1</v>
      </c>
      <c r="H226" s="11">
        <v>40.799999999999997</v>
      </c>
      <c r="I226" s="11">
        <v>22.047199999999997</v>
      </c>
      <c r="J226" s="11">
        <v>17.7165</v>
      </c>
      <c r="K226" s="11">
        <v>9.0550999999999995</v>
      </c>
      <c r="L226" s="21">
        <v>1</v>
      </c>
      <c r="M226" s="13"/>
      <c r="N226" s="13"/>
      <c r="O226" s="14">
        <f t="shared" si="13"/>
        <v>1</v>
      </c>
      <c r="P226" s="15">
        <f t="shared" si="14"/>
        <v>5.7959652240695513E-2</v>
      </c>
      <c r="Q226" s="16">
        <f t="shared" si="15"/>
        <v>2.0468277309844898</v>
      </c>
    </row>
    <row r="227" spans="1:17" ht="15" x14ac:dyDescent="0.25">
      <c r="A227" s="3" t="s">
        <v>932</v>
      </c>
      <c r="B227" s="3" t="s">
        <v>933</v>
      </c>
      <c r="C227" s="3" t="s">
        <v>934</v>
      </c>
      <c r="D227" s="3" t="s">
        <v>935</v>
      </c>
      <c r="E227" s="3" t="s">
        <v>936</v>
      </c>
      <c r="F227" s="3" t="s">
        <v>27</v>
      </c>
      <c r="G227" s="10">
        <v>1</v>
      </c>
      <c r="H227" s="11">
        <v>41.65</v>
      </c>
      <c r="I227" s="11">
        <v>21.26</v>
      </c>
      <c r="J227" s="11">
        <v>18.5</v>
      </c>
      <c r="K227" s="11">
        <v>9.8424999999999994</v>
      </c>
      <c r="L227" s="21">
        <v>3</v>
      </c>
      <c r="M227" s="13"/>
      <c r="N227" s="13"/>
      <c r="O227" s="14">
        <f t="shared" si="13"/>
        <v>3</v>
      </c>
      <c r="P227" s="15">
        <f t="shared" si="14"/>
        <v>0.19031052907818058</v>
      </c>
      <c r="Q227" s="16">
        <f t="shared" si="15"/>
        <v>6.7207592412372241</v>
      </c>
    </row>
    <row r="228" spans="1:17" ht="15" x14ac:dyDescent="0.25">
      <c r="A228" s="3" t="s">
        <v>937</v>
      </c>
      <c r="B228" s="3" t="s">
        <v>938</v>
      </c>
      <c r="C228" s="3" t="s">
        <v>939</v>
      </c>
      <c r="D228" s="3" t="s">
        <v>940</v>
      </c>
      <c r="E228" s="3" t="s">
        <v>941</v>
      </c>
      <c r="F228" s="3" t="s">
        <v>942</v>
      </c>
      <c r="G228" s="10">
        <v>1</v>
      </c>
      <c r="H228" s="11">
        <v>35.19</v>
      </c>
      <c r="I228" s="11">
        <v>21.65354</v>
      </c>
      <c r="J228" s="11">
        <v>17.7165</v>
      </c>
      <c r="K228" s="11">
        <v>10.2362</v>
      </c>
      <c r="L228" s="21">
        <v>3</v>
      </c>
      <c r="M228" s="13"/>
      <c r="N228" s="13"/>
      <c r="O228" s="14">
        <f t="shared" si="13"/>
        <v>3</v>
      </c>
      <c r="P228" s="15">
        <f t="shared" si="14"/>
        <v>0.19304919831689013</v>
      </c>
      <c r="Q228" s="16">
        <f t="shared" si="15"/>
        <v>6.8174745238014802</v>
      </c>
    </row>
    <row r="229" spans="1:17" ht="15" x14ac:dyDescent="0.25">
      <c r="A229" s="3" t="s">
        <v>943</v>
      </c>
      <c r="B229" s="3" t="s">
        <v>944</v>
      </c>
      <c r="C229" s="3" t="s">
        <v>945</v>
      </c>
      <c r="D229" s="3" t="s">
        <v>946</v>
      </c>
      <c r="E229" s="3" t="s">
        <v>280</v>
      </c>
      <c r="F229" s="3" t="s">
        <v>947</v>
      </c>
      <c r="G229" s="10">
        <v>1</v>
      </c>
      <c r="H229" s="11">
        <v>38.4</v>
      </c>
      <c r="I229" s="11">
        <v>21.65</v>
      </c>
      <c r="J229" s="11">
        <v>18.503900000000002</v>
      </c>
      <c r="K229" s="11">
        <v>10.2362</v>
      </c>
      <c r="L229" s="21"/>
      <c r="M229" s="13">
        <v>1</v>
      </c>
      <c r="N229" s="13"/>
      <c r="O229" s="14">
        <f t="shared" si="13"/>
        <v>1</v>
      </c>
      <c r="P229" s="15">
        <f t="shared" si="14"/>
        <v>6.7198733204260785E-2</v>
      </c>
      <c r="Q229" s="16">
        <f t="shared" si="15"/>
        <v>2.3731031034885084</v>
      </c>
    </row>
    <row r="230" spans="1:17" ht="15" x14ac:dyDescent="0.25">
      <c r="A230" s="3" t="s">
        <v>948</v>
      </c>
      <c r="B230" s="3" t="s">
        <v>949</v>
      </c>
      <c r="C230" s="3" t="s">
        <v>950</v>
      </c>
      <c r="D230" s="3" t="s">
        <v>951</v>
      </c>
      <c r="E230" s="3" t="s">
        <v>952</v>
      </c>
      <c r="F230" s="3" t="s">
        <v>149</v>
      </c>
      <c r="G230" s="10">
        <v>1</v>
      </c>
      <c r="H230" s="11">
        <v>32.200000000000003</v>
      </c>
      <c r="I230" s="11">
        <v>22</v>
      </c>
      <c r="J230" s="11">
        <v>18.899999999999999</v>
      </c>
      <c r="K230" s="11">
        <v>11.42</v>
      </c>
      <c r="L230" s="21">
        <v>1</v>
      </c>
      <c r="M230" s="13"/>
      <c r="N230" s="13"/>
      <c r="O230" s="14">
        <f t="shared" si="13"/>
        <v>1</v>
      </c>
      <c r="P230" s="15">
        <f t="shared" si="14"/>
        <v>7.7812924631903979E-2</v>
      </c>
      <c r="Q230" s="16">
        <f t="shared" si="15"/>
        <v>2.7479400894982997</v>
      </c>
    </row>
    <row r="231" spans="1:17" x14ac:dyDescent="0.3">
      <c r="A231" s="3" t="s">
        <v>953</v>
      </c>
      <c r="B231" s="3" t="s">
        <v>954</v>
      </c>
      <c r="C231" s="3" t="s">
        <v>955</v>
      </c>
      <c r="D231" s="3" t="s">
        <v>956</v>
      </c>
      <c r="E231" s="3" t="s">
        <v>957</v>
      </c>
      <c r="F231" s="3" t="s">
        <v>53</v>
      </c>
      <c r="G231" s="10">
        <v>1</v>
      </c>
      <c r="H231" s="11">
        <v>37.5</v>
      </c>
      <c r="I231" s="11">
        <v>21.65</v>
      </c>
      <c r="J231" s="11">
        <v>18.5</v>
      </c>
      <c r="K231" s="11">
        <v>8.66</v>
      </c>
      <c r="L231" s="21">
        <v>6</v>
      </c>
      <c r="M231" s="13"/>
      <c r="N231" s="13"/>
      <c r="O231" s="14">
        <f t="shared" si="13"/>
        <v>6</v>
      </c>
      <c r="P231" s="15">
        <f t="shared" si="14"/>
        <v>0.34103576089485593</v>
      </c>
      <c r="Q231" s="16">
        <f t="shared" si="15"/>
        <v>12.043575585273569</v>
      </c>
    </row>
    <row r="232" spans="1:17" x14ac:dyDescent="0.3">
      <c r="A232" s="3" t="s">
        <v>958</v>
      </c>
      <c r="B232" s="3" t="s">
        <v>959</v>
      </c>
      <c r="C232" s="3" t="s">
        <v>960</v>
      </c>
      <c r="D232" s="3" t="s">
        <v>961</v>
      </c>
      <c r="E232" s="3" t="s">
        <v>962</v>
      </c>
      <c r="F232" s="3" t="s">
        <v>905</v>
      </c>
      <c r="G232" s="10">
        <v>1</v>
      </c>
      <c r="H232" s="11">
        <v>31.32</v>
      </c>
      <c r="I232" s="11">
        <v>18.5</v>
      </c>
      <c r="J232" s="11">
        <v>13.39</v>
      </c>
      <c r="K232" s="11">
        <v>10.24</v>
      </c>
      <c r="L232" s="21">
        <v>94</v>
      </c>
      <c r="M232" s="13"/>
      <c r="N232" s="13"/>
      <c r="O232" s="14">
        <f t="shared" si="13"/>
        <v>94</v>
      </c>
      <c r="P232" s="15">
        <f t="shared" si="14"/>
        <v>3.9073405596000255</v>
      </c>
      <c r="Q232" s="16">
        <f t="shared" si="15"/>
        <v>137.98655966010702</v>
      </c>
    </row>
    <row r="233" spans="1:17" x14ac:dyDescent="0.3">
      <c r="A233" s="3" t="s">
        <v>963</v>
      </c>
      <c r="B233" s="3" t="s">
        <v>964</v>
      </c>
      <c r="C233" s="3" t="s">
        <v>960</v>
      </c>
      <c r="D233" s="3" t="s">
        <v>965</v>
      </c>
      <c r="E233" s="3" t="s">
        <v>514</v>
      </c>
      <c r="F233" s="3" t="s">
        <v>905</v>
      </c>
      <c r="G233" s="10">
        <v>1</v>
      </c>
      <c r="H233" s="11">
        <v>37.119999999999997</v>
      </c>
      <c r="I233" s="11">
        <v>18.5</v>
      </c>
      <c r="J233" s="11">
        <v>13.39</v>
      </c>
      <c r="K233" s="11">
        <v>10.24</v>
      </c>
      <c r="L233" s="21">
        <v>174</v>
      </c>
      <c r="M233" s="13"/>
      <c r="N233" s="13"/>
      <c r="O233" s="14">
        <f t="shared" si="13"/>
        <v>174</v>
      </c>
      <c r="P233" s="15">
        <f t="shared" si="14"/>
        <v>7.2327367805362179</v>
      </c>
      <c r="Q233" s="16">
        <f t="shared" si="15"/>
        <v>255.42192958360238</v>
      </c>
    </row>
    <row r="234" spans="1:17" x14ac:dyDescent="0.3">
      <c r="A234" s="3" t="s">
        <v>966</v>
      </c>
      <c r="B234" s="3" t="s">
        <v>967</v>
      </c>
      <c r="C234" s="3" t="s">
        <v>960</v>
      </c>
      <c r="D234" s="3" t="s">
        <v>968</v>
      </c>
      <c r="E234" s="3" t="s">
        <v>962</v>
      </c>
      <c r="F234" s="3" t="s">
        <v>53</v>
      </c>
      <c r="G234" s="10">
        <v>1</v>
      </c>
      <c r="H234" s="11">
        <v>31.32</v>
      </c>
      <c r="I234" s="11">
        <v>18.5</v>
      </c>
      <c r="J234" s="11">
        <v>13.39</v>
      </c>
      <c r="K234" s="11">
        <v>10.24</v>
      </c>
      <c r="L234" s="21">
        <v>94</v>
      </c>
      <c r="M234" s="13"/>
      <c r="N234" s="13"/>
      <c r="O234" s="14">
        <f t="shared" si="13"/>
        <v>94</v>
      </c>
      <c r="P234" s="15">
        <f t="shared" si="14"/>
        <v>3.9073405596000255</v>
      </c>
      <c r="Q234" s="16">
        <f t="shared" si="15"/>
        <v>137.98655966010702</v>
      </c>
    </row>
    <row r="235" spans="1:17" x14ac:dyDescent="0.3">
      <c r="A235" s="3" t="s">
        <v>969</v>
      </c>
      <c r="B235" s="3" t="s">
        <v>970</v>
      </c>
      <c r="C235" s="3" t="s">
        <v>960</v>
      </c>
      <c r="D235" s="3" t="s">
        <v>965</v>
      </c>
      <c r="E235" s="3" t="s">
        <v>514</v>
      </c>
      <c r="F235" s="3" t="s">
        <v>53</v>
      </c>
      <c r="G235" s="10">
        <v>1</v>
      </c>
      <c r="H235" s="11">
        <v>37.119999999999997</v>
      </c>
      <c r="I235" s="11">
        <v>18.5</v>
      </c>
      <c r="J235" s="11">
        <v>13.39</v>
      </c>
      <c r="K235" s="11">
        <v>10.24</v>
      </c>
      <c r="L235" s="21">
        <v>172</v>
      </c>
      <c r="M235" s="13"/>
      <c r="N235" s="13"/>
      <c r="O235" s="14">
        <f t="shared" si="13"/>
        <v>172</v>
      </c>
      <c r="P235" s="15">
        <f t="shared" si="14"/>
        <v>7.149601875012813</v>
      </c>
      <c r="Q235" s="16">
        <f t="shared" si="15"/>
        <v>252.486045335515</v>
      </c>
    </row>
    <row r="236" spans="1:17" x14ac:dyDescent="0.3">
      <c r="A236" s="3" t="s">
        <v>971</v>
      </c>
      <c r="B236" s="3" t="s">
        <v>972</v>
      </c>
      <c r="C236" s="3" t="s">
        <v>960</v>
      </c>
      <c r="D236" s="3" t="s">
        <v>961</v>
      </c>
      <c r="E236" s="3" t="s">
        <v>941</v>
      </c>
      <c r="F236" s="3" t="s">
        <v>182</v>
      </c>
      <c r="G236" s="10">
        <v>1</v>
      </c>
      <c r="H236" s="11">
        <v>34.22</v>
      </c>
      <c r="I236" s="11">
        <v>13.39</v>
      </c>
      <c r="J236" s="11">
        <v>9.84</v>
      </c>
      <c r="K236" s="11">
        <v>18.5</v>
      </c>
      <c r="L236" s="21">
        <v>281</v>
      </c>
      <c r="M236" s="13"/>
      <c r="N236" s="13"/>
      <c r="O236" s="14">
        <f t="shared" si="13"/>
        <v>281</v>
      </c>
      <c r="P236" s="15">
        <f t="shared" si="14"/>
        <v>11.224186482833751</v>
      </c>
      <c r="Q236" s="16">
        <f t="shared" si="15"/>
        <v>396.3787783853291</v>
      </c>
    </row>
    <row r="237" spans="1:17" x14ac:dyDescent="0.3">
      <c r="A237" s="3" t="s">
        <v>973</v>
      </c>
      <c r="B237" s="3" t="s">
        <v>974</v>
      </c>
      <c r="C237" s="3" t="s">
        <v>960</v>
      </c>
      <c r="D237" s="3" t="s">
        <v>965</v>
      </c>
      <c r="E237" s="3" t="s">
        <v>280</v>
      </c>
      <c r="F237" s="3" t="s">
        <v>182</v>
      </c>
      <c r="G237" s="10">
        <v>1</v>
      </c>
      <c r="H237" s="11">
        <v>40.020000000000003</v>
      </c>
      <c r="I237" s="11">
        <v>13.39</v>
      </c>
      <c r="J237" s="11">
        <v>9.84</v>
      </c>
      <c r="K237" s="11">
        <v>18.5</v>
      </c>
      <c r="L237" s="21">
        <v>604</v>
      </c>
      <c r="M237" s="13"/>
      <c r="N237" s="13"/>
      <c r="O237" s="14">
        <f t="shared" si="13"/>
        <v>604</v>
      </c>
      <c r="P237" s="15">
        <f t="shared" si="14"/>
        <v>24.126009379471835</v>
      </c>
      <c r="Q237" s="16">
        <f t="shared" si="15"/>
        <v>852.00278343323407</v>
      </c>
    </row>
    <row r="238" spans="1:17" x14ac:dyDescent="0.3">
      <c r="A238" s="3" t="s">
        <v>975</v>
      </c>
      <c r="B238" s="3" t="s">
        <v>976</v>
      </c>
      <c r="C238" s="3" t="s">
        <v>977</v>
      </c>
      <c r="D238" s="3" t="s">
        <v>978</v>
      </c>
      <c r="E238" s="3" t="s">
        <v>979</v>
      </c>
      <c r="F238" s="3" t="s">
        <v>149</v>
      </c>
      <c r="G238" s="10">
        <v>1</v>
      </c>
      <c r="H238" s="11">
        <v>32.200000000000003</v>
      </c>
      <c r="I238" s="11">
        <v>21.26</v>
      </c>
      <c r="J238" s="11">
        <v>18.5</v>
      </c>
      <c r="K238" s="11">
        <v>12.6</v>
      </c>
      <c r="L238" s="21">
        <v>2</v>
      </c>
      <c r="M238" s="13"/>
      <c r="N238" s="13"/>
      <c r="O238" s="14">
        <f t="shared" si="13"/>
        <v>2</v>
      </c>
      <c r="P238" s="15">
        <f t="shared" si="14"/>
        <v>0.16241894277436797</v>
      </c>
      <c r="Q238" s="16">
        <f t="shared" si="15"/>
        <v>5.7357762383939725</v>
      </c>
    </row>
    <row r="239" spans="1:17" x14ac:dyDescent="0.3">
      <c r="A239" s="3" t="s">
        <v>980</v>
      </c>
      <c r="B239" s="3" t="s">
        <v>981</v>
      </c>
      <c r="C239" s="3" t="s">
        <v>982</v>
      </c>
      <c r="D239" s="3" t="s">
        <v>983</v>
      </c>
      <c r="E239" s="3" t="s">
        <v>375</v>
      </c>
      <c r="F239" s="3" t="s">
        <v>984</v>
      </c>
      <c r="G239" s="10">
        <v>1</v>
      </c>
      <c r="H239" s="11">
        <v>34.5</v>
      </c>
      <c r="I239" s="11">
        <v>14.5669</v>
      </c>
      <c r="J239" s="11">
        <v>12.992100000000001</v>
      </c>
      <c r="K239" s="11">
        <v>8.6614000000000004</v>
      </c>
      <c r="L239" s="21"/>
      <c r="M239" s="13">
        <v>1</v>
      </c>
      <c r="N239" s="13"/>
      <c r="O239" s="14">
        <f t="shared" si="13"/>
        <v>1</v>
      </c>
      <c r="P239" s="15">
        <f t="shared" si="14"/>
        <v>2.6861838828322344E-2</v>
      </c>
      <c r="Q239" s="16">
        <f t="shared" si="15"/>
        <v>0.94861777967055516</v>
      </c>
    </row>
    <row r="240" spans="1:17" x14ac:dyDescent="0.3">
      <c r="A240" s="3" t="s">
        <v>985</v>
      </c>
      <c r="B240" s="3" t="s">
        <v>986</v>
      </c>
      <c r="C240" s="3" t="s">
        <v>922</v>
      </c>
      <c r="D240" s="3" t="s">
        <v>987</v>
      </c>
      <c r="E240" s="3" t="s">
        <v>988</v>
      </c>
      <c r="F240" s="3" t="s">
        <v>149</v>
      </c>
      <c r="G240" s="10">
        <v>1</v>
      </c>
      <c r="H240" s="11">
        <v>29.9</v>
      </c>
      <c r="I240" s="11">
        <v>16.14</v>
      </c>
      <c r="J240" s="11">
        <v>12.99</v>
      </c>
      <c r="K240" s="11">
        <v>7.09</v>
      </c>
      <c r="L240" s="21"/>
      <c r="M240" s="13">
        <v>1</v>
      </c>
      <c r="N240" s="13"/>
      <c r="O240" s="14">
        <f t="shared" si="13"/>
        <v>1</v>
      </c>
      <c r="P240" s="15">
        <f t="shared" si="14"/>
        <v>2.4359034275124335E-2</v>
      </c>
      <c r="Q240" s="16">
        <f t="shared" si="15"/>
        <v>0.86023198771573339</v>
      </c>
    </row>
    <row r="241" spans="1:17" x14ac:dyDescent="0.3">
      <c r="A241" s="3" t="s">
        <v>989</v>
      </c>
      <c r="B241" s="3" t="s">
        <v>990</v>
      </c>
      <c r="C241" s="3" t="s">
        <v>991</v>
      </c>
      <c r="D241" s="3" t="s">
        <v>992</v>
      </c>
      <c r="E241" s="3" t="s">
        <v>988</v>
      </c>
      <c r="F241" s="3" t="s">
        <v>42</v>
      </c>
      <c r="G241" s="10">
        <v>1</v>
      </c>
      <c r="H241" s="11">
        <v>26.95</v>
      </c>
      <c r="I241" s="11">
        <v>11.81</v>
      </c>
      <c r="J241" s="11">
        <v>9.84</v>
      </c>
      <c r="K241" s="11">
        <v>4.92</v>
      </c>
      <c r="L241" s="21">
        <v>2</v>
      </c>
      <c r="M241" s="13"/>
      <c r="N241" s="13"/>
      <c r="O241" s="14">
        <f t="shared" si="13"/>
        <v>2</v>
      </c>
      <c r="P241" s="15">
        <f t="shared" si="14"/>
        <v>1.8738777060693504E-2</v>
      </c>
      <c r="Q241" s="16">
        <f t="shared" si="15"/>
        <v>0.66175429026527288</v>
      </c>
    </row>
    <row r="242" spans="1:17" x14ac:dyDescent="0.3">
      <c r="A242" s="3" t="s">
        <v>993</v>
      </c>
      <c r="B242" s="3" t="s">
        <v>994</v>
      </c>
      <c r="C242" s="3" t="s">
        <v>922</v>
      </c>
      <c r="D242" s="3" t="s">
        <v>995</v>
      </c>
      <c r="E242" s="3" t="s">
        <v>514</v>
      </c>
      <c r="F242" s="3" t="s">
        <v>149</v>
      </c>
      <c r="G242" s="10">
        <v>1</v>
      </c>
      <c r="H242" s="11">
        <v>36</v>
      </c>
      <c r="I242" s="11">
        <v>18.5</v>
      </c>
      <c r="J242" s="11">
        <v>16.54</v>
      </c>
      <c r="K242" s="11">
        <v>9.4499999999999993</v>
      </c>
      <c r="L242" s="21"/>
      <c r="M242" s="13">
        <v>1</v>
      </c>
      <c r="N242" s="13"/>
      <c r="O242" s="14">
        <f t="shared" si="13"/>
        <v>1</v>
      </c>
      <c r="P242" s="15">
        <f t="shared" si="14"/>
        <v>4.7384924391251991E-2</v>
      </c>
      <c r="Q242" s="16">
        <f t="shared" si="15"/>
        <v>1.6733843893997469</v>
      </c>
    </row>
    <row r="243" spans="1:17" x14ac:dyDescent="0.3">
      <c r="A243" s="3" t="s">
        <v>996</v>
      </c>
      <c r="B243" s="3" t="s">
        <v>997</v>
      </c>
      <c r="C243" s="3" t="s">
        <v>998</v>
      </c>
      <c r="D243" s="3" t="s">
        <v>999</v>
      </c>
      <c r="E243" s="3" t="s">
        <v>1000</v>
      </c>
      <c r="F243" s="3" t="s">
        <v>27</v>
      </c>
      <c r="G243" s="10">
        <v>1</v>
      </c>
      <c r="H243" s="11">
        <v>32.200000000000003</v>
      </c>
      <c r="I243" s="11">
        <v>19.0945</v>
      </c>
      <c r="J243" s="11">
        <v>17.125999999999998</v>
      </c>
      <c r="K243" s="11">
        <v>7.2835000000000001</v>
      </c>
      <c r="L243" s="21">
        <v>1</v>
      </c>
      <c r="M243" s="13"/>
      <c r="N243" s="13"/>
      <c r="O243" s="14">
        <f t="shared" si="13"/>
        <v>1</v>
      </c>
      <c r="P243" s="15">
        <f t="shared" si="14"/>
        <v>3.9030624910314241E-2</v>
      </c>
      <c r="Q243" s="16">
        <f t="shared" si="15"/>
        <v>1.3783548095202744</v>
      </c>
    </row>
    <row r="244" spans="1:17" x14ac:dyDescent="0.3">
      <c r="A244" s="3" t="s">
        <v>1001</v>
      </c>
      <c r="B244" s="3" t="s">
        <v>1002</v>
      </c>
      <c r="C244" s="3" t="s">
        <v>1003</v>
      </c>
      <c r="D244" s="3" t="s">
        <v>1004</v>
      </c>
      <c r="E244" s="3" t="s">
        <v>1005</v>
      </c>
      <c r="F244" s="3" t="s">
        <v>781</v>
      </c>
      <c r="G244" s="10">
        <v>1</v>
      </c>
      <c r="H244" s="11">
        <v>28.2</v>
      </c>
      <c r="I244" s="11">
        <v>15.75</v>
      </c>
      <c r="J244" s="11">
        <v>13.78</v>
      </c>
      <c r="K244" s="11">
        <v>4.33</v>
      </c>
      <c r="L244" s="21"/>
      <c r="M244" s="13">
        <v>5</v>
      </c>
      <c r="N244" s="13"/>
      <c r="O244" s="14">
        <f t="shared" si="13"/>
        <v>5</v>
      </c>
      <c r="P244" s="15">
        <f t="shared" si="14"/>
        <v>7.6999663322945985E-2</v>
      </c>
      <c r="Q244" s="16">
        <f t="shared" si="15"/>
        <v>2.7192200103508406</v>
      </c>
    </row>
    <row r="245" spans="1:17" x14ac:dyDescent="0.3">
      <c r="A245" s="3" t="s">
        <v>1006</v>
      </c>
      <c r="B245" s="3" t="s">
        <v>1007</v>
      </c>
      <c r="C245" s="3" t="s">
        <v>1008</v>
      </c>
      <c r="D245" s="3" t="s">
        <v>1009</v>
      </c>
      <c r="E245" s="3" t="s">
        <v>1010</v>
      </c>
      <c r="F245" s="3" t="s">
        <v>149</v>
      </c>
      <c r="G245" s="10">
        <v>1</v>
      </c>
      <c r="H245" s="11">
        <v>34.22</v>
      </c>
      <c r="I245" s="11">
        <v>18.5</v>
      </c>
      <c r="J245" s="11">
        <v>11.81</v>
      </c>
      <c r="K245" s="11">
        <v>9.4499999999999993</v>
      </c>
      <c r="L245" s="21">
        <v>1</v>
      </c>
      <c r="M245" s="13"/>
      <c r="N245" s="13"/>
      <c r="O245" s="14">
        <f t="shared" si="13"/>
        <v>1</v>
      </c>
      <c r="P245" s="15">
        <f t="shared" si="14"/>
        <v>3.3834096557477995E-2</v>
      </c>
      <c r="Q245" s="16">
        <f t="shared" si="15"/>
        <v>1.1948409696983682</v>
      </c>
    </row>
    <row r="246" spans="1:17" x14ac:dyDescent="0.3">
      <c r="A246" s="3" t="s">
        <v>1011</v>
      </c>
      <c r="B246" s="3" t="s">
        <v>1012</v>
      </c>
      <c r="C246" s="3" t="s">
        <v>1013</v>
      </c>
      <c r="D246" s="3" t="s">
        <v>1014</v>
      </c>
      <c r="E246" s="3" t="s">
        <v>198</v>
      </c>
      <c r="F246" s="3" t="s">
        <v>1015</v>
      </c>
      <c r="G246" s="10">
        <v>1</v>
      </c>
      <c r="H246" s="11">
        <v>81.09</v>
      </c>
      <c r="I246" s="11">
        <v>22.83</v>
      </c>
      <c r="J246" s="11">
        <v>20.87</v>
      </c>
      <c r="K246" s="11">
        <v>12.992100000000001</v>
      </c>
      <c r="L246" s="21"/>
      <c r="M246" s="13">
        <v>7</v>
      </c>
      <c r="N246" s="13"/>
      <c r="O246" s="14">
        <f t="shared" si="13"/>
        <v>7</v>
      </c>
      <c r="P246" s="15">
        <f t="shared" si="14"/>
        <v>0.71007938612554755</v>
      </c>
      <c r="Q246" s="16">
        <f t="shared" si="15"/>
        <v>25.076240497207877</v>
      </c>
    </row>
    <row r="247" spans="1:17" x14ac:dyDescent="0.3">
      <c r="A247" s="3" t="s">
        <v>1016</v>
      </c>
      <c r="B247" s="3" t="s">
        <v>1017</v>
      </c>
      <c r="C247" s="3" t="s">
        <v>1018</v>
      </c>
      <c r="D247" s="3" t="s">
        <v>1019</v>
      </c>
      <c r="E247" s="3" t="s">
        <v>429</v>
      </c>
      <c r="F247" s="3" t="s">
        <v>165</v>
      </c>
      <c r="G247" s="10">
        <v>1</v>
      </c>
      <c r="H247" s="11">
        <v>74.400000000000006</v>
      </c>
      <c r="I247" s="11">
        <v>22.83</v>
      </c>
      <c r="J247" s="11">
        <v>20.87</v>
      </c>
      <c r="K247" s="11">
        <v>10.2362</v>
      </c>
      <c r="L247" s="21">
        <v>1</v>
      </c>
      <c r="M247" s="13"/>
      <c r="N247" s="13"/>
      <c r="O247" s="14">
        <f t="shared" si="13"/>
        <v>1</v>
      </c>
      <c r="P247" s="15">
        <f t="shared" si="14"/>
        <v>7.9922355148329988E-2</v>
      </c>
      <c r="Q247" s="16">
        <f t="shared" si="15"/>
        <v>2.8224339953567292</v>
      </c>
    </row>
    <row r="248" spans="1:17" x14ac:dyDescent="0.3">
      <c r="A248" s="3" t="s">
        <v>1020</v>
      </c>
      <c r="B248" s="3" t="s">
        <v>1021</v>
      </c>
      <c r="C248" s="3" t="s">
        <v>1022</v>
      </c>
      <c r="D248" s="3" t="s">
        <v>1023</v>
      </c>
      <c r="E248" s="3" t="s">
        <v>429</v>
      </c>
      <c r="F248" s="3" t="s">
        <v>27</v>
      </c>
      <c r="G248" s="10">
        <v>1</v>
      </c>
      <c r="H248" s="11">
        <v>65</v>
      </c>
      <c r="I248" s="11">
        <v>18.5</v>
      </c>
      <c r="J248" s="11">
        <v>12.6</v>
      </c>
      <c r="K248" s="11">
        <v>12.6</v>
      </c>
      <c r="L248" s="21">
        <v>189</v>
      </c>
      <c r="M248" s="13"/>
      <c r="N248" s="13"/>
      <c r="O248" s="14">
        <f t="shared" si="13"/>
        <v>189</v>
      </c>
      <c r="P248" s="15">
        <f t="shared" si="14"/>
        <v>9.0965303462577598</v>
      </c>
      <c r="Q248" s="16">
        <f t="shared" si="15"/>
        <v>321.24124021898893</v>
      </c>
    </row>
    <row r="249" spans="1:17" x14ac:dyDescent="0.3">
      <c r="A249" s="3" t="s">
        <v>1024</v>
      </c>
      <c r="B249" s="3" t="s">
        <v>1025</v>
      </c>
      <c r="C249" s="3" t="s">
        <v>1022</v>
      </c>
      <c r="D249" s="3" t="s">
        <v>1026</v>
      </c>
      <c r="E249" s="3" t="s">
        <v>1027</v>
      </c>
      <c r="F249" s="3" t="s">
        <v>27</v>
      </c>
      <c r="G249" s="10">
        <v>1</v>
      </c>
      <c r="H249" s="11">
        <v>75</v>
      </c>
      <c r="I249" s="11">
        <v>18.11</v>
      </c>
      <c r="J249" s="11">
        <v>12.6</v>
      </c>
      <c r="K249" s="11">
        <v>16.54</v>
      </c>
      <c r="L249" s="21">
        <v>45</v>
      </c>
      <c r="M249" s="13"/>
      <c r="N249" s="13"/>
      <c r="O249" s="14">
        <f t="shared" si="13"/>
        <v>45</v>
      </c>
      <c r="P249" s="15">
        <f t="shared" si="14"/>
        <v>2.7831599374883469</v>
      </c>
      <c r="Q249" s="16">
        <f t="shared" si="15"/>
        <v>98.286458244419734</v>
      </c>
    </row>
    <row r="250" spans="1:17" x14ac:dyDescent="0.3">
      <c r="A250" s="3" t="s">
        <v>1028</v>
      </c>
      <c r="B250" s="3" t="s">
        <v>1029</v>
      </c>
      <c r="C250" s="3" t="s">
        <v>1030</v>
      </c>
      <c r="D250" s="3" t="s">
        <v>1031</v>
      </c>
      <c r="E250" s="3" t="s">
        <v>1027</v>
      </c>
      <c r="F250" s="3" t="s">
        <v>36</v>
      </c>
      <c r="G250" s="10">
        <v>1</v>
      </c>
      <c r="H250" s="11">
        <v>55</v>
      </c>
      <c r="I250" s="11">
        <v>18.899999999999999</v>
      </c>
      <c r="J250" s="11">
        <v>11.42</v>
      </c>
      <c r="K250" s="11">
        <v>11.42</v>
      </c>
      <c r="L250" s="21">
        <v>1</v>
      </c>
      <c r="M250" s="13"/>
      <c r="N250" s="13"/>
      <c r="O250" s="14">
        <f t="shared" si="13"/>
        <v>1</v>
      </c>
      <c r="P250" s="15">
        <f t="shared" si="14"/>
        <v>4.0391981786197441E-2</v>
      </c>
      <c r="Q250" s="16">
        <f t="shared" si="15"/>
        <v>1.426430719185027</v>
      </c>
    </row>
    <row r="251" spans="1:17" x14ac:dyDescent="0.3">
      <c r="A251" s="3" t="s">
        <v>1032</v>
      </c>
      <c r="B251" s="3" t="s">
        <v>1033</v>
      </c>
      <c r="C251" s="3" t="s">
        <v>1034</v>
      </c>
      <c r="D251" s="3" t="s">
        <v>1035</v>
      </c>
      <c r="E251" s="3" t="s">
        <v>1036</v>
      </c>
      <c r="F251" s="3" t="s">
        <v>47</v>
      </c>
      <c r="G251" s="10">
        <v>1</v>
      </c>
      <c r="H251" s="11">
        <v>52.49</v>
      </c>
      <c r="I251" s="11">
        <v>17.72</v>
      </c>
      <c r="J251" s="11">
        <v>15.75</v>
      </c>
      <c r="K251" s="11">
        <v>8.2676999999999996</v>
      </c>
      <c r="L251" s="21">
        <v>35</v>
      </c>
      <c r="M251" s="13"/>
      <c r="N251" s="13"/>
      <c r="O251" s="14">
        <f t="shared" si="13"/>
        <v>35</v>
      </c>
      <c r="P251" s="15">
        <f t="shared" si="14"/>
        <v>1.323421480491745</v>
      </c>
      <c r="Q251" s="16">
        <f t="shared" si="15"/>
        <v>46.736232557121831</v>
      </c>
    </row>
    <row r="252" spans="1:17" x14ac:dyDescent="0.3">
      <c r="A252" s="3" t="s">
        <v>1037</v>
      </c>
      <c r="B252" s="3" t="s">
        <v>1038</v>
      </c>
      <c r="C252" s="3" t="s">
        <v>1013</v>
      </c>
      <c r="D252" s="3" t="s">
        <v>1039</v>
      </c>
      <c r="E252" s="3" t="s">
        <v>429</v>
      </c>
      <c r="F252" s="3" t="s">
        <v>1015</v>
      </c>
      <c r="G252" s="10">
        <v>1</v>
      </c>
      <c r="H252" s="11">
        <v>59.99</v>
      </c>
      <c r="I252" s="11">
        <v>17.72</v>
      </c>
      <c r="J252" s="11">
        <v>15.75</v>
      </c>
      <c r="K252" s="11">
        <v>7.0865999999999998</v>
      </c>
      <c r="L252" s="21"/>
      <c r="M252" s="13">
        <v>39</v>
      </c>
      <c r="N252" s="13">
        <v>34</v>
      </c>
      <c r="O252" s="14">
        <f>SUM(L252:N252)</f>
        <v>73</v>
      </c>
      <c r="P252" s="15">
        <f t="shared" si="14"/>
        <v>2.3659535038995281</v>
      </c>
      <c r="Q252" s="16">
        <f t="shared" si="15"/>
        <v>83.552938204160668</v>
      </c>
    </row>
    <row r="253" spans="1:17" x14ac:dyDescent="0.3">
      <c r="A253" s="3" t="s">
        <v>1040</v>
      </c>
      <c r="B253" s="3" t="s">
        <v>1041</v>
      </c>
      <c r="C253" s="3" t="s">
        <v>1013</v>
      </c>
      <c r="D253" s="3" t="s">
        <v>1014</v>
      </c>
      <c r="E253" s="3" t="s">
        <v>198</v>
      </c>
      <c r="F253" s="3" t="s">
        <v>1015</v>
      </c>
      <c r="G253" s="10">
        <v>1</v>
      </c>
      <c r="H253" s="11">
        <v>70</v>
      </c>
      <c r="I253" s="11">
        <v>17.7165</v>
      </c>
      <c r="J253" s="11">
        <v>15.747999999999999</v>
      </c>
      <c r="K253" s="11">
        <v>7.0865999999999998</v>
      </c>
      <c r="L253" s="21"/>
      <c r="M253" s="13">
        <v>375</v>
      </c>
      <c r="N253" s="13">
        <v>28</v>
      </c>
      <c r="O253" s="14">
        <f t="shared" si="13"/>
        <v>403</v>
      </c>
      <c r="P253" s="15">
        <f t="shared" si="14"/>
        <v>13.057121656956685</v>
      </c>
      <c r="Q253" s="16">
        <f t="shared" si="15"/>
        <v>461.10833417892826</v>
      </c>
    </row>
    <row r="254" spans="1:17" x14ac:dyDescent="0.3">
      <c r="A254" s="3" t="s">
        <v>1042</v>
      </c>
      <c r="B254" s="3" t="s">
        <v>1043</v>
      </c>
      <c r="C254" s="3" t="s">
        <v>1034</v>
      </c>
      <c r="D254" s="3" t="s">
        <v>1044</v>
      </c>
      <c r="E254" s="3" t="s">
        <v>429</v>
      </c>
      <c r="F254" s="3" t="s">
        <v>27</v>
      </c>
      <c r="G254" s="10">
        <v>1</v>
      </c>
      <c r="H254" s="11">
        <v>62.49</v>
      </c>
      <c r="I254" s="11">
        <v>17.72</v>
      </c>
      <c r="J254" s="11">
        <v>15.75</v>
      </c>
      <c r="K254" s="11">
        <v>9.0550999999999995</v>
      </c>
      <c r="L254" s="21">
        <v>66</v>
      </c>
      <c r="M254" s="13"/>
      <c r="N254" s="13"/>
      <c r="O254" s="14">
        <f t="shared" si="13"/>
        <v>66</v>
      </c>
      <c r="P254" s="15">
        <f t="shared" si="14"/>
        <v>2.7332704862400932</v>
      </c>
      <c r="Q254" s="16">
        <f t="shared" si="15"/>
        <v>96.52462724042303</v>
      </c>
    </row>
    <row r="255" spans="1:17" x14ac:dyDescent="0.3">
      <c r="A255" s="3" t="s">
        <v>1045</v>
      </c>
      <c r="B255" s="3" t="s">
        <v>1046</v>
      </c>
      <c r="C255" s="3" t="s">
        <v>1047</v>
      </c>
      <c r="D255" s="3" t="s">
        <v>1048</v>
      </c>
      <c r="E255" s="3" t="s">
        <v>429</v>
      </c>
      <c r="F255" s="3" t="s">
        <v>42</v>
      </c>
      <c r="G255" s="10">
        <v>1</v>
      </c>
      <c r="H255" s="11">
        <v>44</v>
      </c>
      <c r="I255" s="11">
        <v>18.110239999999997</v>
      </c>
      <c r="J255" s="11">
        <v>16.141729999999999</v>
      </c>
      <c r="K255" s="11">
        <v>7.4803099999999993</v>
      </c>
      <c r="L255" s="21"/>
      <c r="M255" s="13">
        <v>1</v>
      </c>
      <c r="N255" s="13"/>
      <c r="O255" s="14">
        <f t="shared" si="13"/>
        <v>1</v>
      </c>
      <c r="P255" s="15">
        <f t="shared" si="14"/>
        <v>3.5833978645597328E-2</v>
      </c>
      <c r="Q255" s="16">
        <f t="shared" si="15"/>
        <v>1.265466205675676</v>
      </c>
    </row>
    <row r="256" spans="1:17" x14ac:dyDescent="0.3">
      <c r="A256" s="3" t="s">
        <v>1049</v>
      </c>
      <c r="B256" s="3" t="s">
        <v>1050</v>
      </c>
      <c r="C256" s="3" t="s">
        <v>1051</v>
      </c>
      <c r="D256" s="3" t="s">
        <v>1052</v>
      </c>
      <c r="E256" s="3" t="s">
        <v>1027</v>
      </c>
      <c r="F256" s="3" t="s">
        <v>297</v>
      </c>
      <c r="G256" s="10">
        <v>1</v>
      </c>
      <c r="H256" s="11">
        <v>70</v>
      </c>
      <c r="I256" s="11">
        <v>18.11</v>
      </c>
      <c r="J256" s="11">
        <v>16.14</v>
      </c>
      <c r="K256" s="11">
        <v>8.27</v>
      </c>
      <c r="L256" s="21">
        <v>403</v>
      </c>
      <c r="M256" s="13"/>
      <c r="N256" s="13"/>
      <c r="O256" s="14">
        <f t="shared" si="13"/>
        <v>403</v>
      </c>
      <c r="P256" s="15">
        <f t="shared" si="14"/>
        <v>15.963704727158689</v>
      </c>
      <c r="Q256" s="16">
        <f t="shared" si="15"/>
        <v>563.753443328191</v>
      </c>
    </row>
    <row r="257" spans="1:19" x14ac:dyDescent="0.3">
      <c r="A257" s="3" t="s">
        <v>1053</v>
      </c>
      <c r="B257" s="3" t="s">
        <v>1054</v>
      </c>
      <c r="C257" s="3" t="s">
        <v>1051</v>
      </c>
      <c r="D257" s="3" t="s">
        <v>1055</v>
      </c>
      <c r="E257" s="3" t="s">
        <v>429</v>
      </c>
      <c r="F257" s="3" t="s">
        <v>27</v>
      </c>
      <c r="G257" s="10">
        <v>1</v>
      </c>
      <c r="H257" s="11">
        <v>60</v>
      </c>
      <c r="I257" s="11">
        <v>18.11</v>
      </c>
      <c r="J257" s="11">
        <v>16.14</v>
      </c>
      <c r="K257" s="11">
        <v>8.27</v>
      </c>
      <c r="L257" s="21">
        <v>163</v>
      </c>
      <c r="M257" s="13"/>
      <c r="N257" s="13"/>
      <c r="O257" s="14">
        <f t="shared" si="13"/>
        <v>163</v>
      </c>
      <c r="P257" s="15">
        <f t="shared" si="14"/>
        <v>6.4567837978334142</v>
      </c>
      <c r="Q257" s="16">
        <f t="shared" si="15"/>
        <v>228.01938278534769</v>
      </c>
    </row>
    <row r="258" spans="1:19" x14ac:dyDescent="0.3">
      <c r="A258" s="3" t="s">
        <v>1056</v>
      </c>
      <c r="B258" s="3" t="s">
        <v>1057</v>
      </c>
      <c r="C258" s="3" t="s">
        <v>1051</v>
      </c>
      <c r="D258" s="3" t="s">
        <v>1052</v>
      </c>
      <c r="E258" s="3" t="s">
        <v>1027</v>
      </c>
      <c r="F258" s="3" t="s">
        <v>27</v>
      </c>
      <c r="G258" s="10">
        <v>1</v>
      </c>
      <c r="H258" s="11">
        <v>70</v>
      </c>
      <c r="I258" s="11">
        <v>18.11</v>
      </c>
      <c r="J258" s="11">
        <v>16.14</v>
      </c>
      <c r="K258" s="11">
        <v>8.27</v>
      </c>
      <c r="L258" s="21">
        <v>89</v>
      </c>
      <c r="M258" s="13"/>
      <c r="N258" s="13"/>
      <c r="O258" s="14">
        <f t="shared" si="13"/>
        <v>89</v>
      </c>
      <c r="P258" s="15">
        <f t="shared" si="14"/>
        <v>3.5254831779581219</v>
      </c>
      <c r="Q258" s="16">
        <f t="shared" si="15"/>
        <v>124.50138078463769</v>
      </c>
    </row>
    <row r="259" spans="1:19" x14ac:dyDescent="0.3">
      <c r="A259" s="3" t="s">
        <v>1058</v>
      </c>
      <c r="B259" s="3" t="s">
        <v>1059</v>
      </c>
      <c r="C259" s="3" t="s">
        <v>1022</v>
      </c>
      <c r="D259" s="3" t="s">
        <v>1060</v>
      </c>
      <c r="E259" s="3" t="s">
        <v>429</v>
      </c>
      <c r="F259" s="3" t="s">
        <v>27</v>
      </c>
      <c r="G259" s="10">
        <v>1</v>
      </c>
      <c r="H259" s="11">
        <v>55</v>
      </c>
      <c r="I259" s="11">
        <v>18.5</v>
      </c>
      <c r="J259" s="11">
        <v>12.99</v>
      </c>
      <c r="K259" s="11">
        <v>4.33</v>
      </c>
      <c r="L259" s="21">
        <v>193</v>
      </c>
      <c r="M259" s="13"/>
      <c r="N259" s="13"/>
      <c r="O259" s="14">
        <f t="shared" si="13"/>
        <v>193</v>
      </c>
      <c r="P259" s="15">
        <f t="shared" si="14"/>
        <v>3.2909950926353595</v>
      </c>
      <c r="Q259" s="16">
        <f t="shared" si="15"/>
        <v>116.22050439788994</v>
      </c>
    </row>
    <row r="260" spans="1:19" x14ac:dyDescent="0.3">
      <c r="A260" s="3" t="s">
        <v>1061</v>
      </c>
      <c r="B260" s="3" t="s">
        <v>1062</v>
      </c>
      <c r="C260" s="3" t="s">
        <v>1022</v>
      </c>
      <c r="D260" s="3" t="s">
        <v>1063</v>
      </c>
      <c r="E260" s="3" t="s">
        <v>1027</v>
      </c>
      <c r="F260" s="3" t="s">
        <v>27</v>
      </c>
      <c r="G260" s="10">
        <v>1</v>
      </c>
      <c r="H260" s="11">
        <v>65</v>
      </c>
      <c r="I260" s="11">
        <v>18.5</v>
      </c>
      <c r="J260" s="11">
        <v>12.99</v>
      </c>
      <c r="K260" s="11">
        <v>5.12</v>
      </c>
      <c r="L260" s="21">
        <v>152</v>
      </c>
      <c r="M260" s="13"/>
      <c r="N260" s="13"/>
      <c r="O260" s="14">
        <f t="shared" si="13"/>
        <v>152</v>
      </c>
      <c r="P260" s="15">
        <f t="shared" si="14"/>
        <v>3.0647537016029176</v>
      </c>
      <c r="Q260" s="16">
        <f t="shared" si="15"/>
        <v>108.23085754599656</v>
      </c>
    </row>
    <row r="261" spans="1:19" x14ac:dyDescent="0.3">
      <c r="A261" s="3" t="s">
        <v>1064</v>
      </c>
      <c r="B261" s="3" t="s">
        <v>1065</v>
      </c>
      <c r="C261" s="3" t="s">
        <v>1030</v>
      </c>
      <c r="D261" s="3" t="s">
        <v>1066</v>
      </c>
      <c r="E261" s="3" t="s">
        <v>429</v>
      </c>
      <c r="F261" s="3" t="s">
        <v>36</v>
      </c>
      <c r="G261" s="10">
        <v>1</v>
      </c>
      <c r="H261" s="11">
        <v>40</v>
      </c>
      <c r="I261" s="11">
        <v>17.72</v>
      </c>
      <c r="J261" s="11">
        <v>15.75</v>
      </c>
      <c r="K261" s="11">
        <v>3.74</v>
      </c>
      <c r="L261" s="21">
        <v>1</v>
      </c>
      <c r="M261" s="13"/>
      <c r="N261" s="13"/>
      <c r="O261" s="14">
        <f t="shared" si="13"/>
        <v>1</v>
      </c>
      <c r="P261" s="15">
        <f t="shared" si="14"/>
        <v>1.7104761687182397E-2</v>
      </c>
      <c r="Q261" s="16">
        <f t="shared" si="15"/>
        <v>0.60404952755434027</v>
      </c>
      <c r="S261" s="24"/>
    </row>
    <row r="262" spans="1:19" x14ac:dyDescent="0.3">
      <c r="A262" s="3" t="s">
        <v>1067</v>
      </c>
      <c r="B262" s="3" t="s">
        <v>1068</v>
      </c>
      <c r="C262" s="3" t="s">
        <v>1069</v>
      </c>
      <c r="D262" s="3" t="s">
        <v>1070</v>
      </c>
      <c r="E262" s="3" t="s">
        <v>1071</v>
      </c>
      <c r="F262" s="3" t="s">
        <v>308</v>
      </c>
      <c r="G262" s="10">
        <v>1</v>
      </c>
      <c r="H262" s="11">
        <v>43.49</v>
      </c>
      <c r="I262" s="11">
        <v>22.83</v>
      </c>
      <c r="J262" s="11">
        <v>20.87</v>
      </c>
      <c r="K262" s="11">
        <v>7.09</v>
      </c>
      <c r="L262" s="21">
        <v>1</v>
      </c>
      <c r="M262" s="13"/>
      <c r="N262" s="13"/>
      <c r="O262" s="14">
        <f t="shared" si="13"/>
        <v>1</v>
      </c>
      <c r="P262" s="15">
        <f t="shared" si="14"/>
        <v>5.5357407827285487E-2</v>
      </c>
      <c r="Q262" s="16">
        <f t="shared" si="15"/>
        <v>1.9549302501982389</v>
      </c>
    </row>
    <row r="263" spans="1:19" x14ac:dyDescent="0.3">
      <c r="A263" s="3" t="s">
        <v>1072</v>
      </c>
      <c r="B263" s="3" t="s">
        <v>1073</v>
      </c>
      <c r="C263" s="3" t="s">
        <v>1074</v>
      </c>
      <c r="D263" s="3" t="s">
        <v>1075</v>
      </c>
      <c r="E263" s="3" t="s">
        <v>1076</v>
      </c>
      <c r="F263" s="3" t="s">
        <v>149</v>
      </c>
      <c r="G263" s="10">
        <v>1</v>
      </c>
      <c r="H263" s="11">
        <v>47</v>
      </c>
      <c r="I263" s="11">
        <v>18.899999999999999</v>
      </c>
      <c r="J263" s="11">
        <v>13.78</v>
      </c>
      <c r="K263" s="11">
        <v>11.42</v>
      </c>
      <c r="L263" s="21">
        <v>1</v>
      </c>
      <c r="M263" s="13"/>
      <c r="N263" s="13"/>
      <c r="O263" s="14">
        <f t="shared" si="13"/>
        <v>1</v>
      </c>
      <c r="P263" s="15">
        <f t="shared" si="14"/>
        <v>4.8739186428528952E-2</v>
      </c>
      <c r="Q263" s="16">
        <f t="shared" si="15"/>
        <v>1.7212097469675716</v>
      </c>
    </row>
    <row r="264" spans="1:19" x14ac:dyDescent="0.3">
      <c r="A264" s="3" t="s">
        <v>1077</v>
      </c>
      <c r="B264" s="3" t="s">
        <v>1078</v>
      </c>
      <c r="C264" s="3" t="s">
        <v>1074</v>
      </c>
      <c r="D264" s="3" t="s">
        <v>1075</v>
      </c>
      <c r="E264" s="3" t="s">
        <v>1076</v>
      </c>
      <c r="F264" s="3" t="s">
        <v>781</v>
      </c>
      <c r="G264" s="10">
        <v>1</v>
      </c>
      <c r="H264" s="11">
        <v>47</v>
      </c>
      <c r="I264" s="11">
        <v>18.899999999999999</v>
      </c>
      <c r="J264" s="11">
        <v>13.78</v>
      </c>
      <c r="K264" s="11">
        <v>11.42</v>
      </c>
      <c r="L264" s="21">
        <v>37</v>
      </c>
      <c r="M264" s="13"/>
      <c r="N264" s="13"/>
      <c r="O264" s="14">
        <f t="shared" si="13"/>
        <v>37</v>
      </c>
      <c r="P264" s="15">
        <f t="shared" si="14"/>
        <v>1.8033498978555711</v>
      </c>
      <c r="Q264" s="16">
        <f t="shared" si="15"/>
        <v>63.684760637800139</v>
      </c>
    </row>
    <row r="265" spans="1:19" x14ac:dyDescent="0.3">
      <c r="A265" s="3" t="s">
        <v>1079</v>
      </c>
      <c r="B265" s="3" t="s">
        <v>1080</v>
      </c>
      <c r="C265" s="3" t="s">
        <v>1081</v>
      </c>
      <c r="D265" s="3" t="s">
        <v>1082</v>
      </c>
      <c r="E265" s="3" t="s">
        <v>1083</v>
      </c>
      <c r="F265" s="3" t="s">
        <v>165</v>
      </c>
      <c r="G265" s="10">
        <v>2</v>
      </c>
      <c r="H265" s="11">
        <v>17.05</v>
      </c>
      <c r="I265" s="11">
        <v>18.503900000000002</v>
      </c>
      <c r="J265" s="11">
        <v>15.3543</v>
      </c>
      <c r="K265" s="11">
        <v>14.1732</v>
      </c>
      <c r="L265" s="21"/>
      <c r="M265" s="13"/>
      <c r="N265" s="13">
        <v>1</v>
      </c>
      <c r="O265" s="14">
        <f t="shared" si="13"/>
        <v>1</v>
      </c>
      <c r="P265" s="15">
        <f t="shared" si="14"/>
        <v>3.2993802036395931E-2</v>
      </c>
      <c r="Q265" s="16">
        <f t="shared" si="15"/>
        <v>1.1651662207747113</v>
      </c>
    </row>
    <row r="266" spans="1:19" x14ac:dyDescent="0.3">
      <c r="A266" s="3" t="s">
        <v>1084</v>
      </c>
      <c r="B266" s="3" t="s">
        <v>1085</v>
      </c>
      <c r="C266" s="3" t="s">
        <v>1081</v>
      </c>
      <c r="D266" s="3" t="s">
        <v>1086</v>
      </c>
      <c r="E266" s="3" t="s">
        <v>1087</v>
      </c>
      <c r="F266" s="3" t="s">
        <v>165</v>
      </c>
      <c r="G266" s="10">
        <v>2</v>
      </c>
      <c r="H266" s="11">
        <v>21.26</v>
      </c>
      <c r="I266" s="11">
        <v>18.503900000000002</v>
      </c>
      <c r="J266" s="11">
        <v>15.3543</v>
      </c>
      <c r="K266" s="11">
        <v>15.747999999999999</v>
      </c>
      <c r="L266" s="21"/>
      <c r="M266" s="13"/>
      <c r="N266" s="13">
        <v>16</v>
      </c>
      <c r="O266" s="14">
        <f t="shared" si="13"/>
        <v>16</v>
      </c>
      <c r="P266" s="15">
        <f t="shared" si="14"/>
        <v>0.58655648064703858</v>
      </c>
      <c r="Q266" s="16">
        <f t="shared" si="15"/>
        <v>20.714066147105974</v>
      </c>
    </row>
    <row r="267" spans="1:19" x14ac:dyDescent="0.3">
      <c r="A267" s="3" t="s">
        <v>1088</v>
      </c>
      <c r="B267" s="3" t="s">
        <v>1089</v>
      </c>
      <c r="C267" s="3" t="s">
        <v>1090</v>
      </c>
      <c r="D267" s="3" t="s">
        <v>1091</v>
      </c>
      <c r="E267" s="3" t="s">
        <v>1092</v>
      </c>
      <c r="F267" s="3" t="s">
        <v>1093</v>
      </c>
      <c r="G267" s="10">
        <v>1</v>
      </c>
      <c r="H267" s="11">
        <v>17.579999999999998</v>
      </c>
      <c r="I267" s="11">
        <v>23.62</v>
      </c>
      <c r="J267" s="11">
        <v>15.75</v>
      </c>
      <c r="K267" s="11">
        <v>7.8739999999999997</v>
      </c>
      <c r="L267" s="21">
        <v>1</v>
      </c>
      <c r="M267" s="13"/>
      <c r="N267" s="13"/>
      <c r="O267" s="14">
        <f t="shared" si="13"/>
        <v>1</v>
      </c>
      <c r="P267" s="15">
        <f t="shared" si="14"/>
        <v>4.8001743476321031E-2</v>
      </c>
      <c r="Q267" s="16">
        <f t="shared" si="15"/>
        <v>1.6951671703432345</v>
      </c>
    </row>
    <row r="268" spans="1:19" x14ac:dyDescent="0.3">
      <c r="A268" s="3" t="s">
        <v>1094</v>
      </c>
      <c r="B268" s="3" t="s">
        <v>1095</v>
      </c>
      <c r="C268" s="3" t="s">
        <v>1090</v>
      </c>
      <c r="D268" s="3" t="s">
        <v>1096</v>
      </c>
      <c r="E268" s="3" t="s">
        <v>74</v>
      </c>
      <c r="F268" s="3" t="s">
        <v>1093</v>
      </c>
      <c r="G268" s="10">
        <v>1</v>
      </c>
      <c r="H268" s="11">
        <v>21.95</v>
      </c>
      <c r="I268" s="11">
        <v>23.62</v>
      </c>
      <c r="J268" s="11">
        <v>15.75</v>
      </c>
      <c r="K268" s="11">
        <v>8.6614000000000004</v>
      </c>
      <c r="L268" s="21"/>
      <c r="M268" s="13"/>
      <c r="N268" s="13">
        <v>1</v>
      </c>
      <c r="O268" s="14">
        <f t="shared" si="13"/>
        <v>1</v>
      </c>
      <c r="P268" s="15">
        <f t="shared" si="14"/>
        <v>5.2801917823953139E-2</v>
      </c>
      <c r="Q268" s="16">
        <f t="shared" si="15"/>
        <v>1.864683887377558</v>
      </c>
    </row>
    <row r="269" spans="1:19" x14ac:dyDescent="0.3">
      <c r="A269" s="17" t="s">
        <v>19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23">
        <f>SUM(L213:L268)</f>
        <v>2881</v>
      </c>
      <c r="M269" s="23">
        <f>SUM(M213:M268)</f>
        <v>433</v>
      </c>
      <c r="N269" s="23">
        <f>SUM(N213:N268)</f>
        <v>81</v>
      </c>
      <c r="O269" s="23">
        <f>SUM(O213:O268)</f>
        <v>3395</v>
      </c>
      <c r="P269" s="16">
        <f>SUM(P213:P268)</f>
        <v>129.75972070040049</v>
      </c>
      <c r="Q269" s="16">
        <f t="shared" si="15"/>
        <v>4582.4256086184332</v>
      </c>
    </row>
    <row r="270" spans="1:19" x14ac:dyDescent="0.3">
      <c r="A270" s="27" t="s">
        <v>1100</v>
      </c>
    </row>
    <row r="271" spans="1:19" x14ac:dyDescent="0.3">
      <c r="A271" s="27" t="s">
        <v>1101</v>
      </c>
    </row>
    <row r="272" spans="1:19" x14ac:dyDescent="0.3">
      <c r="A272" s="1" t="s">
        <v>0</v>
      </c>
      <c r="B272" s="1" t="s">
        <v>143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6"/>
    </row>
    <row r="273" spans="1:18" x14ac:dyDescent="0.3">
      <c r="A273" s="3" t="s">
        <v>2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3" t="s">
        <v>3</v>
      </c>
      <c r="M273" s="4"/>
      <c r="N273" s="4"/>
      <c r="O273" s="5"/>
      <c r="P273" s="2"/>
      <c r="Q273" s="2"/>
      <c r="R273" s="26"/>
    </row>
    <row r="274" spans="1:18" x14ac:dyDescent="0.3">
      <c r="A274" s="3" t="s">
        <v>4</v>
      </c>
      <c r="B274" s="3" t="s">
        <v>5</v>
      </c>
      <c r="C274" s="3" t="s">
        <v>6</v>
      </c>
      <c r="D274" s="3" t="s">
        <v>7</v>
      </c>
      <c r="E274" s="3" t="s">
        <v>8</v>
      </c>
      <c r="F274" s="3" t="s">
        <v>9</v>
      </c>
      <c r="G274" s="3" t="s">
        <v>10</v>
      </c>
      <c r="H274" s="3" t="s">
        <v>11</v>
      </c>
      <c r="I274" s="3" t="s">
        <v>12</v>
      </c>
      <c r="J274" s="3" t="s">
        <v>13</v>
      </c>
      <c r="K274" s="3" t="s">
        <v>14</v>
      </c>
      <c r="L274" s="3" t="s">
        <v>15</v>
      </c>
      <c r="M274" s="6" t="s">
        <v>16</v>
      </c>
      <c r="N274" s="6" t="s">
        <v>18</v>
      </c>
      <c r="O274" s="7" t="s">
        <v>19</v>
      </c>
      <c r="P274" s="8" t="s">
        <v>20</v>
      </c>
      <c r="Q274" s="9" t="s">
        <v>21</v>
      </c>
      <c r="R274" s="26"/>
    </row>
    <row r="275" spans="1:18" x14ac:dyDescent="0.3">
      <c r="A275" s="3" t="s">
        <v>1097</v>
      </c>
      <c r="B275" s="3" t="s">
        <v>1098</v>
      </c>
      <c r="C275" s="3" t="s">
        <v>521</v>
      </c>
      <c r="D275" s="3" t="s">
        <v>1099</v>
      </c>
      <c r="E275" s="3" t="s">
        <v>286</v>
      </c>
      <c r="F275" s="3" t="s">
        <v>47</v>
      </c>
      <c r="G275" s="10">
        <v>1</v>
      </c>
      <c r="H275" s="11">
        <v>58.8</v>
      </c>
      <c r="I275" s="11">
        <v>24.02</v>
      </c>
      <c r="J275" s="11">
        <v>19.684999999999999</v>
      </c>
      <c r="K275" s="11">
        <v>9.4488000000000003</v>
      </c>
      <c r="L275" s="21"/>
      <c r="M275" s="13">
        <v>330</v>
      </c>
      <c r="N275" s="13"/>
      <c r="O275" s="25">
        <f>SUM(L275:N275)</f>
        <v>330</v>
      </c>
      <c r="P275" s="15">
        <f>O275/G275*I275*J275*K275*0.0254*0.0254*0.0254</f>
        <v>24.160180158989437</v>
      </c>
      <c r="Q275" s="15">
        <f t="shared" ref="Q275" si="16">P275*35.3147</f>
        <v>853.20951426066438</v>
      </c>
      <c r="R275" s="26"/>
    </row>
    <row r="276" spans="1:18" x14ac:dyDescent="0.3">
      <c r="A276" s="17" t="s">
        <v>19</v>
      </c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22">
        <f>SUM(L275:L275)</f>
        <v>0</v>
      </c>
      <c r="M276" s="22">
        <f>SUM(M275:M275)</f>
        <v>330</v>
      </c>
      <c r="N276" s="22">
        <f>SUM(N275:N275)</f>
        <v>0</v>
      </c>
      <c r="O276" s="22">
        <f>SUM(O275:O275)</f>
        <v>330</v>
      </c>
      <c r="P276" s="16">
        <f>SUM(P275:P275)</f>
        <v>24.160180158989437</v>
      </c>
      <c r="Q276" s="16">
        <f>P276*35.3147</f>
        <v>853.20951426066438</v>
      </c>
      <c r="R276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Liss</dc:creator>
  <cp:lastModifiedBy>Elaine Sun</cp:lastModifiedBy>
  <dcterms:created xsi:type="dcterms:W3CDTF">2024-01-30T20:50:07Z</dcterms:created>
  <dcterms:modified xsi:type="dcterms:W3CDTF">2024-02-26T20:30:57Z</dcterms:modified>
</cp:coreProperties>
</file>