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<sst xmlns="http://schemas.openxmlformats.org/spreadsheetml/2006/main" count="43" uniqueCount="43">
  <si>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</si>
  <si>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</si>
  <si>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</si>
  <si>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02/23/2024</t>
  </si>
  <si>
    <t>End Date:</t>
  </si>
  <si>
    <t>Report Run Date:</t>
  </si>
  <si>
    <t>02/24/2024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</si>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</sst>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168469</v>
      </c>
      <c r="C5" s="11">
        <f>=ROUNDDOWN(28.9212202365625,0)</f>
      </c>
      <c r="D5" s="11">
        <v>173756</v>
      </c>
      <c r="E5" s="12">
        <v>1</v>
      </c>
      <c r="F5" s="11"/>
      <c r="G5" s="11">
        <f>=ROUNDDOWN({0},0)</f>
      </c>
      <c r="H5" s="11">
        <v>570</v>
      </c>
      <c r="I5" s="12"/>
      <c r="J5" s="11">
        <v>283</v>
      </c>
      <c r="K5" s="13">
        <v>16755.76</v>
      </c>
      <c r="L5" s="11">
        <v>1876</v>
      </c>
      <c r="M5" s="14">
        <v>8.93</v>
      </c>
      <c r="N5" s="11">
        <v>306</v>
      </c>
      <c r="O5" s="13">
        <v>20188.45</v>
      </c>
      <c r="P5" s="11">
        <v>1964</v>
      </c>
      <c r="Q5" s="14">
        <v>10.28</v>
      </c>
      <c r="R5" s="12">
        <v>-0.0752</v>
      </c>
      <c r="S5" s="12">
        <v>-0.17</v>
      </c>
      <c r="T5" s="12">
        <v>-0.0448</v>
      </c>
      <c r="U5" s="12">
        <v>-0.1313</v>
      </c>
      <c r="V5" s="11">
        <v>283</v>
      </c>
      <c r="W5" s="13">
        <v>16755.76</v>
      </c>
      <c r="X5" s="11">
        <v>1713</v>
      </c>
      <c r="Y5" s="11">
        <v>306</v>
      </c>
      <c r="Z5" s="13">
        <v>20188.45</v>
      </c>
      <c r="AA5" s="11">
        <v>1828</v>
      </c>
      <c r="AB5" s="12">
        <v>-0.0752</v>
      </c>
      <c r="AC5" s="12">
        <v>-0.17</v>
      </c>
    </row>
    <row r="6">
      <c r="A6" s="10" t="s">
        <v>32</v>
      </c>
      <c r="B6" s="11">
        <v>5487</v>
      </c>
      <c r="C6" s="11">
        <f>=ROUNDDOWN(13.4058148057659,0)</f>
      </c>
      <c r="D6" s="11">
        <v>6740</v>
      </c>
      <c r="E6" s="12">
        <v>1</v>
      </c>
      <c r="F6" s="11"/>
      <c r="G6" s="11">
        <f>=ROUNDDOWN({0},0)</f>
      </c>
      <c r="H6" s="11"/>
      <c r="I6" s="12"/>
      <c r="J6" s="11">
        <v>34</v>
      </c>
      <c r="K6" s="13">
        <v>1659.36</v>
      </c>
      <c r="L6" s="11">
        <v>162</v>
      </c>
      <c r="M6" s="14">
        <v>10.24</v>
      </c>
      <c r="N6" s="11">
        <v>18</v>
      </c>
      <c r="O6" s="13">
        <v>1015.87</v>
      </c>
      <c r="P6" s="11">
        <v>119</v>
      </c>
      <c r="Q6" s="14">
        <v>8.54</v>
      </c>
      <c r="R6" s="12">
        <v>0.8889</v>
      </c>
      <c r="S6" s="12">
        <v>0.6334</v>
      </c>
      <c r="T6" s="12">
        <v>0.3613</v>
      </c>
      <c r="U6" s="12">
        <v>0.1991</v>
      </c>
      <c r="V6" s="11">
        <v>34</v>
      </c>
      <c r="W6" s="13">
        <v>1659.36</v>
      </c>
      <c r="X6" s="11">
        <v>158</v>
      </c>
      <c r="Y6" s="11">
        <v>18</v>
      </c>
      <c r="Z6" s="13">
        <v>1015.87</v>
      </c>
      <c r="AA6" s="11">
        <v>111</v>
      </c>
      <c r="AB6" s="12">
        <v>0.8889</v>
      </c>
      <c r="AC6" s="12">
        <v>0.6334</v>
      </c>
    </row>
    <row r="7">
      <c r="A7" s="10" t="s">
        <v>33</v>
      </c>
      <c r="B7" s="11">
        <v>23775</v>
      </c>
      <c r="C7" s="11">
        <f>=ROUNDDOWN(15.7512919040678,0)</f>
      </c>
      <c r="D7" s="11">
        <v>30670</v>
      </c>
      <c r="E7" s="12">
        <v>1</v>
      </c>
      <c r="F7" s="11"/>
      <c r="G7" s="11">
        <f>=ROUNDDOWN({0},0)</f>
      </c>
      <c r="H7" s="11"/>
      <c r="I7" s="12"/>
      <c r="J7" s="11">
        <v>28</v>
      </c>
      <c r="K7" s="13">
        <v>926.35</v>
      </c>
      <c r="L7" s="11">
        <v>211</v>
      </c>
      <c r="M7" s="14">
        <v>4.39</v>
      </c>
      <c r="N7" s="11">
        <v>89</v>
      </c>
      <c r="O7" s="13">
        <v>2021.44</v>
      </c>
      <c r="P7" s="11">
        <v>192</v>
      </c>
      <c r="Q7" s="14">
        <v>10.53</v>
      </c>
      <c r="R7" s="12">
        <v>-0.6854</v>
      </c>
      <c r="S7" s="12">
        <v>-0.5417</v>
      </c>
      <c r="T7" s="12">
        <v>0.099</v>
      </c>
      <c r="U7" s="12">
        <v>-0.5831</v>
      </c>
      <c r="V7" s="11">
        <v>28</v>
      </c>
      <c r="W7" s="13">
        <v>926.35</v>
      </c>
      <c r="X7" s="11">
        <v>202</v>
      </c>
      <c r="Y7" s="11">
        <v>89</v>
      </c>
      <c r="Z7" s="13">
        <v>2021.44</v>
      </c>
      <c r="AA7" s="11">
        <v>186</v>
      </c>
      <c r="AB7" s="12">
        <v>-0.6854</v>
      </c>
      <c r="AC7" s="12">
        <v>-0.5417</v>
      </c>
    </row>
    <row r="8">
      <c r="A8" s="10" t="s">
        <v>34</v>
      </c>
      <c r="B8" s="11">
        <v>36652</v>
      </c>
      <c r="C8" s="11">
        <f>=ROUNDDOWN(15.7683703321287,0)</f>
      </c>
      <c r="D8" s="11">
        <v>52246</v>
      </c>
      <c r="E8" s="12">
        <v>1</v>
      </c>
      <c r="F8" s="11"/>
      <c r="G8" s="11">
        <f>=ROUNDDOWN({0},0)</f>
      </c>
      <c r="H8" s="11"/>
      <c r="I8" s="12"/>
      <c r="J8" s="11">
        <v>46</v>
      </c>
      <c r="K8" s="13">
        <v>858.3</v>
      </c>
      <c r="L8" s="11">
        <v>247</v>
      </c>
      <c r="M8" s="14">
        <v>3.47</v>
      </c>
      <c r="N8" s="11">
        <v>59</v>
      </c>
      <c r="O8" s="13">
        <v>1243.46</v>
      </c>
      <c r="P8" s="11">
        <v>263</v>
      </c>
      <c r="Q8" s="14">
        <v>4.73</v>
      </c>
      <c r="R8" s="12">
        <v>-0.2203</v>
      </c>
      <c r="S8" s="12">
        <v>-0.3097</v>
      </c>
      <c r="T8" s="12">
        <v>-0.0608</v>
      </c>
      <c r="U8" s="12">
        <v>-0.2664</v>
      </c>
      <c r="V8" s="11">
        <v>46</v>
      </c>
      <c r="W8" s="13">
        <v>858.3</v>
      </c>
      <c r="X8" s="11">
        <v>243</v>
      </c>
      <c r="Y8" s="11">
        <v>59</v>
      </c>
      <c r="Z8" s="13">
        <v>1243.46</v>
      </c>
      <c r="AA8" s="11">
        <v>263</v>
      </c>
      <c r="AB8" s="12">
        <v>-0.2203</v>
      </c>
      <c r="AC8" s="12">
        <v>-0.3097</v>
      </c>
    </row>
    <row r="9">
      <c r="A9" s="10" t="s">
        <v>35</v>
      </c>
      <c r="B9" s="11">
        <v>57812</v>
      </c>
      <c r="C9" s="11">
        <f>=ROUNDDOWN(16.799465318339,0)</f>
      </c>
      <c r="D9" s="11">
        <v>56840</v>
      </c>
      <c r="E9" s="12">
        <v>1</v>
      </c>
      <c r="F9" s="11"/>
      <c r="G9" s="11">
        <f>=ROUNDDOWN({0},0)</f>
      </c>
      <c r="H9" s="11"/>
      <c r="I9" s="12"/>
      <c r="J9" s="11">
        <v>73</v>
      </c>
      <c r="K9" s="13">
        <v>2956.94</v>
      </c>
      <c r="L9" s="11">
        <v>1061</v>
      </c>
      <c r="M9" s="14">
        <v>2.79</v>
      </c>
      <c r="N9" s="11">
        <v>95</v>
      </c>
      <c r="O9" s="13">
        <v>3747.01</v>
      </c>
      <c r="P9" s="11">
        <v>1019</v>
      </c>
      <c r="Q9" s="14">
        <v>3.68</v>
      </c>
      <c r="R9" s="12">
        <v>-0.2316</v>
      </c>
      <c r="S9" s="12">
        <v>-0.2109</v>
      </c>
      <c r="T9" s="12">
        <v>0.0412</v>
      </c>
      <c r="U9" s="12">
        <v>-0.2418</v>
      </c>
      <c r="V9" s="11">
        <v>73</v>
      </c>
      <c r="W9" s="13">
        <v>2956.94</v>
      </c>
      <c r="X9" s="11">
        <v>892</v>
      </c>
      <c r="Y9" s="11">
        <v>95</v>
      </c>
      <c r="Z9" s="13">
        <v>3747.01</v>
      </c>
      <c r="AA9" s="11">
        <v>860</v>
      </c>
      <c r="AB9" s="12">
        <v>-0.2316</v>
      </c>
      <c r="AC9" s="12">
        <v>-0.2109</v>
      </c>
    </row>
    <row r="10">
      <c r="A10" s="10" t="s">
        <v>36</v>
      </c>
      <c r="B10" s="11">
        <v>29018</v>
      </c>
      <c r="C10" s="11">
        <f>=ROUNDDOWN(14.4648821095658,0)</f>
      </c>
      <c r="D10" s="11">
        <v>55477</v>
      </c>
      <c r="E10" s="12">
        <v>1</v>
      </c>
      <c r="F10" s="11"/>
      <c r="G10" s="11">
        <f>=ROUNDDOWN({0},0)</f>
      </c>
      <c r="H10" s="11">
        <v>6149</v>
      </c>
      <c r="I10" s="12"/>
      <c r="J10" s="11">
        <v>152</v>
      </c>
      <c r="K10" s="13">
        <v>28525.13</v>
      </c>
      <c r="L10" s="11">
        <v>600</v>
      </c>
      <c r="M10" s="14">
        <v>47.54</v>
      </c>
      <c r="N10" s="11">
        <v>247</v>
      </c>
      <c r="O10" s="13">
        <v>44103.41</v>
      </c>
      <c r="P10" s="11">
        <v>670</v>
      </c>
      <c r="Q10" s="14">
        <v>65.83</v>
      </c>
      <c r="R10" s="12">
        <v>-0.3846</v>
      </c>
      <c r="S10" s="12">
        <v>-0.3532</v>
      </c>
      <c r="T10" s="12">
        <v>-0.1045</v>
      </c>
      <c r="U10" s="12">
        <v>-0.2778</v>
      </c>
      <c r="V10" s="11">
        <v>152</v>
      </c>
      <c r="W10" s="13">
        <v>28525.13</v>
      </c>
      <c r="X10" s="11">
        <v>596</v>
      </c>
      <c r="Y10" s="11">
        <v>247</v>
      </c>
      <c r="Z10" s="13">
        <v>44103.41</v>
      </c>
      <c r="AA10" s="11">
        <v>666</v>
      </c>
      <c r="AB10" s="12">
        <v>-0.3846</v>
      </c>
      <c r="AC10" s="12">
        <v>-0.3532</v>
      </c>
    </row>
    <row r="11">
      <c r="A11" s="10" t="s">
        <v>37</v>
      </c>
      <c r="B11" s="11">
        <v>1386</v>
      </c>
      <c r="C11" s="11">
        <f>=ROUNDDOWN(17.0061349693252,0)</f>
      </c>
      <c r="D11" s="11">
        <v>1480</v>
      </c>
      <c r="E11" s="12">
        <v>1</v>
      </c>
      <c r="F11" s="11"/>
      <c r="G11" s="11">
        <f>=ROUNDDOWN({0},0)</f>
      </c>
      <c r="H11" s="11"/>
      <c r="I11" s="12"/>
      <c r="J11" s="11">
        <v>12</v>
      </c>
      <c r="K11" s="13">
        <v>763.57</v>
      </c>
      <c r="L11" s="11">
        <v>50</v>
      </c>
      <c r="M11" s="14">
        <v>15.27</v>
      </c>
      <c r="N11" s="11">
        <v>5</v>
      </c>
      <c r="O11" s="13">
        <v>267.22</v>
      </c>
      <c r="P11" s="11">
        <v>45</v>
      </c>
      <c r="Q11" s="14">
        <v>5.94</v>
      </c>
      <c r="R11" s="12">
        <v>1.4</v>
      </c>
      <c r="S11" s="12">
        <v>1.8575</v>
      </c>
      <c r="T11" s="12">
        <v>0.1111</v>
      </c>
      <c r="U11" s="12">
        <v>1.5707</v>
      </c>
      <c r="V11" s="11">
        <v>12</v>
      </c>
      <c r="W11" s="13">
        <v>763.57</v>
      </c>
      <c r="X11" s="11">
        <v>49</v>
      </c>
      <c r="Y11" s="11">
        <v>5</v>
      </c>
      <c r="Z11" s="13">
        <v>267.22</v>
      </c>
      <c r="AA11" s="11">
        <v>45</v>
      </c>
      <c r="AB11" s="12">
        <v>1.4</v>
      </c>
      <c r="AC11" s="12">
        <v>1.8575</v>
      </c>
    </row>
    <row r="12">
      <c r="A12" s="10" t="s">
        <v>38</v>
      </c>
      <c r="B12" s="11">
        <v>2968</v>
      </c>
      <c r="C12" s="11">
        <f>=ROUNDDOWN(95.1282051282051,0)</f>
      </c>
      <c r="D12" s="11">
        <v>290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109.21</v>
      </c>
      <c r="L12" s="11">
        <v>92</v>
      </c>
      <c r="M12" s="14">
        <v>1.19</v>
      </c>
      <c r="N12" s="11">
        <v>2</v>
      </c>
      <c r="O12" s="13">
        <v>74.1</v>
      </c>
      <c r="P12" s="11">
        <v>60</v>
      </c>
      <c r="Q12" s="14">
        <v>1.24</v>
      </c>
      <c r="R12" s="12">
        <v>1</v>
      </c>
      <c r="S12" s="12">
        <v>0.4738</v>
      </c>
      <c r="T12" s="12">
        <v>0.5333</v>
      </c>
      <c r="U12" s="12">
        <v>-0.0403</v>
      </c>
      <c r="V12" s="11">
        <v>4</v>
      </c>
      <c r="W12" s="13">
        <v>109.21</v>
      </c>
      <c r="X12" s="11">
        <v>92</v>
      </c>
      <c r="Y12" s="11">
        <v>2</v>
      </c>
      <c r="Z12" s="13">
        <v>74.1</v>
      </c>
      <c r="AA12" s="11">
        <v>60</v>
      </c>
      <c r="AB12" s="12">
        <v>1</v>
      </c>
      <c r="AC12" s="12">
        <v>0.4738</v>
      </c>
    </row>
    <row r="13">
      <c r="A13" s="10" t="s">
        <v>39</v>
      </c>
      <c r="B13" s="11">
        <v>29578</v>
      </c>
      <c r="C13" s="11">
        <f>=ROUNDDOWN(12.8532939335999,0)</f>
      </c>
      <c r="D13" s="11">
        <v>37940</v>
      </c>
      <c r="E13" s="12">
        <v>1</v>
      </c>
      <c r="F13" s="11"/>
      <c r="G13" s="11">
        <f>=ROUNDDOWN({0},0)</f>
      </c>
      <c r="H13" s="11"/>
      <c r="I13" s="12"/>
      <c r="J13" s="11">
        <v>54</v>
      </c>
      <c r="K13" s="13">
        <v>1328.89</v>
      </c>
      <c r="L13" s="11">
        <v>918</v>
      </c>
      <c r="M13" s="14">
        <v>1.45</v>
      </c>
      <c r="N13" s="11">
        <v>32</v>
      </c>
      <c r="O13" s="13">
        <v>705.26</v>
      </c>
      <c r="P13" s="11">
        <v>850</v>
      </c>
      <c r="Q13" s="14">
        <v>0.83</v>
      </c>
      <c r="R13" s="12">
        <v>0.6875</v>
      </c>
      <c r="S13" s="12">
        <v>0.8843</v>
      </c>
      <c r="T13" s="12">
        <v>0.08</v>
      </c>
      <c r="U13" s="12">
        <v>0.747</v>
      </c>
      <c r="V13" s="11">
        <v>54</v>
      </c>
      <c r="W13" s="13">
        <v>1328.89</v>
      </c>
      <c r="X13" s="11">
        <v>886</v>
      </c>
      <c r="Y13" s="11">
        <v>32</v>
      </c>
      <c r="Z13" s="13">
        <v>705.26</v>
      </c>
      <c r="AA13" s="11">
        <v>849</v>
      </c>
      <c r="AB13" s="12">
        <v>0.6875</v>
      </c>
      <c r="AC13" s="12">
        <v>0.8843</v>
      </c>
    </row>
    <row r="14">
      <c r="A14" s="10" t="s">
        <v>40</v>
      </c>
      <c r="B14" s="11">
        <v>69177</v>
      </c>
      <c r="C14" s="11">
        <f>=ROUNDDOWN(19.156236154187,0)</f>
      </c>
      <c r="D14" s="11">
        <v>88666</v>
      </c>
      <c r="E14" s="12">
        <v>1</v>
      </c>
      <c r="F14" s="11"/>
      <c r="G14" s="11">
        <f>=ROUNDDOWN({0},0)</f>
      </c>
      <c r="H14" s="11"/>
      <c r="I14" s="12"/>
      <c r="J14" s="11">
        <v>181</v>
      </c>
      <c r="K14" s="13">
        <v>2951.48</v>
      </c>
      <c r="L14" s="11">
        <v>628</v>
      </c>
      <c r="M14" s="14">
        <v>4.7</v>
      </c>
      <c r="N14" s="11">
        <v>251</v>
      </c>
      <c r="O14" s="13">
        <v>3787.72</v>
      </c>
      <c r="P14" s="11">
        <v>720</v>
      </c>
      <c r="Q14" s="14">
        <v>5.26</v>
      </c>
      <c r="R14" s="12">
        <v>-0.2789</v>
      </c>
      <c r="S14" s="12">
        <v>-0.2208</v>
      </c>
      <c r="T14" s="12">
        <v>-0.1278</v>
      </c>
      <c r="U14" s="12">
        <v>-0.1065</v>
      </c>
      <c r="V14" s="11">
        <v>181</v>
      </c>
      <c r="W14" s="13">
        <v>2951.48</v>
      </c>
      <c r="X14" s="11">
        <v>628</v>
      </c>
      <c r="Y14" s="11">
        <v>251</v>
      </c>
      <c r="Z14" s="13">
        <v>3787.72</v>
      </c>
      <c r="AA14" s="11">
        <v>720</v>
      </c>
      <c r="AB14" s="12">
        <v>-0.2789</v>
      </c>
      <c r="AC14" s="12">
        <v>-0.2208</v>
      </c>
    </row>
    <row r="15">
      <c r="A15" s="10" t="s">
        <v>41</v>
      </c>
      <c r="B15" s="11">
        <v>27607</v>
      </c>
      <c r="C15" s="11">
        <f>=ROUNDDOWN(24.8666906863628,0)</f>
      </c>
      <c r="D15" s="11">
        <v>35515</v>
      </c>
      <c r="E15" s="12">
        <v>1</v>
      </c>
      <c r="F15" s="11"/>
      <c r="G15" s="11">
        <f>=ROUNDDOWN({0},0)</f>
      </c>
      <c r="H15" s="11"/>
      <c r="I15" s="12"/>
      <c r="J15" s="11">
        <v>49</v>
      </c>
      <c r="K15" s="13">
        <v>1952.01</v>
      </c>
      <c r="L15" s="11">
        <v>505</v>
      </c>
      <c r="M15" s="14">
        <v>3.87</v>
      </c>
      <c r="N15" s="11">
        <v>81</v>
      </c>
      <c r="O15" s="13">
        <v>3120.79</v>
      </c>
      <c r="P15" s="11">
        <v>506</v>
      </c>
      <c r="Q15" s="14">
        <v>6.17</v>
      </c>
      <c r="R15" s="12">
        <v>-0.3951</v>
      </c>
      <c r="S15" s="12">
        <v>-0.3745</v>
      </c>
      <c r="T15" s="12">
        <v>-0.002</v>
      </c>
      <c r="U15" s="12">
        <v>-0.3728</v>
      </c>
      <c r="V15" s="11">
        <v>49</v>
      </c>
      <c r="W15" s="13">
        <v>1952.01</v>
      </c>
      <c r="X15" s="11">
        <v>489</v>
      </c>
      <c r="Y15" s="11">
        <v>81</v>
      </c>
      <c r="Z15" s="13">
        <v>3120.79</v>
      </c>
      <c r="AA15" s="11">
        <v>474</v>
      </c>
      <c r="AB15" s="12">
        <v>-0.3951</v>
      </c>
      <c r="AC15" s="12">
        <v>-0.3745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916</v>
      </c>
      <c r="K16" s="17">
        <v>58787</v>
      </c>
      <c r="L16" s="15">
        <v>6350</v>
      </c>
      <c r="M16" s="18">
        <v>9.26</v>
      </c>
      <c r="N16" s="15">
        <v>1185</v>
      </c>
      <c r="O16" s="17">
        <v>80274.73</v>
      </c>
      <c r="P16" s="15">
        <v>6408</v>
      </c>
      <c r="Q16" s="18">
        <v>12.53</v>
      </c>
      <c r="R16" s="16">
        <v>-0.227</v>
      </c>
      <c r="S16" s="16">
        <v>-0.2677</v>
      </c>
      <c r="T16" s="16">
        <v>-0.0091</v>
      </c>
      <c r="U16" s="16">
        <v>-0.261</v>
      </c>
      <c r="V16" s="15">
        <v>916</v>
      </c>
      <c r="W16" s="17">
        <v>58787</v>
      </c>
      <c r="X16" s="15">
        <v>5948</v>
      </c>
      <c r="Y16" s="15">
        <v>1185</v>
      </c>
      <c r="Z16" s="17">
        <v>80274.73</v>
      </c>
      <c r="AA16" s="15">
        <v>6062</v>
      </c>
      <c r="AB16" s="16">
        <v>-0.227</v>
      </c>
      <c r="AC16" s="16">
        <v>-0.2677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