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<sst xmlns="http://schemas.openxmlformats.org/spreadsheetml/2006/main" count="85" uniqueCount="85">
  <si>
    <t>Date Type:</t>
  </si>
  <si>
    <t>Shipped Date</t>
  </si>
  <si>
    <t>Start Date:</t>
  </si>
  <si>
    <t>01/01/2024</t>
  </si>
  <si>
    <t>End Date:</t>
  </si>
  <si>
    <t>02/06/2024</t>
  </si>
  <si>
    <t>Report Run Date:</t>
  </si>
  <si>
    <t>02/07/2024</t>
  </si>
  <si>
    <t>Division</t>
  </si>
  <si>
    <t>Current And Future Inventory</t>
  </si>
  <si>
    <t>Current And History Sales Comparison</t>
  </si>
  <si>
    <t>AMAZON</t>
  </si>
  <si>
    <t>OVERSTOCK01</t>
  </si>
  <si>
    <t>CSNSTORES</t>
  </si>
  <si>
    <t>MACY02</t>
  </si>
  <si>
    <t>TGTDVS</t>
  </si>
  <si>
    <t>OLLIIX</t>
  </si>
  <si>
    <t>JCPENNEY01</t>
  </si>
  <si>
    <t>KOHLDSN</t>
  </si>
  <si>
    <t>WALMARTDS</t>
  </si>
  <si>
    <t>BLK01</t>
  </si>
  <si>
    <t>ASHFURNDS</t>
  </si>
  <si>
    <t>COSTCO01</t>
  </si>
  <si>
    <t>DESINC</t>
  </si>
  <si>
    <t>KIRKLANDDS</t>
  </si>
  <si>
    <t>FINGERHUTDS</t>
  </si>
  <si>
    <t>HDDS</t>
  </si>
  <si>
    <t>NRTPORT</t>
  </si>
  <si>
    <t>ROOMECOM</t>
  </si>
  <si>
    <t>LAMPDS</t>
  </si>
  <si>
    <t>WM.COM</t>
  </si>
  <si>
    <t>AMERSIGNDS</t>
  </si>
  <si>
    <t>HOUZZ</t>
  </si>
  <si>
    <t>ZOLA</t>
  </si>
  <si>
    <t>HSNDS</t>
  </si>
  <si>
    <t>BEALLSDS</t>
  </si>
  <si>
    <t>BIGLOTSDS</t>
  </si>
  <si>
    <t>NORDSTRACKDS</t>
  </si>
  <si>
    <t>CHEWYDS</t>
  </si>
  <si>
    <t>AAFESDS</t>
  </si>
  <si>
    <t>BLOOM02</t>
  </si>
  <si>
    <t>DLCROSCILL</t>
  </si>
  <si>
    <t>BBBDROP</t>
  </si>
  <si>
    <t>ZULILY</t>
  </si>
  <si>
    <t>NEBFUR01</t>
  </si>
  <si>
    <t>BRANDX</t>
  </si>
  <si>
    <t>HAYNEEDLEDS</t>
  </si>
  <si>
    <t>LOWESDS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</si>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</sst>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M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49</v>
      </c>
      <c r="K3" s="4" t="s">
        <v>49</v>
      </c>
      <c r="L3" s="4" t="s">
        <v>49</v>
      </c>
      <c r="M3" s="4" t="s">
        <v>49</v>
      </c>
      <c r="N3" s="4" t="s">
        <v>50</v>
      </c>
      <c r="O3" s="4" t="s">
        <v>50</v>
      </c>
      <c r="P3" s="4" t="s">
        <v>50</v>
      </c>
      <c r="Q3" s="4" t="s">
        <v>50</v>
      </c>
      <c r="R3" s="4" t="s">
        <v>51</v>
      </c>
      <c r="S3" s="4" t="s">
        <v>52</v>
      </c>
      <c r="T3" s="4" t="s">
        <v>53</v>
      </c>
      <c r="U3" s="4" t="s">
        <v>54</v>
      </c>
      <c r="V3" s="4" t="s">
        <v>49</v>
      </c>
      <c r="W3" s="4" t="s">
        <v>49</v>
      </c>
      <c r="X3" s="4" t="s">
        <v>49</v>
      </c>
      <c r="Y3" s="4" t="s">
        <v>50</v>
      </c>
      <c r="Z3" s="4" t="s">
        <v>50</v>
      </c>
      <c r="AA3" s="4" t="s">
        <v>50</v>
      </c>
      <c r="AB3" s="4" t="s">
        <v>51</v>
      </c>
      <c r="AC3" s="4" t="s">
        <v>52</v>
      </c>
      <c r="AD3" s="4" t="s">
        <v>49</v>
      </c>
      <c r="AE3" s="4" t="s">
        <v>49</v>
      </c>
      <c r="AF3" s="4" t="s">
        <v>49</v>
      </c>
      <c r="AG3" s="4" t="s">
        <v>50</v>
      </c>
      <c r="AH3" s="4" t="s">
        <v>50</v>
      </c>
      <c r="AI3" s="4" t="s">
        <v>50</v>
      </c>
      <c r="AJ3" s="4" t="s">
        <v>51</v>
      </c>
      <c r="AK3" s="4" t="s">
        <v>52</v>
      </c>
      <c r="AL3" s="4" t="s">
        <v>49</v>
      </c>
      <c r="AM3" s="4" t="s">
        <v>49</v>
      </c>
      <c r="AN3" s="4" t="s">
        <v>49</v>
      </c>
      <c r="AO3" s="4" t="s">
        <v>50</v>
      </c>
      <c r="AP3" s="4" t="s">
        <v>50</v>
      </c>
      <c r="AQ3" s="4" t="s">
        <v>50</v>
      </c>
      <c r="AR3" s="4" t="s">
        <v>51</v>
      </c>
      <c r="AS3" s="4" t="s">
        <v>52</v>
      </c>
      <c r="AT3" s="4" t="s">
        <v>49</v>
      </c>
      <c r="AU3" s="4" t="s">
        <v>49</v>
      </c>
      <c r="AV3" s="4" t="s">
        <v>49</v>
      </c>
      <c r="AW3" s="4" t="s">
        <v>50</v>
      </c>
      <c r="AX3" s="4" t="s">
        <v>50</v>
      </c>
      <c r="AY3" s="4" t="s">
        <v>50</v>
      </c>
      <c r="AZ3" s="4" t="s">
        <v>51</v>
      </c>
      <c r="BA3" s="4" t="s">
        <v>52</v>
      </c>
      <c r="BB3" s="4" t="s">
        <v>49</v>
      </c>
      <c r="BC3" s="4" t="s">
        <v>49</v>
      </c>
      <c r="BD3" s="4" t="s">
        <v>49</v>
      </c>
      <c r="BE3" s="4" t="s">
        <v>50</v>
      </c>
      <c r="BF3" s="4" t="s">
        <v>50</v>
      </c>
      <c r="BG3" s="4" t="s">
        <v>50</v>
      </c>
      <c r="BH3" s="4" t="s">
        <v>51</v>
      </c>
      <c r="BI3" s="4" t="s">
        <v>52</v>
      </c>
      <c r="BJ3" s="4" t="s">
        <v>49</v>
      </c>
      <c r="BK3" s="4" t="s">
        <v>49</v>
      </c>
      <c r="BL3" s="4" t="s">
        <v>49</v>
      </c>
      <c r="BM3" s="4" t="s">
        <v>50</v>
      </c>
      <c r="BN3" s="4" t="s">
        <v>50</v>
      </c>
      <c r="BO3" s="4" t="s">
        <v>50</v>
      </c>
      <c r="BP3" s="4" t="s">
        <v>51</v>
      </c>
      <c r="BQ3" s="4" t="s">
        <v>52</v>
      </c>
      <c r="BR3" s="4" t="s">
        <v>49</v>
      </c>
      <c r="BS3" s="4" t="s">
        <v>49</v>
      </c>
      <c r="BT3" s="4" t="s">
        <v>49</v>
      </c>
      <c r="BU3" s="4" t="s">
        <v>50</v>
      </c>
      <c r="BV3" s="4" t="s">
        <v>50</v>
      </c>
      <c r="BW3" s="4" t="s">
        <v>50</v>
      </c>
      <c r="BX3" s="4" t="s">
        <v>51</v>
      </c>
      <c r="BY3" s="4" t="s">
        <v>52</v>
      </c>
      <c r="BZ3" s="4" t="s">
        <v>49</v>
      </c>
      <c r="CA3" s="4" t="s">
        <v>49</v>
      </c>
      <c r="CB3" s="4" t="s">
        <v>49</v>
      </c>
      <c r="CC3" s="4" t="s">
        <v>50</v>
      </c>
      <c r="CD3" s="4" t="s">
        <v>50</v>
      </c>
      <c r="CE3" s="4" t="s">
        <v>50</v>
      </c>
      <c r="CF3" s="4" t="s">
        <v>51</v>
      </c>
      <c r="CG3" s="4" t="s">
        <v>52</v>
      </c>
      <c r="CH3" s="4" t="s">
        <v>49</v>
      </c>
      <c r="CI3" s="4" t="s">
        <v>49</v>
      </c>
      <c r="CJ3" s="4" t="s">
        <v>49</v>
      </c>
      <c r="CK3" s="4" t="s">
        <v>50</v>
      </c>
      <c r="CL3" s="4" t="s">
        <v>50</v>
      </c>
      <c r="CM3" s="4" t="s">
        <v>50</v>
      </c>
      <c r="CN3" s="4" t="s">
        <v>51</v>
      </c>
      <c r="CO3" s="4" t="s">
        <v>52</v>
      </c>
      <c r="CP3" s="4" t="s">
        <v>49</v>
      </c>
      <c r="CQ3" s="4" t="s">
        <v>49</v>
      </c>
      <c r="CR3" s="4" t="s">
        <v>49</v>
      </c>
      <c r="CS3" s="4" t="s">
        <v>50</v>
      </c>
      <c r="CT3" s="4" t="s">
        <v>50</v>
      </c>
      <c r="CU3" s="4" t="s">
        <v>50</v>
      </c>
      <c r="CV3" s="4" t="s">
        <v>51</v>
      </c>
      <c r="CW3" s="4" t="s">
        <v>52</v>
      </c>
      <c r="CX3" s="4" t="s">
        <v>49</v>
      </c>
      <c r="CY3" s="4" t="s">
        <v>49</v>
      </c>
      <c r="CZ3" s="4" t="s">
        <v>49</v>
      </c>
      <c r="DA3" s="4" t="s">
        <v>50</v>
      </c>
      <c r="DB3" s="4" t="s">
        <v>50</v>
      </c>
      <c r="DC3" s="4" t="s">
        <v>50</v>
      </c>
      <c r="DD3" s="4" t="s">
        <v>51</v>
      </c>
      <c r="DE3" s="4" t="s">
        <v>52</v>
      </c>
      <c r="DF3" s="4" t="s">
        <v>49</v>
      </c>
      <c r="DG3" s="4" t="s">
        <v>49</v>
      </c>
      <c r="DH3" s="4" t="s">
        <v>49</v>
      </c>
      <c r="DI3" s="4" t="s">
        <v>50</v>
      </c>
      <c r="DJ3" s="4" t="s">
        <v>50</v>
      </c>
      <c r="DK3" s="4" t="s">
        <v>50</v>
      </c>
      <c r="DL3" s="4" t="s">
        <v>51</v>
      </c>
      <c r="DM3" s="4" t="s">
        <v>52</v>
      </c>
      <c r="DN3" s="4" t="s">
        <v>49</v>
      </c>
      <c r="DO3" s="4" t="s">
        <v>49</v>
      </c>
      <c r="DP3" s="4" t="s">
        <v>49</v>
      </c>
      <c r="DQ3" s="4" t="s">
        <v>50</v>
      </c>
      <c r="DR3" s="4" t="s">
        <v>50</v>
      </c>
      <c r="DS3" s="4" t="s">
        <v>50</v>
      </c>
      <c r="DT3" s="4" t="s">
        <v>51</v>
      </c>
      <c r="DU3" s="4" t="s">
        <v>52</v>
      </c>
      <c r="DV3" s="4" t="s">
        <v>49</v>
      </c>
      <c r="DW3" s="4" t="s">
        <v>49</v>
      </c>
      <c r="DX3" s="4" t="s">
        <v>49</v>
      </c>
      <c r="DY3" s="4" t="s">
        <v>50</v>
      </c>
      <c r="DZ3" s="4" t="s">
        <v>50</v>
      </c>
      <c r="EA3" s="4" t="s">
        <v>50</v>
      </c>
      <c r="EB3" s="4" t="s">
        <v>51</v>
      </c>
      <c r="EC3" s="4" t="s">
        <v>52</v>
      </c>
      <c r="ED3" s="4" t="s">
        <v>49</v>
      </c>
      <c r="EE3" s="4" t="s">
        <v>49</v>
      </c>
      <c r="EF3" s="4" t="s">
        <v>49</v>
      </c>
      <c r="EG3" s="4" t="s">
        <v>50</v>
      </c>
      <c r="EH3" s="4" t="s">
        <v>50</v>
      </c>
      <c r="EI3" s="4" t="s">
        <v>50</v>
      </c>
      <c r="EJ3" s="4" t="s">
        <v>51</v>
      </c>
      <c r="EK3" s="4" t="s">
        <v>52</v>
      </c>
      <c r="EL3" s="4" t="s">
        <v>49</v>
      </c>
      <c r="EM3" s="4" t="s">
        <v>49</v>
      </c>
      <c r="EN3" s="4" t="s">
        <v>49</v>
      </c>
      <c r="EO3" s="4" t="s">
        <v>50</v>
      </c>
      <c r="EP3" s="4" t="s">
        <v>50</v>
      </c>
      <c r="EQ3" s="4" t="s">
        <v>50</v>
      </c>
      <c r="ER3" s="4" t="s">
        <v>51</v>
      </c>
      <c r="ES3" s="4" t="s">
        <v>52</v>
      </c>
      <c r="ET3" s="4" t="s">
        <v>49</v>
      </c>
      <c r="EU3" s="4" t="s">
        <v>49</v>
      </c>
      <c r="EV3" s="4" t="s">
        <v>49</v>
      </c>
      <c r="EW3" s="4" t="s">
        <v>50</v>
      </c>
      <c r="EX3" s="4" t="s">
        <v>50</v>
      </c>
      <c r="EY3" s="4" t="s">
        <v>50</v>
      </c>
      <c r="EZ3" s="4" t="s">
        <v>51</v>
      </c>
      <c r="FA3" s="4" t="s">
        <v>52</v>
      </c>
      <c r="FB3" s="4" t="s">
        <v>49</v>
      </c>
      <c r="FC3" s="4" t="s">
        <v>49</v>
      </c>
      <c r="FD3" s="4" t="s">
        <v>49</v>
      </c>
      <c r="FE3" s="4" t="s">
        <v>50</v>
      </c>
      <c r="FF3" s="4" t="s">
        <v>50</v>
      </c>
      <c r="FG3" s="4" t="s">
        <v>50</v>
      </c>
      <c r="FH3" s="4" t="s">
        <v>51</v>
      </c>
      <c r="FI3" s="4" t="s">
        <v>52</v>
      </c>
      <c r="FJ3" s="4" t="s">
        <v>49</v>
      </c>
      <c r="FK3" s="4" t="s">
        <v>49</v>
      </c>
      <c r="FL3" s="4" t="s">
        <v>49</v>
      </c>
      <c r="FM3" s="4" t="s">
        <v>50</v>
      </c>
      <c r="FN3" s="4" t="s">
        <v>50</v>
      </c>
      <c r="FO3" s="4" t="s">
        <v>50</v>
      </c>
      <c r="FP3" s="4" t="s">
        <v>51</v>
      </c>
      <c r="FQ3" s="4" t="s">
        <v>52</v>
      </c>
      <c r="FR3" s="4" t="s">
        <v>49</v>
      </c>
      <c r="FS3" s="4" t="s">
        <v>49</v>
      </c>
      <c r="FT3" s="4" t="s">
        <v>49</v>
      </c>
      <c r="FU3" s="4" t="s">
        <v>50</v>
      </c>
      <c r="FV3" s="4" t="s">
        <v>50</v>
      </c>
      <c r="FW3" s="4" t="s">
        <v>50</v>
      </c>
      <c r="FX3" s="4" t="s">
        <v>51</v>
      </c>
      <c r="FY3" s="4" t="s">
        <v>52</v>
      </c>
      <c r="FZ3" s="4" t="s">
        <v>49</v>
      </c>
      <c r="GA3" s="4" t="s">
        <v>49</v>
      </c>
      <c r="GB3" s="4" t="s">
        <v>49</v>
      </c>
      <c r="GC3" s="4" t="s">
        <v>50</v>
      </c>
      <c r="GD3" s="4" t="s">
        <v>50</v>
      </c>
      <c r="GE3" s="4" t="s">
        <v>50</v>
      </c>
      <c r="GF3" s="4" t="s">
        <v>51</v>
      </c>
      <c r="GG3" s="4" t="s">
        <v>52</v>
      </c>
      <c r="GH3" s="4" t="s">
        <v>49</v>
      </c>
      <c r="GI3" s="4" t="s">
        <v>49</v>
      </c>
      <c r="GJ3" s="4" t="s">
        <v>49</v>
      </c>
      <c r="GK3" s="4" t="s">
        <v>50</v>
      </c>
      <c r="GL3" s="4" t="s">
        <v>50</v>
      </c>
      <c r="GM3" s="4" t="s">
        <v>50</v>
      </c>
      <c r="GN3" s="4" t="s">
        <v>51</v>
      </c>
      <c r="GO3" s="4" t="s">
        <v>52</v>
      </c>
      <c r="GP3" s="4" t="s">
        <v>49</v>
      </c>
      <c r="GQ3" s="4" t="s">
        <v>49</v>
      </c>
      <c r="GR3" s="4" t="s">
        <v>49</v>
      </c>
      <c r="GS3" s="4" t="s">
        <v>50</v>
      </c>
      <c r="GT3" s="4" t="s">
        <v>50</v>
      </c>
      <c r="GU3" s="4" t="s">
        <v>50</v>
      </c>
      <c r="GV3" s="4" t="s">
        <v>51</v>
      </c>
      <c r="GW3" s="4" t="s">
        <v>52</v>
      </c>
      <c r="GX3" s="4" t="s">
        <v>49</v>
      </c>
      <c r="GY3" s="4" t="s">
        <v>49</v>
      </c>
      <c r="GZ3" s="4" t="s">
        <v>49</v>
      </c>
      <c r="HA3" s="4" t="s">
        <v>50</v>
      </c>
      <c r="HB3" s="4" t="s">
        <v>50</v>
      </c>
      <c r="HC3" s="4" t="s">
        <v>50</v>
      </c>
      <c r="HD3" s="4" t="s">
        <v>51</v>
      </c>
      <c r="HE3" s="4" t="s">
        <v>52</v>
      </c>
      <c r="HF3" s="4" t="s">
        <v>49</v>
      </c>
      <c r="HG3" s="4" t="s">
        <v>49</v>
      </c>
      <c r="HH3" s="4" t="s">
        <v>49</v>
      </c>
      <c r="HI3" s="4" t="s">
        <v>50</v>
      </c>
      <c r="HJ3" s="4" t="s">
        <v>50</v>
      </c>
      <c r="HK3" s="4" t="s">
        <v>50</v>
      </c>
      <c r="HL3" s="4" t="s">
        <v>51</v>
      </c>
      <c r="HM3" s="4" t="s">
        <v>52</v>
      </c>
      <c r="HN3" s="4" t="s">
        <v>49</v>
      </c>
      <c r="HO3" s="4" t="s">
        <v>49</v>
      </c>
      <c r="HP3" s="4" t="s">
        <v>49</v>
      </c>
      <c r="HQ3" s="4" t="s">
        <v>50</v>
      </c>
      <c r="HR3" s="4" t="s">
        <v>50</v>
      </c>
      <c r="HS3" s="4" t="s">
        <v>50</v>
      </c>
      <c r="HT3" s="4" t="s">
        <v>51</v>
      </c>
      <c r="HU3" s="4" t="s">
        <v>52</v>
      </c>
      <c r="HV3" s="4" t="s">
        <v>49</v>
      </c>
      <c r="HW3" s="4" t="s">
        <v>49</v>
      </c>
      <c r="HX3" s="4" t="s">
        <v>49</v>
      </c>
      <c r="HY3" s="4" t="s">
        <v>50</v>
      </c>
      <c r="HZ3" s="4" t="s">
        <v>50</v>
      </c>
      <c r="IA3" s="4" t="s">
        <v>50</v>
      </c>
      <c r="IB3" s="4" t="s">
        <v>51</v>
      </c>
      <c r="IC3" s="4" t="s">
        <v>52</v>
      </c>
      <c r="ID3" s="4" t="s">
        <v>49</v>
      </c>
      <c r="IE3" s="4" t="s">
        <v>49</v>
      </c>
      <c r="IF3" s="4" t="s">
        <v>49</v>
      </c>
      <c r="IG3" s="4" t="s">
        <v>50</v>
      </c>
      <c r="IH3" s="4" t="s">
        <v>50</v>
      </c>
      <c r="II3" s="4" t="s">
        <v>50</v>
      </c>
      <c r="IJ3" s="4" t="s">
        <v>51</v>
      </c>
      <c r="IK3" s="4" t="s">
        <v>52</v>
      </c>
      <c r="IL3" s="4" t="s">
        <v>49</v>
      </c>
      <c r="IM3" s="4" t="s">
        <v>49</v>
      </c>
      <c r="IN3" s="4" t="s">
        <v>49</v>
      </c>
      <c r="IO3" s="4" t="s">
        <v>50</v>
      </c>
      <c r="IP3" s="4" t="s">
        <v>50</v>
      </c>
      <c r="IQ3" s="4" t="s">
        <v>50</v>
      </c>
      <c r="IR3" s="4" t="s">
        <v>51</v>
      </c>
      <c r="IS3" s="4" t="s">
        <v>52</v>
      </c>
      <c r="IT3" s="4" t="s">
        <v>49</v>
      </c>
      <c r="IU3" s="4" t="s">
        <v>49</v>
      </c>
      <c r="IV3" s="4" t="s">
        <v>49</v>
      </c>
      <c r="IW3" s="4" t="s">
        <v>50</v>
      </c>
      <c r="IX3" s="4" t="s">
        <v>50</v>
      </c>
      <c r="IY3" s="4" t="s">
        <v>50</v>
      </c>
      <c r="IZ3" s="4" t="s">
        <v>51</v>
      </c>
      <c r="JA3" s="4" t="s">
        <v>52</v>
      </c>
      <c r="JB3" s="4" t="s">
        <v>49</v>
      </c>
      <c r="JC3" s="4" t="s">
        <v>49</v>
      </c>
      <c r="JD3" s="4" t="s">
        <v>49</v>
      </c>
      <c r="JE3" s="4" t="s">
        <v>50</v>
      </c>
      <c r="JF3" s="4" t="s">
        <v>50</v>
      </c>
      <c r="JG3" s="4" t="s">
        <v>50</v>
      </c>
      <c r="JH3" s="4" t="s">
        <v>51</v>
      </c>
      <c r="JI3" s="4" t="s">
        <v>52</v>
      </c>
      <c r="JJ3" s="4" t="s">
        <v>49</v>
      </c>
      <c r="JK3" s="4" t="s">
        <v>49</v>
      </c>
      <c r="JL3" s="4" t="s">
        <v>49</v>
      </c>
      <c r="JM3" s="4" t="s">
        <v>50</v>
      </c>
      <c r="JN3" s="4" t="s">
        <v>50</v>
      </c>
      <c r="JO3" s="4" t="s">
        <v>50</v>
      </c>
      <c r="JP3" s="4" t="s">
        <v>51</v>
      </c>
      <c r="JQ3" s="4" t="s">
        <v>52</v>
      </c>
      <c r="JR3" s="4" t="s">
        <v>49</v>
      </c>
      <c r="JS3" s="4" t="s">
        <v>49</v>
      </c>
      <c r="JT3" s="4" t="s">
        <v>49</v>
      </c>
      <c r="JU3" s="4" t="s">
        <v>50</v>
      </c>
      <c r="JV3" s="4" t="s">
        <v>50</v>
      </c>
      <c r="JW3" s="4" t="s">
        <v>50</v>
      </c>
      <c r="JX3" s="4" t="s">
        <v>51</v>
      </c>
      <c r="JY3" s="4" t="s">
        <v>52</v>
      </c>
      <c r="JZ3" s="4" t="s">
        <v>49</v>
      </c>
      <c r="KA3" s="4" t="s">
        <v>49</v>
      </c>
      <c r="KB3" s="4" t="s">
        <v>49</v>
      </c>
      <c r="KC3" s="4" t="s">
        <v>50</v>
      </c>
      <c r="KD3" s="4" t="s">
        <v>50</v>
      </c>
      <c r="KE3" s="4" t="s">
        <v>50</v>
      </c>
      <c r="KF3" s="4" t="s">
        <v>51</v>
      </c>
      <c r="KG3" s="4" t="s">
        <v>52</v>
      </c>
      <c r="KH3" s="4" t="s">
        <v>49</v>
      </c>
      <c r="KI3" s="4" t="s">
        <v>49</v>
      </c>
      <c r="KJ3" s="4" t="s">
        <v>49</v>
      </c>
      <c r="KK3" s="4" t="s">
        <v>50</v>
      </c>
      <c r="KL3" s="4" t="s">
        <v>50</v>
      </c>
      <c r="KM3" s="4" t="s">
        <v>50</v>
      </c>
      <c r="KN3" s="4" t="s">
        <v>51</v>
      </c>
      <c r="KO3" s="4" t="s">
        <v>52</v>
      </c>
      <c r="KP3" s="4" t="s">
        <v>49</v>
      </c>
      <c r="KQ3" s="4" t="s">
        <v>49</v>
      </c>
      <c r="KR3" s="4" t="s">
        <v>49</v>
      </c>
      <c r="KS3" s="4" t="s">
        <v>50</v>
      </c>
      <c r="KT3" s="4" t="s">
        <v>50</v>
      </c>
      <c r="KU3" s="4" t="s">
        <v>50</v>
      </c>
      <c r="KV3" s="4" t="s">
        <v>51</v>
      </c>
      <c r="KW3" s="4" t="s">
        <v>52</v>
      </c>
      <c r="KX3" s="4" t="s">
        <v>49</v>
      </c>
      <c r="KY3" s="4" t="s">
        <v>49</v>
      </c>
      <c r="KZ3" s="4" t="s">
        <v>49</v>
      </c>
      <c r="LA3" s="4" t="s">
        <v>50</v>
      </c>
      <c r="LB3" s="4" t="s">
        <v>50</v>
      </c>
      <c r="LC3" s="4" t="s">
        <v>50</v>
      </c>
      <c r="LD3" s="4" t="s">
        <v>51</v>
      </c>
      <c r="LE3" s="4" t="s">
        <v>52</v>
      </c>
      <c r="LF3" s="4" t="s">
        <v>49</v>
      </c>
      <c r="LG3" s="4" t="s">
        <v>49</v>
      </c>
      <c r="LH3" s="4" t="s">
        <v>49</v>
      </c>
      <c r="LI3" s="4" t="s">
        <v>50</v>
      </c>
      <c r="LJ3" s="4" t="s">
        <v>50</v>
      </c>
      <c r="LK3" s="4" t="s">
        <v>50</v>
      </c>
      <c r="LL3" s="4" t="s">
        <v>51</v>
      </c>
      <c r="LM3" s="4" t="s">
        <v>52</v>
      </c>
    </row>
    <row r="4">
      <c r="A4" s="4" t="s">
        <v>8</v>
      </c>
      <c r="B4" s="4" t="s">
        <v>55</v>
      </c>
      <c r="C4" s="4" t="s">
        <v>56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4" t="s">
        <v>65</v>
      </c>
      <c r="M4" s="4" t="s">
        <v>66</v>
      </c>
      <c r="N4" s="4" t="s">
        <v>63</v>
      </c>
      <c r="O4" s="4" t="s">
        <v>64</v>
      </c>
      <c r="P4" s="4" t="s">
        <v>65</v>
      </c>
      <c r="Q4" s="4" t="s">
        <v>66</v>
      </c>
      <c r="R4" s="4" t="s">
        <v>51</v>
      </c>
      <c r="S4" s="4" t="s">
        <v>52</v>
      </c>
      <c r="T4" s="4" t="s">
        <v>53</v>
      </c>
      <c r="U4" s="4" t="s">
        <v>54</v>
      </c>
      <c r="V4" s="4" t="s">
        <v>67</v>
      </c>
      <c r="W4" s="4" t="s">
        <v>68</v>
      </c>
      <c r="X4" s="4" t="s">
        <v>65</v>
      </c>
      <c r="Y4" s="4" t="s">
        <v>67</v>
      </c>
      <c r="Z4" s="4" t="s">
        <v>68</v>
      </c>
      <c r="AA4" s="4" t="s">
        <v>65</v>
      </c>
      <c r="AB4" s="4" t="s">
        <v>51</v>
      </c>
      <c r="AC4" s="4" t="s">
        <v>52</v>
      </c>
      <c r="AD4" s="4" t="s">
        <v>67</v>
      </c>
      <c r="AE4" s="4" t="s">
        <v>68</v>
      </c>
      <c r="AF4" s="4" t="s">
        <v>65</v>
      </c>
      <c r="AG4" s="4" t="s">
        <v>67</v>
      </c>
      <c r="AH4" s="4" t="s">
        <v>68</v>
      </c>
      <c r="AI4" s="4" t="s">
        <v>65</v>
      </c>
      <c r="AJ4" s="4" t="s">
        <v>51</v>
      </c>
      <c r="AK4" s="4" t="s">
        <v>52</v>
      </c>
      <c r="AL4" s="4" t="s">
        <v>67</v>
      </c>
      <c r="AM4" s="4" t="s">
        <v>68</v>
      </c>
      <c r="AN4" s="4" t="s">
        <v>65</v>
      </c>
      <c r="AO4" s="4" t="s">
        <v>67</v>
      </c>
      <c r="AP4" s="4" t="s">
        <v>68</v>
      </c>
      <c r="AQ4" s="4" t="s">
        <v>65</v>
      </c>
      <c r="AR4" s="4" t="s">
        <v>51</v>
      </c>
      <c r="AS4" s="4" t="s">
        <v>52</v>
      </c>
      <c r="AT4" s="4" t="s">
        <v>67</v>
      </c>
      <c r="AU4" s="4" t="s">
        <v>68</v>
      </c>
      <c r="AV4" s="4" t="s">
        <v>65</v>
      </c>
      <c r="AW4" s="4" t="s">
        <v>67</v>
      </c>
      <c r="AX4" s="4" t="s">
        <v>68</v>
      </c>
      <c r="AY4" s="4" t="s">
        <v>65</v>
      </c>
      <c r="AZ4" s="4" t="s">
        <v>51</v>
      </c>
      <c r="BA4" s="4" t="s">
        <v>52</v>
      </c>
      <c r="BB4" s="4" t="s">
        <v>67</v>
      </c>
      <c r="BC4" s="4" t="s">
        <v>68</v>
      </c>
      <c r="BD4" s="4" t="s">
        <v>65</v>
      </c>
      <c r="BE4" s="4" t="s">
        <v>67</v>
      </c>
      <c r="BF4" s="4" t="s">
        <v>68</v>
      </c>
      <c r="BG4" s="4" t="s">
        <v>65</v>
      </c>
      <c r="BH4" s="4" t="s">
        <v>51</v>
      </c>
      <c r="BI4" s="4" t="s">
        <v>52</v>
      </c>
      <c r="BJ4" s="4" t="s">
        <v>67</v>
      </c>
      <c r="BK4" s="4" t="s">
        <v>68</v>
      </c>
      <c r="BL4" s="4" t="s">
        <v>65</v>
      </c>
      <c r="BM4" s="4" t="s">
        <v>67</v>
      </c>
      <c r="BN4" s="4" t="s">
        <v>68</v>
      </c>
      <c r="BO4" s="4" t="s">
        <v>65</v>
      </c>
      <c r="BP4" s="4" t="s">
        <v>51</v>
      </c>
      <c r="BQ4" s="4" t="s">
        <v>52</v>
      </c>
      <c r="BR4" s="4" t="s">
        <v>67</v>
      </c>
      <c r="BS4" s="4" t="s">
        <v>68</v>
      </c>
      <c r="BT4" s="4" t="s">
        <v>65</v>
      </c>
      <c r="BU4" s="4" t="s">
        <v>67</v>
      </c>
      <c r="BV4" s="4" t="s">
        <v>68</v>
      </c>
      <c r="BW4" s="4" t="s">
        <v>65</v>
      </c>
      <c r="BX4" s="4" t="s">
        <v>51</v>
      </c>
      <c r="BY4" s="4" t="s">
        <v>52</v>
      </c>
      <c r="BZ4" s="4" t="s">
        <v>67</v>
      </c>
      <c r="CA4" s="4" t="s">
        <v>68</v>
      </c>
      <c r="CB4" s="4" t="s">
        <v>65</v>
      </c>
      <c r="CC4" s="4" t="s">
        <v>67</v>
      </c>
      <c r="CD4" s="4" t="s">
        <v>68</v>
      </c>
      <c r="CE4" s="4" t="s">
        <v>65</v>
      </c>
      <c r="CF4" s="4" t="s">
        <v>51</v>
      </c>
      <c r="CG4" s="4" t="s">
        <v>52</v>
      </c>
      <c r="CH4" s="4" t="s">
        <v>67</v>
      </c>
      <c r="CI4" s="4" t="s">
        <v>68</v>
      </c>
      <c r="CJ4" s="4" t="s">
        <v>65</v>
      </c>
      <c r="CK4" s="4" t="s">
        <v>67</v>
      </c>
      <c r="CL4" s="4" t="s">
        <v>68</v>
      </c>
      <c r="CM4" s="4" t="s">
        <v>65</v>
      </c>
      <c r="CN4" s="4" t="s">
        <v>51</v>
      </c>
      <c r="CO4" s="4" t="s">
        <v>52</v>
      </c>
      <c r="CP4" s="4" t="s">
        <v>67</v>
      </c>
      <c r="CQ4" s="4" t="s">
        <v>68</v>
      </c>
      <c r="CR4" s="4" t="s">
        <v>65</v>
      </c>
      <c r="CS4" s="4" t="s">
        <v>67</v>
      </c>
      <c r="CT4" s="4" t="s">
        <v>68</v>
      </c>
      <c r="CU4" s="4" t="s">
        <v>65</v>
      </c>
      <c r="CV4" s="4" t="s">
        <v>51</v>
      </c>
      <c r="CW4" s="4" t="s">
        <v>52</v>
      </c>
      <c r="CX4" s="4" t="s">
        <v>67</v>
      </c>
      <c r="CY4" s="4" t="s">
        <v>68</v>
      </c>
      <c r="CZ4" s="4" t="s">
        <v>65</v>
      </c>
      <c r="DA4" s="4" t="s">
        <v>67</v>
      </c>
      <c r="DB4" s="4" t="s">
        <v>68</v>
      </c>
      <c r="DC4" s="4" t="s">
        <v>65</v>
      </c>
      <c r="DD4" s="4" t="s">
        <v>51</v>
      </c>
      <c r="DE4" s="4" t="s">
        <v>52</v>
      </c>
      <c r="DF4" s="4" t="s">
        <v>67</v>
      </c>
      <c r="DG4" s="4" t="s">
        <v>68</v>
      </c>
      <c r="DH4" s="4" t="s">
        <v>65</v>
      </c>
      <c r="DI4" s="4" t="s">
        <v>67</v>
      </c>
      <c r="DJ4" s="4" t="s">
        <v>68</v>
      </c>
      <c r="DK4" s="4" t="s">
        <v>65</v>
      </c>
      <c r="DL4" s="4" t="s">
        <v>51</v>
      </c>
      <c r="DM4" s="4" t="s">
        <v>52</v>
      </c>
      <c r="DN4" s="4" t="s">
        <v>67</v>
      </c>
      <c r="DO4" s="4" t="s">
        <v>68</v>
      </c>
      <c r="DP4" s="4" t="s">
        <v>65</v>
      </c>
      <c r="DQ4" s="4" t="s">
        <v>67</v>
      </c>
      <c r="DR4" s="4" t="s">
        <v>68</v>
      </c>
      <c r="DS4" s="4" t="s">
        <v>65</v>
      </c>
      <c r="DT4" s="4" t="s">
        <v>51</v>
      </c>
      <c r="DU4" s="4" t="s">
        <v>52</v>
      </c>
      <c r="DV4" s="4" t="s">
        <v>67</v>
      </c>
      <c r="DW4" s="4" t="s">
        <v>68</v>
      </c>
      <c r="DX4" s="4" t="s">
        <v>65</v>
      </c>
      <c r="DY4" s="4" t="s">
        <v>67</v>
      </c>
      <c r="DZ4" s="4" t="s">
        <v>68</v>
      </c>
      <c r="EA4" s="4" t="s">
        <v>65</v>
      </c>
      <c r="EB4" s="4" t="s">
        <v>51</v>
      </c>
      <c r="EC4" s="4" t="s">
        <v>52</v>
      </c>
      <c r="ED4" s="4" t="s">
        <v>67</v>
      </c>
      <c r="EE4" s="4" t="s">
        <v>68</v>
      </c>
      <c r="EF4" s="4" t="s">
        <v>65</v>
      </c>
      <c r="EG4" s="4" t="s">
        <v>67</v>
      </c>
      <c r="EH4" s="4" t="s">
        <v>68</v>
      </c>
      <c r="EI4" s="4" t="s">
        <v>65</v>
      </c>
      <c r="EJ4" s="4" t="s">
        <v>51</v>
      </c>
      <c r="EK4" s="4" t="s">
        <v>52</v>
      </c>
      <c r="EL4" s="4" t="s">
        <v>67</v>
      </c>
      <c r="EM4" s="4" t="s">
        <v>68</v>
      </c>
      <c r="EN4" s="4" t="s">
        <v>65</v>
      </c>
      <c r="EO4" s="4" t="s">
        <v>67</v>
      </c>
      <c r="EP4" s="4" t="s">
        <v>68</v>
      </c>
      <c r="EQ4" s="4" t="s">
        <v>65</v>
      </c>
      <c r="ER4" s="4" t="s">
        <v>51</v>
      </c>
      <c r="ES4" s="4" t="s">
        <v>52</v>
      </c>
      <c r="ET4" s="4" t="s">
        <v>67</v>
      </c>
      <c r="EU4" s="4" t="s">
        <v>68</v>
      </c>
      <c r="EV4" s="4" t="s">
        <v>65</v>
      </c>
      <c r="EW4" s="4" t="s">
        <v>67</v>
      </c>
      <c r="EX4" s="4" t="s">
        <v>68</v>
      </c>
      <c r="EY4" s="4" t="s">
        <v>65</v>
      </c>
      <c r="EZ4" s="4" t="s">
        <v>51</v>
      </c>
      <c r="FA4" s="4" t="s">
        <v>52</v>
      </c>
      <c r="FB4" s="4" t="s">
        <v>67</v>
      </c>
      <c r="FC4" s="4" t="s">
        <v>68</v>
      </c>
      <c r="FD4" s="4" t="s">
        <v>65</v>
      </c>
      <c r="FE4" s="4" t="s">
        <v>67</v>
      </c>
      <c r="FF4" s="4" t="s">
        <v>68</v>
      </c>
      <c r="FG4" s="4" t="s">
        <v>65</v>
      </c>
      <c r="FH4" s="4" t="s">
        <v>51</v>
      </c>
      <c r="FI4" s="4" t="s">
        <v>52</v>
      </c>
      <c r="FJ4" s="4" t="s">
        <v>67</v>
      </c>
      <c r="FK4" s="4" t="s">
        <v>68</v>
      </c>
      <c r="FL4" s="4" t="s">
        <v>65</v>
      </c>
      <c r="FM4" s="4" t="s">
        <v>67</v>
      </c>
      <c r="FN4" s="4" t="s">
        <v>68</v>
      </c>
      <c r="FO4" s="4" t="s">
        <v>65</v>
      </c>
      <c r="FP4" s="4" t="s">
        <v>51</v>
      </c>
      <c r="FQ4" s="4" t="s">
        <v>52</v>
      </c>
      <c r="FR4" s="4" t="s">
        <v>67</v>
      </c>
      <c r="FS4" s="4" t="s">
        <v>68</v>
      </c>
      <c r="FT4" s="4" t="s">
        <v>65</v>
      </c>
      <c r="FU4" s="4" t="s">
        <v>67</v>
      </c>
      <c r="FV4" s="4" t="s">
        <v>68</v>
      </c>
      <c r="FW4" s="4" t="s">
        <v>65</v>
      </c>
      <c r="FX4" s="4" t="s">
        <v>51</v>
      </c>
      <c r="FY4" s="4" t="s">
        <v>52</v>
      </c>
      <c r="FZ4" s="4" t="s">
        <v>67</v>
      </c>
      <c r="GA4" s="4" t="s">
        <v>68</v>
      </c>
      <c r="GB4" s="4" t="s">
        <v>65</v>
      </c>
      <c r="GC4" s="4" t="s">
        <v>67</v>
      </c>
      <c r="GD4" s="4" t="s">
        <v>68</v>
      </c>
      <c r="GE4" s="4" t="s">
        <v>65</v>
      </c>
      <c r="GF4" s="4" t="s">
        <v>51</v>
      </c>
      <c r="GG4" s="4" t="s">
        <v>52</v>
      </c>
      <c r="GH4" s="4" t="s">
        <v>67</v>
      </c>
      <c r="GI4" s="4" t="s">
        <v>68</v>
      </c>
      <c r="GJ4" s="4" t="s">
        <v>65</v>
      </c>
      <c r="GK4" s="4" t="s">
        <v>67</v>
      </c>
      <c r="GL4" s="4" t="s">
        <v>68</v>
      </c>
      <c r="GM4" s="4" t="s">
        <v>65</v>
      </c>
      <c r="GN4" s="4" t="s">
        <v>51</v>
      </c>
      <c r="GO4" s="4" t="s">
        <v>52</v>
      </c>
      <c r="GP4" s="4" t="s">
        <v>67</v>
      </c>
      <c r="GQ4" s="4" t="s">
        <v>68</v>
      </c>
      <c r="GR4" s="4" t="s">
        <v>65</v>
      </c>
      <c r="GS4" s="4" t="s">
        <v>67</v>
      </c>
      <c r="GT4" s="4" t="s">
        <v>68</v>
      </c>
      <c r="GU4" s="4" t="s">
        <v>65</v>
      </c>
      <c r="GV4" s="4" t="s">
        <v>51</v>
      </c>
      <c r="GW4" s="4" t="s">
        <v>52</v>
      </c>
      <c r="GX4" s="4" t="s">
        <v>67</v>
      </c>
      <c r="GY4" s="4" t="s">
        <v>68</v>
      </c>
      <c r="GZ4" s="4" t="s">
        <v>65</v>
      </c>
      <c r="HA4" s="4" t="s">
        <v>67</v>
      </c>
      <c r="HB4" s="4" t="s">
        <v>68</v>
      </c>
      <c r="HC4" s="4" t="s">
        <v>65</v>
      </c>
      <c r="HD4" s="4" t="s">
        <v>51</v>
      </c>
      <c r="HE4" s="4" t="s">
        <v>52</v>
      </c>
      <c r="HF4" s="4" t="s">
        <v>67</v>
      </c>
      <c r="HG4" s="4" t="s">
        <v>68</v>
      </c>
      <c r="HH4" s="4" t="s">
        <v>65</v>
      </c>
      <c r="HI4" s="4" t="s">
        <v>67</v>
      </c>
      <c r="HJ4" s="4" t="s">
        <v>68</v>
      </c>
      <c r="HK4" s="4" t="s">
        <v>65</v>
      </c>
      <c r="HL4" s="4" t="s">
        <v>51</v>
      </c>
      <c r="HM4" s="4" t="s">
        <v>52</v>
      </c>
      <c r="HN4" s="4" t="s">
        <v>67</v>
      </c>
      <c r="HO4" s="4" t="s">
        <v>68</v>
      </c>
      <c r="HP4" s="4" t="s">
        <v>65</v>
      </c>
      <c r="HQ4" s="4" t="s">
        <v>67</v>
      </c>
      <c r="HR4" s="4" t="s">
        <v>68</v>
      </c>
      <c r="HS4" s="4" t="s">
        <v>65</v>
      </c>
      <c r="HT4" s="4" t="s">
        <v>51</v>
      </c>
      <c r="HU4" s="4" t="s">
        <v>52</v>
      </c>
      <c r="HV4" s="4" t="s">
        <v>67</v>
      </c>
      <c r="HW4" s="4" t="s">
        <v>68</v>
      </c>
      <c r="HX4" s="4" t="s">
        <v>65</v>
      </c>
      <c r="HY4" s="4" t="s">
        <v>67</v>
      </c>
      <c r="HZ4" s="4" t="s">
        <v>68</v>
      </c>
      <c r="IA4" s="4" t="s">
        <v>65</v>
      </c>
      <c r="IB4" s="4" t="s">
        <v>51</v>
      </c>
      <c r="IC4" s="4" t="s">
        <v>52</v>
      </c>
      <c r="ID4" s="4" t="s">
        <v>67</v>
      </c>
      <c r="IE4" s="4" t="s">
        <v>68</v>
      </c>
      <c r="IF4" s="4" t="s">
        <v>65</v>
      </c>
      <c r="IG4" s="4" t="s">
        <v>67</v>
      </c>
      <c r="IH4" s="4" t="s">
        <v>68</v>
      </c>
      <c r="II4" s="4" t="s">
        <v>65</v>
      </c>
      <c r="IJ4" s="4" t="s">
        <v>51</v>
      </c>
      <c r="IK4" s="4" t="s">
        <v>52</v>
      </c>
      <c r="IL4" s="4" t="s">
        <v>67</v>
      </c>
      <c r="IM4" s="4" t="s">
        <v>68</v>
      </c>
      <c r="IN4" s="4" t="s">
        <v>65</v>
      </c>
      <c r="IO4" s="4" t="s">
        <v>67</v>
      </c>
      <c r="IP4" s="4" t="s">
        <v>68</v>
      </c>
      <c r="IQ4" s="4" t="s">
        <v>65</v>
      </c>
      <c r="IR4" s="4" t="s">
        <v>51</v>
      </c>
      <c r="IS4" s="4" t="s">
        <v>52</v>
      </c>
      <c r="IT4" s="4" t="s">
        <v>67</v>
      </c>
      <c r="IU4" s="4" t="s">
        <v>68</v>
      </c>
      <c r="IV4" s="4" t="s">
        <v>65</v>
      </c>
      <c r="IW4" s="4" t="s">
        <v>67</v>
      </c>
      <c r="IX4" s="4" t="s">
        <v>68</v>
      </c>
      <c r="IY4" s="4" t="s">
        <v>65</v>
      </c>
      <c r="IZ4" s="4" t="s">
        <v>51</v>
      </c>
      <c r="JA4" s="4" t="s">
        <v>52</v>
      </c>
      <c r="JB4" s="4" t="s">
        <v>67</v>
      </c>
      <c r="JC4" s="4" t="s">
        <v>68</v>
      </c>
      <c r="JD4" s="4" t="s">
        <v>65</v>
      </c>
      <c r="JE4" s="4" t="s">
        <v>67</v>
      </c>
      <c r="JF4" s="4" t="s">
        <v>68</v>
      </c>
      <c r="JG4" s="4" t="s">
        <v>65</v>
      </c>
      <c r="JH4" s="4" t="s">
        <v>51</v>
      </c>
      <c r="JI4" s="4" t="s">
        <v>52</v>
      </c>
      <c r="JJ4" s="4" t="s">
        <v>67</v>
      </c>
      <c r="JK4" s="4" t="s">
        <v>68</v>
      </c>
      <c r="JL4" s="4" t="s">
        <v>65</v>
      </c>
      <c r="JM4" s="4" t="s">
        <v>67</v>
      </c>
      <c r="JN4" s="4" t="s">
        <v>68</v>
      </c>
      <c r="JO4" s="4" t="s">
        <v>65</v>
      </c>
      <c r="JP4" s="4" t="s">
        <v>51</v>
      </c>
      <c r="JQ4" s="4" t="s">
        <v>52</v>
      </c>
      <c r="JR4" s="4" t="s">
        <v>67</v>
      </c>
      <c r="JS4" s="4" t="s">
        <v>68</v>
      </c>
      <c r="JT4" s="4" t="s">
        <v>65</v>
      </c>
      <c r="JU4" s="4" t="s">
        <v>67</v>
      </c>
      <c r="JV4" s="4" t="s">
        <v>68</v>
      </c>
      <c r="JW4" s="4" t="s">
        <v>65</v>
      </c>
      <c r="JX4" s="4" t="s">
        <v>51</v>
      </c>
      <c r="JY4" s="4" t="s">
        <v>52</v>
      </c>
      <c r="JZ4" s="4" t="s">
        <v>67</v>
      </c>
      <c r="KA4" s="4" t="s">
        <v>68</v>
      </c>
      <c r="KB4" s="4" t="s">
        <v>65</v>
      </c>
      <c r="KC4" s="4" t="s">
        <v>67</v>
      </c>
      <c r="KD4" s="4" t="s">
        <v>68</v>
      </c>
      <c r="KE4" s="4" t="s">
        <v>65</v>
      </c>
      <c r="KF4" s="4" t="s">
        <v>51</v>
      </c>
      <c r="KG4" s="4" t="s">
        <v>52</v>
      </c>
      <c r="KH4" s="4" t="s">
        <v>67</v>
      </c>
      <c r="KI4" s="4" t="s">
        <v>68</v>
      </c>
      <c r="KJ4" s="4" t="s">
        <v>65</v>
      </c>
      <c r="KK4" s="4" t="s">
        <v>67</v>
      </c>
      <c r="KL4" s="4" t="s">
        <v>68</v>
      </c>
      <c r="KM4" s="4" t="s">
        <v>65</v>
      </c>
      <c r="KN4" s="4" t="s">
        <v>51</v>
      </c>
      <c r="KO4" s="4" t="s">
        <v>52</v>
      </c>
      <c r="KP4" s="4" t="s">
        <v>67</v>
      </c>
      <c r="KQ4" s="4" t="s">
        <v>68</v>
      </c>
      <c r="KR4" s="4" t="s">
        <v>65</v>
      </c>
      <c r="KS4" s="4" t="s">
        <v>67</v>
      </c>
      <c r="KT4" s="4" t="s">
        <v>68</v>
      </c>
      <c r="KU4" s="4" t="s">
        <v>65</v>
      </c>
      <c r="KV4" s="4" t="s">
        <v>51</v>
      </c>
      <c r="KW4" s="4" t="s">
        <v>52</v>
      </c>
      <c r="KX4" s="4" t="s">
        <v>67</v>
      </c>
      <c r="KY4" s="4" t="s">
        <v>68</v>
      </c>
      <c r="KZ4" s="4" t="s">
        <v>65</v>
      </c>
      <c r="LA4" s="4" t="s">
        <v>67</v>
      </c>
      <c r="LB4" s="4" t="s">
        <v>68</v>
      </c>
      <c r="LC4" s="4" t="s">
        <v>65</v>
      </c>
      <c r="LD4" s="4" t="s">
        <v>51</v>
      </c>
      <c r="LE4" s="4" t="s">
        <v>52</v>
      </c>
      <c r="LF4" s="4" t="s">
        <v>67</v>
      </c>
      <c r="LG4" s="4" t="s">
        <v>68</v>
      </c>
      <c r="LH4" s="4" t="s">
        <v>65</v>
      </c>
      <c r="LI4" s="4" t="s">
        <v>67</v>
      </c>
      <c r="LJ4" s="4" t="s">
        <v>68</v>
      </c>
      <c r="LK4" s="4" t="s">
        <v>65</v>
      </c>
      <c r="LL4" s="4" t="s">
        <v>51</v>
      </c>
      <c r="LM4" s="4" t="s">
        <v>52</v>
      </c>
    </row>
    <row r="5">
      <c r="A5" s="10" t="s">
        <v>69</v>
      </c>
      <c r="B5" s="11">
        <v>886553</v>
      </c>
      <c r="C5" s="11">
        <f>=ROUNDDOWN(24.9244579641042,0)</f>
      </c>
      <c r="D5" s="11">
        <v>1037771</v>
      </c>
      <c r="E5" s="12">
        <v>0.9607</v>
      </c>
      <c r="F5" s="11"/>
      <c r="G5" s="11">
        <f>=ROUNDDOWN({0},0)</f>
      </c>
      <c r="H5" s="11">
        <v>570</v>
      </c>
      <c r="I5" s="12"/>
      <c r="J5" s="11">
        <v>123917</v>
      </c>
      <c r="K5" s="13">
        <v>7334119.28</v>
      </c>
      <c r="L5" s="11">
        <v>2106</v>
      </c>
      <c r="M5" s="14">
        <v>3482.49</v>
      </c>
      <c r="N5" s="11">
        <v>134201</v>
      </c>
      <c r="O5" s="13">
        <v>8276223.8</v>
      </c>
      <c r="P5" s="11">
        <v>2297</v>
      </c>
      <c r="Q5" s="14">
        <v>3603.06</v>
      </c>
      <c r="R5" s="12">
        <v>-0.0766</v>
      </c>
      <c r="S5" s="12">
        <v>-0.1138</v>
      </c>
      <c r="T5" s="12">
        <v>-0.0832</v>
      </c>
      <c r="U5" s="12">
        <v>-0.0335</v>
      </c>
      <c r="V5" s="11">
        <v>26963</v>
      </c>
      <c r="W5" s="13">
        <v>1588946.62</v>
      </c>
      <c r="X5" s="11">
        <v>1645</v>
      </c>
      <c r="Y5" s="11">
        <v>43604</v>
      </c>
      <c r="Z5" s="13">
        <v>2501466.56</v>
      </c>
      <c r="AA5" s="11">
        <v>1627</v>
      </c>
      <c r="AB5" s="12">
        <v>-0.3816</v>
      </c>
      <c r="AC5" s="12">
        <v>-0.3648</v>
      </c>
      <c r="AD5" s="11">
        <v>22062</v>
      </c>
      <c r="AE5" s="13">
        <v>1729298.43</v>
      </c>
      <c r="AF5" s="11">
        <v>1856</v>
      </c>
      <c r="AG5" s="11">
        <v>10073</v>
      </c>
      <c r="AH5" s="13">
        <v>780073.83</v>
      </c>
      <c r="AI5" s="11">
        <v>2006</v>
      </c>
      <c r="AJ5" s="12">
        <v>1.1902</v>
      </c>
      <c r="AK5" s="12">
        <v>1.2168</v>
      </c>
      <c r="AL5" s="11">
        <v>11864</v>
      </c>
      <c r="AM5" s="13">
        <v>668935</v>
      </c>
      <c r="AN5" s="11">
        <v>1869</v>
      </c>
      <c r="AO5" s="11">
        <v>11294</v>
      </c>
      <c r="AP5" s="13">
        <v>719784.45</v>
      </c>
      <c r="AQ5" s="11">
        <v>2005</v>
      </c>
      <c r="AR5" s="12">
        <v>0.0505</v>
      </c>
      <c r="AS5" s="12">
        <v>-0.0706</v>
      </c>
      <c r="AT5" s="11">
        <v>14623</v>
      </c>
      <c r="AU5" s="13">
        <v>843969.53</v>
      </c>
      <c r="AV5" s="11">
        <v>1730</v>
      </c>
      <c r="AW5" s="11">
        <v>15091</v>
      </c>
      <c r="AX5" s="13">
        <v>972862.31</v>
      </c>
      <c r="AY5" s="11">
        <v>1791</v>
      </c>
      <c r="AZ5" s="12">
        <v>-0.031</v>
      </c>
      <c r="BA5" s="12">
        <v>-0.1325</v>
      </c>
      <c r="BB5" s="11">
        <v>7213</v>
      </c>
      <c r="BC5" s="13">
        <v>456616.02</v>
      </c>
      <c r="BD5" s="11">
        <v>1471</v>
      </c>
      <c r="BE5" s="11">
        <v>8157</v>
      </c>
      <c r="BF5" s="13">
        <v>505290.81</v>
      </c>
      <c r="BG5" s="11">
        <v>1785</v>
      </c>
      <c r="BH5" s="12">
        <v>-0.1157</v>
      </c>
      <c r="BI5" s="12">
        <v>-0.0963</v>
      </c>
      <c r="BJ5" s="11">
        <v>4681</v>
      </c>
      <c r="BK5" s="13">
        <v>329637.37</v>
      </c>
      <c r="BL5" s="11">
        <v>1803</v>
      </c>
      <c r="BM5" s="11">
        <v>6512</v>
      </c>
      <c r="BN5" s="13">
        <v>504203.19</v>
      </c>
      <c r="BO5" s="11">
        <v>2006</v>
      </c>
      <c r="BP5" s="12">
        <v>-0.2812</v>
      </c>
      <c r="BQ5" s="12">
        <v>-0.3462</v>
      </c>
      <c r="BR5" s="11">
        <v>9188</v>
      </c>
      <c r="BS5" s="13">
        <v>505295.54</v>
      </c>
      <c r="BT5" s="11">
        <v>1769</v>
      </c>
      <c r="BU5" s="11">
        <v>14605</v>
      </c>
      <c r="BV5" s="13">
        <v>891039.67</v>
      </c>
      <c r="BW5" s="11">
        <v>1886</v>
      </c>
      <c r="BX5" s="12">
        <v>-0.3709</v>
      </c>
      <c r="BY5" s="12">
        <v>-0.4329</v>
      </c>
      <c r="BZ5" s="11">
        <v>8095</v>
      </c>
      <c r="CA5" s="13">
        <v>402136.01</v>
      </c>
      <c r="CB5" s="11">
        <v>1762</v>
      </c>
      <c r="CC5" s="11">
        <v>6669</v>
      </c>
      <c r="CD5" s="13">
        <v>354249.24</v>
      </c>
      <c r="CE5" s="11">
        <v>1972</v>
      </c>
      <c r="CF5" s="12">
        <v>0.2138</v>
      </c>
      <c r="CG5" s="12">
        <v>0.1352</v>
      </c>
      <c r="CH5" s="11">
        <v>9881</v>
      </c>
      <c r="CI5" s="13">
        <v>288689.25</v>
      </c>
      <c r="CJ5" s="11">
        <v>372</v>
      </c>
      <c r="CK5" s="11">
        <v>1216</v>
      </c>
      <c r="CL5" s="13">
        <v>64483.34</v>
      </c>
      <c r="CM5" s="11">
        <v>475</v>
      </c>
      <c r="CN5" s="12">
        <v>7.1258</v>
      </c>
      <c r="CO5" s="12">
        <v>3.477</v>
      </c>
      <c r="CP5" s="11">
        <v>2812</v>
      </c>
      <c r="CQ5" s="13">
        <v>180722.63</v>
      </c>
      <c r="CR5" s="11">
        <v>1577</v>
      </c>
      <c r="CS5" s="11">
        <v>3663</v>
      </c>
      <c r="CT5" s="13">
        <v>256382.03</v>
      </c>
      <c r="CU5" s="11">
        <v>1559</v>
      </c>
      <c r="CV5" s="12">
        <v>-0.2323</v>
      </c>
      <c r="CW5" s="12">
        <v>-0.2951</v>
      </c>
      <c r="CX5" s="11">
        <v>319</v>
      </c>
      <c r="CY5" s="13">
        <v>18624.54</v>
      </c>
      <c r="CZ5" s="11">
        <v>944</v>
      </c>
      <c r="DA5" s="11">
        <v>362</v>
      </c>
      <c r="DB5" s="13">
        <v>25800.11</v>
      </c>
      <c r="DC5" s="11">
        <v>576</v>
      </c>
      <c r="DD5" s="12">
        <v>-0.1188</v>
      </c>
      <c r="DE5" s="12">
        <v>-0.2781</v>
      </c>
      <c r="DF5" s="11"/>
      <c r="DG5" s="13"/>
      <c r="DH5" s="11"/>
      <c r="DI5" s="11"/>
      <c r="DJ5" s="13"/>
      <c r="DK5" s="11"/>
      <c r="DL5" s="12"/>
      <c r="DM5" s="12"/>
      <c r="DN5" s="11">
        <v>895</v>
      </c>
      <c r="DO5" s="13">
        <v>56523.96</v>
      </c>
      <c r="DP5" s="11">
        <v>1983</v>
      </c>
      <c r="DQ5" s="11">
        <v>3335</v>
      </c>
      <c r="DR5" s="13">
        <v>133046.34</v>
      </c>
      <c r="DS5" s="11">
        <v>2125</v>
      </c>
      <c r="DT5" s="12">
        <v>-0.7316</v>
      </c>
      <c r="DU5" s="12">
        <v>-0.5752</v>
      </c>
      <c r="DV5" s="11">
        <v>228</v>
      </c>
      <c r="DW5" s="13">
        <v>14120.48</v>
      </c>
      <c r="DX5" s="11">
        <v>119</v>
      </c>
      <c r="DY5" s="11">
        <v>262</v>
      </c>
      <c r="DZ5" s="13">
        <v>15706</v>
      </c>
      <c r="EA5" s="11">
        <v>112</v>
      </c>
      <c r="EB5" s="12">
        <v>-0.1298</v>
      </c>
      <c r="EC5" s="12">
        <v>-0.1009</v>
      </c>
      <c r="ED5" s="11">
        <v>966</v>
      </c>
      <c r="EE5" s="13">
        <v>74366.4</v>
      </c>
      <c r="EF5" s="11">
        <v>291</v>
      </c>
      <c r="EG5" s="11">
        <v>1922</v>
      </c>
      <c r="EH5" s="13">
        <v>152657.62</v>
      </c>
      <c r="EI5" s="11">
        <v>993</v>
      </c>
      <c r="EJ5" s="12">
        <v>-0.4974</v>
      </c>
      <c r="EK5" s="12">
        <v>-0.5129</v>
      </c>
      <c r="EL5" s="11">
        <v>235</v>
      </c>
      <c r="EM5" s="13">
        <v>15002.41</v>
      </c>
      <c r="EN5" s="11">
        <v>183</v>
      </c>
      <c r="EO5" s="11">
        <v>239</v>
      </c>
      <c r="EP5" s="13">
        <v>17641.85</v>
      </c>
      <c r="EQ5" s="11">
        <v>171</v>
      </c>
      <c r="ER5" s="12">
        <v>-0.0167</v>
      </c>
      <c r="ES5" s="12">
        <v>-0.1496</v>
      </c>
      <c r="ET5" s="11">
        <v>455</v>
      </c>
      <c r="EU5" s="13">
        <v>10680.15</v>
      </c>
      <c r="EV5" s="11">
        <v>1643</v>
      </c>
      <c r="EW5" s="11"/>
      <c r="EX5" s="13"/>
      <c r="EY5" s="11"/>
      <c r="EZ5" s="12"/>
      <c r="FA5" s="12"/>
      <c r="FB5" s="11">
        <v>294</v>
      </c>
      <c r="FC5" s="13">
        <v>21339.66</v>
      </c>
      <c r="FD5" s="11">
        <v>440</v>
      </c>
      <c r="FE5" s="11">
        <v>238</v>
      </c>
      <c r="FF5" s="13">
        <v>17365.52</v>
      </c>
      <c r="FG5" s="11">
        <v>472</v>
      </c>
      <c r="FH5" s="12">
        <v>0.2353</v>
      </c>
      <c r="FI5" s="12">
        <v>0.2289</v>
      </c>
      <c r="FJ5" s="11">
        <v>3</v>
      </c>
      <c r="FK5" s="13">
        <v>279.12</v>
      </c>
      <c r="FL5" s="11">
        <v>193</v>
      </c>
      <c r="FM5" s="11">
        <v>10</v>
      </c>
      <c r="FN5" s="13">
        <v>689.6</v>
      </c>
      <c r="FO5" s="11">
        <v>206</v>
      </c>
      <c r="FP5" s="12">
        <v>-0.7</v>
      </c>
      <c r="FQ5" s="12">
        <v>-0.5952</v>
      </c>
      <c r="FR5" s="11">
        <v>2117</v>
      </c>
      <c r="FS5" s="13">
        <v>64359.04</v>
      </c>
      <c r="FT5" s="11"/>
      <c r="FU5" s="11">
        <v>2929</v>
      </c>
      <c r="FV5" s="13">
        <v>88149.64</v>
      </c>
      <c r="FW5" s="11"/>
      <c r="FX5" s="12">
        <v>-0.2772</v>
      </c>
      <c r="FY5" s="12">
        <v>-0.2699</v>
      </c>
      <c r="FZ5" s="11">
        <v>101</v>
      </c>
      <c r="GA5" s="13">
        <v>8343.52</v>
      </c>
      <c r="GB5" s="11">
        <v>300</v>
      </c>
      <c r="GC5" s="11">
        <v>73</v>
      </c>
      <c r="GD5" s="13">
        <v>6469.75</v>
      </c>
      <c r="GE5" s="11">
        <v>214</v>
      </c>
      <c r="GF5" s="12">
        <v>0.3836</v>
      </c>
      <c r="GG5" s="12">
        <v>0.2896</v>
      </c>
      <c r="GH5" s="11">
        <v>56</v>
      </c>
      <c r="GI5" s="13">
        <v>4313.81</v>
      </c>
      <c r="GJ5" s="11">
        <v>1460</v>
      </c>
      <c r="GK5" s="11">
        <v>73</v>
      </c>
      <c r="GL5" s="13">
        <v>5492.49</v>
      </c>
      <c r="GM5" s="11">
        <v>1034</v>
      </c>
      <c r="GN5" s="12">
        <v>-0.2329</v>
      </c>
      <c r="GO5" s="12">
        <v>-0.2146</v>
      </c>
      <c r="GP5" s="11">
        <v>74</v>
      </c>
      <c r="GQ5" s="13">
        <v>4806.61</v>
      </c>
      <c r="GR5" s="11">
        <v>273</v>
      </c>
      <c r="GS5" s="11">
        <v>84</v>
      </c>
      <c r="GT5" s="13">
        <v>5615.72</v>
      </c>
      <c r="GU5" s="11">
        <v>281</v>
      </c>
      <c r="GV5" s="12">
        <v>-0.119</v>
      </c>
      <c r="GW5" s="12">
        <v>-0.1441</v>
      </c>
      <c r="GX5" s="11">
        <v>240</v>
      </c>
      <c r="GY5" s="13">
        <v>15607.51</v>
      </c>
      <c r="GZ5" s="11">
        <v>592</v>
      </c>
      <c r="HA5" s="11">
        <v>389</v>
      </c>
      <c r="HB5" s="13">
        <v>28085.18</v>
      </c>
      <c r="HC5" s="11">
        <v>619</v>
      </c>
      <c r="HD5" s="12">
        <v>-0.383</v>
      </c>
      <c r="HE5" s="12">
        <v>-0.4443</v>
      </c>
      <c r="HF5" s="11">
        <v>351</v>
      </c>
      <c r="HG5" s="13">
        <v>20614.69</v>
      </c>
      <c r="HH5" s="11">
        <v>748</v>
      </c>
      <c r="HI5" s="11">
        <v>284</v>
      </c>
      <c r="HJ5" s="13">
        <v>17964.12</v>
      </c>
      <c r="HK5" s="11">
        <v>885</v>
      </c>
      <c r="HL5" s="12">
        <v>0.2359</v>
      </c>
      <c r="HM5" s="12">
        <v>0.1475</v>
      </c>
      <c r="HN5" s="11">
        <v>142</v>
      </c>
      <c r="HO5" s="13">
        <v>8212.53</v>
      </c>
      <c r="HP5" s="11">
        <v>246</v>
      </c>
      <c r="HQ5" s="11">
        <v>196</v>
      </c>
      <c r="HR5" s="13">
        <v>10614.25</v>
      </c>
      <c r="HS5" s="11">
        <v>219</v>
      </c>
      <c r="HT5" s="12">
        <v>-0.2755</v>
      </c>
      <c r="HU5" s="12">
        <v>-0.2263</v>
      </c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>
        <v>19</v>
      </c>
      <c r="IM5" s="13">
        <v>1495.5</v>
      </c>
      <c r="IN5" s="11">
        <v>379</v>
      </c>
      <c r="IO5" s="11"/>
      <c r="IP5" s="13"/>
      <c r="IQ5" s="11"/>
      <c r="IR5" s="12"/>
      <c r="IS5" s="12"/>
      <c r="IT5" s="11"/>
      <c r="IU5" s="13"/>
      <c r="IV5" s="11">
        <v>17</v>
      </c>
      <c r="IW5" s="11"/>
      <c r="IX5" s="13"/>
      <c r="IY5" s="11">
        <v>17</v>
      </c>
      <c r="IZ5" s="12"/>
      <c r="JA5" s="12"/>
      <c r="JB5" s="11">
        <v>40</v>
      </c>
      <c r="JC5" s="13">
        <v>1182.95</v>
      </c>
      <c r="JD5" s="11">
        <v>71</v>
      </c>
      <c r="JE5" s="11">
        <v>65</v>
      </c>
      <c r="JF5" s="13">
        <v>2159.67</v>
      </c>
      <c r="JG5" s="11">
        <v>68</v>
      </c>
      <c r="JH5" s="12">
        <v>-0.3846</v>
      </c>
      <c r="JI5" s="12">
        <v>-0.4523</v>
      </c>
      <c r="JJ5" s="11"/>
      <c r="JK5" s="13"/>
      <c r="JL5" s="11"/>
      <c r="JM5" s="11">
        <v>2306</v>
      </c>
      <c r="JN5" s="13">
        <v>162397.62</v>
      </c>
      <c r="JO5" s="11"/>
      <c r="JP5" s="12"/>
      <c r="JQ5" s="12"/>
      <c r="JR5" s="11"/>
      <c r="JS5" s="13"/>
      <c r="JT5" s="11">
        <v>1509</v>
      </c>
      <c r="JU5" s="11">
        <v>488</v>
      </c>
      <c r="JV5" s="13">
        <v>31461.14</v>
      </c>
      <c r="JW5" s="11">
        <v>1764</v>
      </c>
      <c r="JX5" s="12"/>
      <c r="JY5" s="12"/>
      <c r="JZ5" s="11"/>
      <c r="KA5" s="13"/>
      <c r="KB5" s="11">
        <v>679</v>
      </c>
      <c r="KC5" s="11">
        <v>62</v>
      </c>
      <c r="KD5" s="13">
        <v>5071.75</v>
      </c>
      <c r="KE5" s="11">
        <v>331</v>
      </c>
      <c r="KF5" s="12"/>
      <c r="KG5" s="12"/>
      <c r="KH5" s="11"/>
      <c r="KI5" s="13"/>
      <c r="KJ5" s="11">
        <v>714</v>
      </c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>
        <v>6</v>
      </c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</row>
    <row r="6">
      <c r="A6" s="10" t="s">
        <v>70</v>
      </c>
      <c r="B6" s="11">
        <v>125110</v>
      </c>
      <c r="C6" s="11">
        <f>=ROUNDDOWN(137.151940363955,0)</f>
      </c>
      <c r="D6" s="11">
        <v>7800</v>
      </c>
      <c r="E6" s="12">
        <v>0.9852</v>
      </c>
      <c r="F6" s="11"/>
      <c r="G6" s="11">
        <f>=ROUNDDOWN({0},0)</f>
      </c>
      <c r="H6" s="11"/>
      <c r="I6" s="12"/>
      <c r="J6" s="11">
        <v>2729</v>
      </c>
      <c r="K6" s="13">
        <v>44888.78</v>
      </c>
      <c r="L6" s="11">
        <v>6</v>
      </c>
      <c r="M6" s="14">
        <v>7481.46</v>
      </c>
      <c r="N6" s="11">
        <v>1773</v>
      </c>
      <c r="O6" s="13">
        <v>33142.62</v>
      </c>
      <c r="P6" s="11">
        <v>714</v>
      </c>
      <c r="Q6" s="14">
        <v>46.42</v>
      </c>
      <c r="R6" s="12">
        <v>0.5392</v>
      </c>
      <c r="S6" s="12">
        <v>0.3544</v>
      </c>
      <c r="T6" s="12">
        <v>-0.9916</v>
      </c>
      <c r="U6" s="12">
        <v>160.1689</v>
      </c>
      <c r="V6" s="11">
        <v>211</v>
      </c>
      <c r="W6" s="13">
        <v>3700.81</v>
      </c>
      <c r="X6" s="11"/>
      <c r="Y6" s="11">
        <v>463</v>
      </c>
      <c r="Z6" s="13">
        <v>7288.64</v>
      </c>
      <c r="AA6" s="11">
        <v>348</v>
      </c>
      <c r="AB6" s="12">
        <v>-0.5443</v>
      </c>
      <c r="AC6" s="12">
        <v>-0.4922</v>
      </c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>
        <v>2515</v>
      </c>
      <c r="AU6" s="13">
        <v>41163.41</v>
      </c>
      <c r="AV6" s="11">
        <v>6</v>
      </c>
      <c r="AW6" s="11">
        <v>1295</v>
      </c>
      <c r="AX6" s="13">
        <v>25643.98</v>
      </c>
      <c r="AY6" s="11">
        <v>696</v>
      </c>
      <c r="AZ6" s="12">
        <v>0.9421</v>
      </c>
      <c r="BA6" s="12">
        <v>0.6052</v>
      </c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/>
      <c r="CA6" s="13"/>
      <c r="CB6" s="11"/>
      <c r="CC6" s="11"/>
      <c r="CD6" s="13"/>
      <c r="CE6" s="11"/>
      <c r="CF6" s="12"/>
      <c r="CG6" s="12"/>
      <c r="CH6" s="11">
        <v>1</v>
      </c>
      <c r="CI6" s="13">
        <v>14</v>
      </c>
      <c r="CJ6" s="11"/>
      <c r="CK6" s="11">
        <v>15</v>
      </c>
      <c r="CL6" s="13">
        <v>210</v>
      </c>
      <c r="CM6" s="11">
        <v>9</v>
      </c>
      <c r="CN6" s="12">
        <v>-0.9333</v>
      </c>
      <c r="CO6" s="12">
        <v>-0.9333</v>
      </c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/>
      <c r="DQ6" s="11"/>
      <c r="DR6" s="13"/>
      <c r="DS6" s="11">
        <v>3</v>
      </c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>
        <v>2</v>
      </c>
      <c r="EU6" s="13">
        <v>10.56</v>
      </c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</row>
    <row r="7">
      <c r="A7" s="10" t="s">
        <v>71</v>
      </c>
      <c r="B7" s="11">
        <v>28616</v>
      </c>
      <c r="C7" s="11">
        <f>=ROUNDDOWN(18.0645161290323,0)</f>
      </c>
      <c r="D7" s="11">
        <v>21544</v>
      </c>
      <c r="E7" s="12">
        <v>0.9737</v>
      </c>
      <c r="F7" s="11"/>
      <c r="G7" s="11">
        <f>=ROUNDDOWN({0},0)</f>
      </c>
      <c r="H7" s="11"/>
      <c r="I7" s="12"/>
      <c r="J7" s="11">
        <v>7069</v>
      </c>
      <c r="K7" s="13">
        <v>386705.59</v>
      </c>
      <c r="L7" s="11">
        <v>208</v>
      </c>
      <c r="M7" s="14">
        <v>1859.16</v>
      </c>
      <c r="N7" s="11">
        <v>6680</v>
      </c>
      <c r="O7" s="13">
        <v>363506.31</v>
      </c>
      <c r="P7" s="11">
        <v>156</v>
      </c>
      <c r="Q7" s="14">
        <v>2330.17</v>
      </c>
      <c r="R7" s="12">
        <v>0.0582</v>
      </c>
      <c r="S7" s="12">
        <v>0.0638</v>
      </c>
      <c r="T7" s="12">
        <v>0.3333</v>
      </c>
      <c r="U7" s="12">
        <v>-0.2021</v>
      </c>
      <c r="V7" s="11">
        <v>1205</v>
      </c>
      <c r="W7" s="13">
        <v>72433.2</v>
      </c>
      <c r="X7" s="11">
        <v>166</v>
      </c>
      <c r="Y7" s="11">
        <v>1466</v>
      </c>
      <c r="Z7" s="13">
        <v>83333.05</v>
      </c>
      <c r="AA7" s="11">
        <v>106</v>
      </c>
      <c r="AB7" s="12">
        <v>-0.178</v>
      </c>
      <c r="AC7" s="12">
        <v>-0.1308</v>
      </c>
      <c r="AD7" s="11">
        <v>360</v>
      </c>
      <c r="AE7" s="13">
        <v>23585.83</v>
      </c>
      <c r="AF7" s="11">
        <v>204</v>
      </c>
      <c r="AG7" s="11">
        <v>618</v>
      </c>
      <c r="AH7" s="13">
        <v>39397.91</v>
      </c>
      <c r="AI7" s="11">
        <v>146</v>
      </c>
      <c r="AJ7" s="12">
        <v>-0.4175</v>
      </c>
      <c r="AK7" s="12">
        <v>-0.4013</v>
      </c>
      <c r="AL7" s="11">
        <v>1576</v>
      </c>
      <c r="AM7" s="13">
        <v>84194.21</v>
      </c>
      <c r="AN7" s="11">
        <v>203</v>
      </c>
      <c r="AO7" s="11">
        <v>671</v>
      </c>
      <c r="AP7" s="13">
        <v>39452.43</v>
      </c>
      <c r="AQ7" s="11">
        <v>144</v>
      </c>
      <c r="AR7" s="12">
        <v>1.3487</v>
      </c>
      <c r="AS7" s="12">
        <v>1.1341</v>
      </c>
      <c r="AT7" s="11">
        <v>89</v>
      </c>
      <c r="AU7" s="13">
        <v>4422.78</v>
      </c>
      <c r="AV7" s="11">
        <v>189</v>
      </c>
      <c r="AW7" s="11">
        <v>32</v>
      </c>
      <c r="AX7" s="13">
        <v>1511.75</v>
      </c>
      <c r="AY7" s="11">
        <v>146</v>
      </c>
      <c r="AZ7" s="12">
        <v>1.7812</v>
      </c>
      <c r="BA7" s="12">
        <v>1.9256</v>
      </c>
      <c r="BB7" s="11">
        <v>571</v>
      </c>
      <c r="BC7" s="13">
        <v>31338.46</v>
      </c>
      <c r="BD7" s="11">
        <v>144</v>
      </c>
      <c r="BE7" s="11">
        <v>474</v>
      </c>
      <c r="BF7" s="13">
        <v>22839.19</v>
      </c>
      <c r="BG7" s="11">
        <v>111</v>
      </c>
      <c r="BH7" s="12">
        <v>0.2046</v>
      </c>
      <c r="BI7" s="12">
        <v>0.3721</v>
      </c>
      <c r="BJ7" s="11">
        <v>1030</v>
      </c>
      <c r="BK7" s="13">
        <v>61181.14</v>
      </c>
      <c r="BL7" s="11">
        <v>208</v>
      </c>
      <c r="BM7" s="11">
        <v>1045</v>
      </c>
      <c r="BN7" s="13">
        <v>60816.12</v>
      </c>
      <c r="BO7" s="11">
        <v>156</v>
      </c>
      <c r="BP7" s="12">
        <v>-0.0144</v>
      </c>
      <c r="BQ7" s="12">
        <v>0.006</v>
      </c>
      <c r="BR7" s="11">
        <v>152</v>
      </c>
      <c r="BS7" s="13">
        <v>7175.84</v>
      </c>
      <c r="BT7" s="11">
        <v>80</v>
      </c>
      <c r="BU7" s="11">
        <v>312</v>
      </c>
      <c r="BV7" s="13">
        <v>16740.21</v>
      </c>
      <c r="BW7" s="11">
        <v>69</v>
      </c>
      <c r="BX7" s="12">
        <v>-0.5128</v>
      </c>
      <c r="BY7" s="12">
        <v>-0.5713</v>
      </c>
      <c r="BZ7" s="11">
        <v>497</v>
      </c>
      <c r="CA7" s="13">
        <v>18835.22</v>
      </c>
      <c r="CB7" s="11">
        <v>151</v>
      </c>
      <c r="CC7" s="11">
        <v>592</v>
      </c>
      <c r="CD7" s="13">
        <v>21431.67</v>
      </c>
      <c r="CE7" s="11">
        <v>146</v>
      </c>
      <c r="CF7" s="12">
        <v>-0.1605</v>
      </c>
      <c r="CG7" s="12">
        <v>-0.1212</v>
      </c>
      <c r="CH7" s="11"/>
      <c r="CI7" s="13"/>
      <c r="CJ7" s="11"/>
      <c r="CK7" s="11"/>
      <c r="CL7" s="13"/>
      <c r="CM7" s="11"/>
      <c r="CN7" s="12"/>
      <c r="CO7" s="12"/>
      <c r="CP7" s="11">
        <v>49</v>
      </c>
      <c r="CQ7" s="13">
        <v>2312.7</v>
      </c>
      <c r="CR7" s="11">
        <v>139</v>
      </c>
      <c r="CS7" s="11">
        <v>95</v>
      </c>
      <c r="CT7" s="13">
        <v>3871.3</v>
      </c>
      <c r="CU7" s="11">
        <v>113</v>
      </c>
      <c r="CV7" s="12">
        <v>-0.4842</v>
      </c>
      <c r="CW7" s="12">
        <v>-0.4026</v>
      </c>
      <c r="CX7" s="11">
        <v>128</v>
      </c>
      <c r="CY7" s="13">
        <v>5451.59</v>
      </c>
      <c r="CZ7" s="11">
        <v>133</v>
      </c>
      <c r="DA7" s="11">
        <v>39</v>
      </c>
      <c r="DB7" s="13">
        <v>2098.84</v>
      </c>
      <c r="DC7" s="11">
        <v>69</v>
      </c>
      <c r="DD7" s="12">
        <v>2.2821</v>
      </c>
      <c r="DE7" s="12">
        <v>1.5974</v>
      </c>
      <c r="DF7" s="11"/>
      <c r="DG7" s="13"/>
      <c r="DH7" s="11"/>
      <c r="DI7" s="11"/>
      <c r="DJ7" s="13"/>
      <c r="DK7" s="11"/>
      <c r="DL7" s="12"/>
      <c r="DM7" s="12"/>
      <c r="DN7" s="11">
        <v>102</v>
      </c>
      <c r="DO7" s="13">
        <v>7110.37</v>
      </c>
      <c r="DP7" s="11">
        <v>208</v>
      </c>
      <c r="DQ7" s="11">
        <v>5</v>
      </c>
      <c r="DR7" s="13">
        <v>484.45</v>
      </c>
      <c r="DS7" s="11">
        <v>146</v>
      </c>
      <c r="DT7" s="12">
        <v>19.4</v>
      </c>
      <c r="DU7" s="12">
        <v>13.6772</v>
      </c>
      <c r="DV7" s="11">
        <v>876</v>
      </c>
      <c r="DW7" s="13">
        <v>43463.69</v>
      </c>
      <c r="DX7" s="11">
        <v>123</v>
      </c>
      <c r="DY7" s="11">
        <v>865</v>
      </c>
      <c r="DZ7" s="13">
        <v>46846.69</v>
      </c>
      <c r="EA7" s="11">
        <v>112</v>
      </c>
      <c r="EB7" s="12">
        <v>0.0127</v>
      </c>
      <c r="EC7" s="12">
        <v>-0.0722</v>
      </c>
      <c r="ED7" s="11"/>
      <c r="EE7" s="13"/>
      <c r="EF7" s="11"/>
      <c r="EG7" s="11"/>
      <c r="EH7" s="13"/>
      <c r="EI7" s="11"/>
      <c r="EJ7" s="12"/>
      <c r="EK7" s="12"/>
      <c r="EL7" s="11">
        <v>55</v>
      </c>
      <c r="EM7" s="13">
        <v>5321.65</v>
      </c>
      <c r="EN7" s="11">
        <v>40</v>
      </c>
      <c r="EO7" s="11">
        <v>27</v>
      </c>
      <c r="EP7" s="13">
        <v>1922.92</v>
      </c>
      <c r="EQ7" s="11">
        <v>11</v>
      </c>
      <c r="ER7" s="12">
        <v>1.037</v>
      </c>
      <c r="ES7" s="12">
        <v>1.7675</v>
      </c>
      <c r="ET7" s="11">
        <v>11</v>
      </c>
      <c r="EU7" s="13">
        <v>135.04</v>
      </c>
      <c r="EV7" s="11">
        <v>171</v>
      </c>
      <c r="EW7" s="11"/>
      <c r="EX7" s="13"/>
      <c r="EY7" s="11"/>
      <c r="EZ7" s="12"/>
      <c r="FA7" s="12"/>
      <c r="FB7" s="11">
        <v>111</v>
      </c>
      <c r="FC7" s="13">
        <v>5682.39</v>
      </c>
      <c r="FD7" s="11">
        <v>100</v>
      </c>
      <c r="FE7" s="11">
        <v>81</v>
      </c>
      <c r="FF7" s="13">
        <v>4735.1</v>
      </c>
      <c r="FG7" s="11">
        <v>101</v>
      </c>
      <c r="FH7" s="12">
        <v>0.3704</v>
      </c>
      <c r="FI7" s="12">
        <v>0.2001</v>
      </c>
      <c r="FJ7" s="11">
        <v>42</v>
      </c>
      <c r="FK7" s="13">
        <v>2821.02</v>
      </c>
      <c r="FL7" s="11">
        <v>152</v>
      </c>
      <c r="FM7" s="11">
        <v>38</v>
      </c>
      <c r="FN7" s="13">
        <v>2217.19</v>
      </c>
      <c r="FO7" s="11">
        <v>119</v>
      </c>
      <c r="FP7" s="12">
        <v>0.1053</v>
      </c>
      <c r="FQ7" s="12">
        <v>0.2723</v>
      </c>
      <c r="FR7" s="11"/>
      <c r="FS7" s="13"/>
      <c r="FT7" s="11"/>
      <c r="FU7" s="11"/>
      <c r="FV7" s="13"/>
      <c r="FW7" s="11"/>
      <c r="FX7" s="12"/>
      <c r="FY7" s="12"/>
      <c r="FZ7" s="11">
        <v>121</v>
      </c>
      <c r="GA7" s="13">
        <v>6784.99</v>
      </c>
      <c r="GB7" s="11">
        <v>112</v>
      </c>
      <c r="GC7" s="11">
        <v>51</v>
      </c>
      <c r="GD7" s="13">
        <v>3026.93</v>
      </c>
      <c r="GE7" s="11">
        <v>29</v>
      </c>
      <c r="GF7" s="12">
        <v>1.3725</v>
      </c>
      <c r="GG7" s="12">
        <v>1.2415</v>
      </c>
      <c r="GH7" s="11">
        <v>26</v>
      </c>
      <c r="GI7" s="13">
        <v>1399.93</v>
      </c>
      <c r="GJ7" s="11">
        <v>175</v>
      </c>
      <c r="GK7" s="11">
        <v>17</v>
      </c>
      <c r="GL7" s="13">
        <v>1179</v>
      </c>
      <c r="GM7" s="11">
        <v>129</v>
      </c>
      <c r="GN7" s="12">
        <v>0.5294</v>
      </c>
      <c r="GO7" s="12">
        <v>0.1874</v>
      </c>
      <c r="GP7" s="11">
        <v>42</v>
      </c>
      <c r="GQ7" s="13">
        <v>2008.01</v>
      </c>
      <c r="GR7" s="11">
        <v>66</v>
      </c>
      <c r="GS7" s="11">
        <v>43</v>
      </c>
      <c r="GT7" s="13">
        <v>2237.2</v>
      </c>
      <c r="GU7" s="11">
        <v>55</v>
      </c>
      <c r="GV7" s="12">
        <v>-0.0233</v>
      </c>
      <c r="GW7" s="12">
        <v>-0.1024</v>
      </c>
      <c r="GX7" s="11">
        <v>2</v>
      </c>
      <c r="GY7" s="13">
        <v>95.98</v>
      </c>
      <c r="GZ7" s="11">
        <v>2</v>
      </c>
      <c r="HA7" s="11"/>
      <c r="HB7" s="13"/>
      <c r="HC7" s="11">
        <v>2</v>
      </c>
      <c r="HD7" s="12"/>
      <c r="HE7" s="12"/>
      <c r="HF7" s="11">
        <v>14</v>
      </c>
      <c r="HG7" s="13">
        <v>733.96</v>
      </c>
      <c r="HH7" s="11">
        <v>41</v>
      </c>
      <c r="HI7" s="11">
        <v>15</v>
      </c>
      <c r="HJ7" s="13">
        <v>823.13</v>
      </c>
      <c r="HK7" s="11">
        <v>40</v>
      </c>
      <c r="HL7" s="12">
        <v>-0.0667</v>
      </c>
      <c r="HM7" s="12">
        <v>-0.1083</v>
      </c>
      <c r="HN7" s="11">
        <v>10</v>
      </c>
      <c r="HO7" s="13">
        <v>217.59</v>
      </c>
      <c r="HP7" s="11">
        <v>7</v>
      </c>
      <c r="HQ7" s="11">
        <v>17</v>
      </c>
      <c r="HR7" s="13">
        <v>387.58</v>
      </c>
      <c r="HS7" s="11">
        <v>9</v>
      </c>
      <c r="HT7" s="12">
        <v>-0.4118</v>
      </c>
      <c r="HU7" s="12">
        <v>-0.4386</v>
      </c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>
        <v>68</v>
      </c>
      <c r="JN7" s="13">
        <v>2647.07</v>
      </c>
      <c r="JO7" s="11"/>
      <c r="JP7" s="12"/>
      <c r="JQ7" s="12"/>
      <c r="JR7" s="11"/>
      <c r="JS7" s="13"/>
      <c r="JT7" s="11">
        <v>160</v>
      </c>
      <c r="JU7" s="11">
        <v>77</v>
      </c>
      <c r="JV7" s="13">
        <v>3622.06</v>
      </c>
      <c r="JW7" s="11">
        <v>138</v>
      </c>
      <c r="JX7" s="12"/>
      <c r="JY7" s="12"/>
      <c r="JZ7" s="11"/>
      <c r="KA7" s="13"/>
      <c r="KB7" s="11">
        <v>126</v>
      </c>
      <c r="KC7" s="11">
        <v>32</v>
      </c>
      <c r="KD7" s="13">
        <v>1884.52</v>
      </c>
      <c r="KE7" s="11">
        <v>94</v>
      </c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</row>
    <row r="8">
      <c r="A8" s="10" t="s">
        <v>72</v>
      </c>
      <c r="B8" s="11">
        <v>74059</v>
      </c>
      <c r="C8" s="11">
        <f>=ROUNDDOWN(11.5840267784521,0)</f>
      </c>
      <c r="D8" s="11">
        <v>112888</v>
      </c>
      <c r="E8" s="12">
        <v>0.9669</v>
      </c>
      <c r="F8" s="11"/>
      <c r="G8" s="11">
        <f>=ROUNDDOWN({0},0)</f>
      </c>
      <c r="H8" s="11"/>
      <c r="I8" s="12"/>
      <c r="J8" s="11">
        <v>23530</v>
      </c>
      <c r="K8" s="13">
        <v>684214.18</v>
      </c>
      <c r="L8" s="11">
        <v>275</v>
      </c>
      <c r="M8" s="14">
        <v>2488.05</v>
      </c>
      <c r="N8" s="11">
        <v>26516</v>
      </c>
      <c r="O8" s="13">
        <v>749567.59</v>
      </c>
      <c r="P8" s="11">
        <v>240</v>
      </c>
      <c r="Q8" s="14">
        <v>3123.2</v>
      </c>
      <c r="R8" s="12">
        <v>-0.1126</v>
      </c>
      <c r="S8" s="12">
        <v>-0.0872</v>
      </c>
      <c r="T8" s="12">
        <v>0.1458</v>
      </c>
      <c r="U8" s="12">
        <v>-0.2034</v>
      </c>
      <c r="V8" s="11">
        <v>5250</v>
      </c>
      <c r="W8" s="13">
        <v>139645.98</v>
      </c>
      <c r="X8" s="11">
        <v>192</v>
      </c>
      <c r="Y8" s="11">
        <v>8510</v>
      </c>
      <c r="Z8" s="13">
        <v>216591.8</v>
      </c>
      <c r="AA8" s="11">
        <v>157</v>
      </c>
      <c r="AB8" s="12">
        <v>-0.3831</v>
      </c>
      <c r="AC8" s="12">
        <v>-0.3553</v>
      </c>
      <c r="AD8" s="11">
        <v>3434</v>
      </c>
      <c r="AE8" s="13">
        <v>105691.07</v>
      </c>
      <c r="AF8" s="11">
        <v>264</v>
      </c>
      <c r="AG8" s="11">
        <v>584</v>
      </c>
      <c r="AH8" s="13">
        <v>18740.96</v>
      </c>
      <c r="AI8" s="11">
        <v>223</v>
      </c>
      <c r="AJ8" s="12">
        <v>4.8801</v>
      </c>
      <c r="AK8" s="12">
        <v>4.6396</v>
      </c>
      <c r="AL8" s="11">
        <v>1936</v>
      </c>
      <c r="AM8" s="13">
        <v>53345.1</v>
      </c>
      <c r="AN8" s="11">
        <v>261</v>
      </c>
      <c r="AO8" s="11">
        <v>1967</v>
      </c>
      <c r="AP8" s="13">
        <v>46823.57</v>
      </c>
      <c r="AQ8" s="11">
        <v>223</v>
      </c>
      <c r="AR8" s="12">
        <v>-0.0158</v>
      </c>
      <c r="AS8" s="12">
        <v>0.1393</v>
      </c>
      <c r="AT8" s="11">
        <v>2108</v>
      </c>
      <c r="AU8" s="13">
        <v>70922.36</v>
      </c>
      <c r="AV8" s="11">
        <v>237</v>
      </c>
      <c r="AW8" s="11">
        <v>2802</v>
      </c>
      <c r="AX8" s="13">
        <v>93746.9</v>
      </c>
      <c r="AY8" s="11">
        <v>223</v>
      </c>
      <c r="AZ8" s="12">
        <v>-0.2477</v>
      </c>
      <c r="BA8" s="12">
        <v>-0.2435</v>
      </c>
      <c r="BB8" s="11">
        <v>3045</v>
      </c>
      <c r="BC8" s="13">
        <v>96153.77</v>
      </c>
      <c r="BD8" s="11">
        <v>244</v>
      </c>
      <c r="BE8" s="11">
        <v>2864</v>
      </c>
      <c r="BF8" s="13">
        <v>84778.24</v>
      </c>
      <c r="BG8" s="11">
        <v>205</v>
      </c>
      <c r="BH8" s="12">
        <v>0.0632</v>
      </c>
      <c r="BI8" s="12">
        <v>0.1342</v>
      </c>
      <c r="BJ8" s="11">
        <v>767</v>
      </c>
      <c r="BK8" s="13">
        <v>28890.36</v>
      </c>
      <c r="BL8" s="11">
        <v>264</v>
      </c>
      <c r="BM8" s="11">
        <v>1082</v>
      </c>
      <c r="BN8" s="13">
        <v>34507.68</v>
      </c>
      <c r="BO8" s="11">
        <v>228</v>
      </c>
      <c r="BP8" s="12">
        <v>-0.2911</v>
      </c>
      <c r="BQ8" s="12">
        <v>-0.1628</v>
      </c>
      <c r="BR8" s="11">
        <v>2053</v>
      </c>
      <c r="BS8" s="13">
        <v>59809.72</v>
      </c>
      <c r="BT8" s="11">
        <v>229</v>
      </c>
      <c r="BU8" s="11">
        <v>2723</v>
      </c>
      <c r="BV8" s="13">
        <v>84505.97</v>
      </c>
      <c r="BW8" s="11">
        <v>201</v>
      </c>
      <c r="BX8" s="12">
        <v>-0.2461</v>
      </c>
      <c r="BY8" s="12">
        <v>-0.2922</v>
      </c>
      <c r="BZ8" s="11">
        <v>2617</v>
      </c>
      <c r="CA8" s="13">
        <v>69906.61</v>
      </c>
      <c r="CB8" s="11">
        <v>253</v>
      </c>
      <c r="CC8" s="11">
        <v>2842</v>
      </c>
      <c r="CD8" s="13">
        <v>80931.83</v>
      </c>
      <c r="CE8" s="11">
        <v>223</v>
      </c>
      <c r="CF8" s="12">
        <v>-0.0792</v>
      </c>
      <c r="CG8" s="12">
        <v>-0.1362</v>
      </c>
      <c r="CH8" s="11">
        <v>176</v>
      </c>
      <c r="CI8" s="13">
        <v>4502.35</v>
      </c>
      <c r="CJ8" s="11">
        <v>125</v>
      </c>
      <c r="CK8" s="11">
        <v>378</v>
      </c>
      <c r="CL8" s="13">
        <v>8377.41</v>
      </c>
      <c r="CM8" s="11">
        <v>122</v>
      </c>
      <c r="CN8" s="12">
        <v>-0.5344</v>
      </c>
      <c r="CO8" s="12">
        <v>-0.4626</v>
      </c>
      <c r="CP8" s="11">
        <v>711</v>
      </c>
      <c r="CQ8" s="13">
        <v>18611.52</v>
      </c>
      <c r="CR8" s="11">
        <v>184</v>
      </c>
      <c r="CS8" s="11">
        <v>960</v>
      </c>
      <c r="CT8" s="13">
        <v>24145.2</v>
      </c>
      <c r="CU8" s="11">
        <v>151</v>
      </c>
      <c r="CV8" s="12">
        <v>-0.2594</v>
      </c>
      <c r="CW8" s="12">
        <v>-0.2292</v>
      </c>
      <c r="CX8" s="11"/>
      <c r="CY8" s="13"/>
      <c r="CZ8" s="11"/>
      <c r="DA8" s="11"/>
      <c r="DB8" s="13"/>
      <c r="DC8" s="11">
        <v>2</v>
      </c>
      <c r="DD8" s="12"/>
      <c r="DE8" s="12"/>
      <c r="DF8" s="11">
        <v>493</v>
      </c>
      <c r="DG8" s="13">
        <v>11896.9</v>
      </c>
      <c r="DH8" s="11"/>
      <c r="DI8" s="11"/>
      <c r="DJ8" s="13"/>
      <c r="DK8" s="11"/>
      <c r="DL8" s="12"/>
      <c r="DM8" s="12"/>
      <c r="DN8" s="11">
        <v>59</v>
      </c>
      <c r="DO8" s="13">
        <v>2822.91</v>
      </c>
      <c r="DP8" s="11">
        <v>269</v>
      </c>
      <c r="DQ8" s="11">
        <v>40</v>
      </c>
      <c r="DR8" s="13">
        <v>1803.35</v>
      </c>
      <c r="DS8" s="11">
        <v>223</v>
      </c>
      <c r="DT8" s="12">
        <v>0.475</v>
      </c>
      <c r="DU8" s="12">
        <v>0.5654</v>
      </c>
      <c r="DV8" s="11">
        <v>38</v>
      </c>
      <c r="DW8" s="13">
        <v>1404.21</v>
      </c>
      <c r="DX8" s="11">
        <v>3</v>
      </c>
      <c r="DY8" s="11">
        <v>7</v>
      </c>
      <c r="DZ8" s="13">
        <v>278.43</v>
      </c>
      <c r="EA8" s="11">
        <v>4</v>
      </c>
      <c r="EB8" s="12">
        <v>4.4286</v>
      </c>
      <c r="EC8" s="12">
        <v>4.0433</v>
      </c>
      <c r="ED8" s="11">
        <v>265</v>
      </c>
      <c r="EE8" s="13">
        <v>6484.94</v>
      </c>
      <c r="EF8" s="11">
        <v>45</v>
      </c>
      <c r="EG8" s="11">
        <v>504</v>
      </c>
      <c r="EH8" s="13">
        <v>12911.63</v>
      </c>
      <c r="EI8" s="11">
        <v>72</v>
      </c>
      <c r="EJ8" s="12">
        <v>-0.4742</v>
      </c>
      <c r="EK8" s="12">
        <v>-0.4977</v>
      </c>
      <c r="EL8" s="11">
        <v>207</v>
      </c>
      <c r="EM8" s="13">
        <v>4367.24</v>
      </c>
      <c r="EN8" s="11">
        <v>57</v>
      </c>
      <c r="EO8" s="11">
        <v>319</v>
      </c>
      <c r="EP8" s="13">
        <v>6279.77</v>
      </c>
      <c r="EQ8" s="11">
        <v>40</v>
      </c>
      <c r="ER8" s="12">
        <v>-0.3511</v>
      </c>
      <c r="ES8" s="12">
        <v>-0.3046</v>
      </c>
      <c r="ET8" s="11">
        <v>119</v>
      </c>
      <c r="EU8" s="13">
        <v>975.44</v>
      </c>
      <c r="EV8" s="11">
        <v>248</v>
      </c>
      <c r="EW8" s="11"/>
      <c r="EX8" s="13"/>
      <c r="EY8" s="11"/>
      <c r="EZ8" s="12"/>
      <c r="FA8" s="12"/>
      <c r="FB8" s="11"/>
      <c r="FC8" s="13"/>
      <c r="FD8" s="11"/>
      <c r="FE8" s="11"/>
      <c r="FF8" s="13"/>
      <c r="FG8" s="11"/>
      <c r="FH8" s="12"/>
      <c r="FI8" s="12"/>
      <c r="FJ8" s="11"/>
      <c r="FK8" s="13"/>
      <c r="FL8" s="11"/>
      <c r="FM8" s="11"/>
      <c r="FN8" s="13"/>
      <c r="FO8" s="11"/>
      <c r="FP8" s="12"/>
      <c r="FQ8" s="12"/>
      <c r="FR8" s="11"/>
      <c r="FS8" s="13"/>
      <c r="FT8" s="11"/>
      <c r="FU8" s="11"/>
      <c r="FV8" s="13"/>
      <c r="FW8" s="11"/>
      <c r="FX8" s="12"/>
      <c r="FY8" s="12"/>
      <c r="FZ8" s="11">
        <v>8</v>
      </c>
      <c r="GA8" s="13">
        <v>340.86</v>
      </c>
      <c r="GB8" s="11">
        <v>2</v>
      </c>
      <c r="GC8" s="11">
        <v>10</v>
      </c>
      <c r="GD8" s="13">
        <v>410.18</v>
      </c>
      <c r="GE8" s="11">
        <v>2</v>
      </c>
      <c r="GF8" s="12">
        <v>-0.2</v>
      </c>
      <c r="GG8" s="12">
        <v>-0.169</v>
      </c>
      <c r="GH8" s="11">
        <v>10</v>
      </c>
      <c r="GI8" s="13">
        <v>345.45</v>
      </c>
      <c r="GJ8" s="11">
        <v>207</v>
      </c>
      <c r="GK8" s="11">
        <v>5</v>
      </c>
      <c r="GL8" s="13">
        <v>151.18</v>
      </c>
      <c r="GM8" s="11">
        <v>104</v>
      </c>
      <c r="GN8" s="12">
        <v>1</v>
      </c>
      <c r="GO8" s="12">
        <v>1.285</v>
      </c>
      <c r="GP8" s="11">
        <v>104</v>
      </c>
      <c r="GQ8" s="13">
        <v>4021.62</v>
      </c>
      <c r="GR8" s="11">
        <v>91</v>
      </c>
      <c r="GS8" s="11">
        <v>97</v>
      </c>
      <c r="GT8" s="13">
        <v>4595.59</v>
      </c>
      <c r="GU8" s="11">
        <v>89</v>
      </c>
      <c r="GV8" s="12">
        <v>0.0722</v>
      </c>
      <c r="GW8" s="12">
        <v>-0.1249</v>
      </c>
      <c r="GX8" s="11">
        <v>18</v>
      </c>
      <c r="GY8" s="13">
        <v>890.58</v>
      </c>
      <c r="GZ8" s="11">
        <v>30</v>
      </c>
      <c r="HA8" s="11">
        <v>33</v>
      </c>
      <c r="HB8" s="13">
        <v>1979.02</v>
      </c>
      <c r="HC8" s="11">
        <v>31</v>
      </c>
      <c r="HD8" s="12">
        <v>-0.4545</v>
      </c>
      <c r="HE8" s="12">
        <v>-0.55</v>
      </c>
      <c r="HF8" s="11">
        <v>28</v>
      </c>
      <c r="HG8" s="13">
        <v>764.24</v>
      </c>
      <c r="HH8" s="11">
        <v>84</v>
      </c>
      <c r="HI8" s="11">
        <v>24</v>
      </c>
      <c r="HJ8" s="13">
        <v>837.45</v>
      </c>
      <c r="HK8" s="11">
        <v>82</v>
      </c>
      <c r="HL8" s="12">
        <v>0.1667</v>
      </c>
      <c r="HM8" s="12">
        <v>-0.0874</v>
      </c>
      <c r="HN8" s="11">
        <v>80</v>
      </c>
      <c r="HO8" s="13">
        <v>2310.33</v>
      </c>
      <c r="HP8" s="11">
        <v>72</v>
      </c>
      <c r="HQ8" s="11">
        <v>54</v>
      </c>
      <c r="HR8" s="13">
        <v>1259.24</v>
      </c>
      <c r="HS8" s="11">
        <v>64</v>
      </c>
      <c r="HT8" s="12">
        <v>0.4815</v>
      </c>
      <c r="HU8" s="12">
        <v>0.8347</v>
      </c>
      <c r="HV8" s="11"/>
      <c r="HW8" s="13"/>
      <c r="HX8" s="11"/>
      <c r="HY8" s="11"/>
      <c r="HZ8" s="13"/>
      <c r="IA8" s="11"/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/>
      <c r="IM8" s="13"/>
      <c r="IN8" s="11">
        <v>32</v>
      </c>
      <c r="IO8" s="11"/>
      <c r="IP8" s="13"/>
      <c r="IQ8" s="11"/>
      <c r="IR8" s="12"/>
      <c r="IS8" s="12"/>
      <c r="IT8" s="11"/>
      <c r="IU8" s="13"/>
      <c r="IV8" s="11"/>
      <c r="IW8" s="11"/>
      <c r="IX8" s="13"/>
      <c r="IY8" s="11"/>
      <c r="IZ8" s="12"/>
      <c r="JA8" s="12"/>
      <c r="JB8" s="11">
        <v>4</v>
      </c>
      <c r="JC8" s="13">
        <v>110.62</v>
      </c>
      <c r="JD8" s="11">
        <v>5</v>
      </c>
      <c r="JE8" s="11">
        <v>6</v>
      </c>
      <c r="JF8" s="13">
        <v>141.63</v>
      </c>
      <c r="JG8" s="11">
        <v>5</v>
      </c>
      <c r="JH8" s="12">
        <v>-0.3333</v>
      </c>
      <c r="JI8" s="12">
        <v>-0.219</v>
      </c>
      <c r="JJ8" s="11"/>
      <c r="JK8" s="13"/>
      <c r="JL8" s="11"/>
      <c r="JM8" s="11">
        <v>613</v>
      </c>
      <c r="JN8" s="13">
        <v>22967.18</v>
      </c>
      <c r="JO8" s="11"/>
      <c r="JP8" s="12"/>
      <c r="JQ8" s="12"/>
      <c r="JR8" s="11"/>
      <c r="JS8" s="13"/>
      <c r="JT8" s="11">
        <v>230</v>
      </c>
      <c r="JU8" s="11">
        <v>78</v>
      </c>
      <c r="JV8" s="13">
        <v>1888.72</v>
      </c>
      <c r="JW8" s="11">
        <v>222</v>
      </c>
      <c r="JX8" s="12"/>
      <c r="JY8" s="12"/>
      <c r="JZ8" s="11"/>
      <c r="KA8" s="13"/>
      <c r="KB8" s="11">
        <v>113</v>
      </c>
      <c r="KC8" s="11">
        <v>14</v>
      </c>
      <c r="KD8" s="13">
        <v>914.66</v>
      </c>
      <c r="KE8" s="11">
        <v>74</v>
      </c>
      <c r="KF8" s="12"/>
      <c r="KG8" s="12"/>
      <c r="KH8" s="11"/>
      <c r="KI8" s="13"/>
      <c r="KJ8" s="11">
        <v>76</v>
      </c>
      <c r="KK8" s="11"/>
      <c r="KL8" s="13"/>
      <c r="KM8" s="11"/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/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/>
      <c r="LL8" s="12"/>
      <c r="LM8" s="12"/>
    </row>
    <row r="9">
      <c r="A9" s="10" t="s">
        <v>73</v>
      </c>
      <c r="B9" s="11">
        <v>124157</v>
      </c>
      <c r="C9" s="11">
        <f>=ROUNDDOWN(12.9872697413153,0)</f>
      </c>
      <c r="D9" s="11">
        <v>178444</v>
      </c>
      <c r="E9" s="12">
        <v>0.9927</v>
      </c>
      <c r="F9" s="11"/>
      <c r="G9" s="11">
        <f>=ROUNDDOWN({0},0)</f>
      </c>
      <c r="H9" s="11"/>
      <c r="I9" s="12"/>
      <c r="J9" s="11">
        <v>42663</v>
      </c>
      <c r="K9" s="13">
        <v>824061.35</v>
      </c>
      <c r="L9" s="11">
        <v>284</v>
      </c>
      <c r="M9" s="14">
        <v>2901.62</v>
      </c>
      <c r="N9" s="11">
        <v>38441</v>
      </c>
      <c r="O9" s="13">
        <v>737460.92</v>
      </c>
      <c r="P9" s="11">
        <v>316</v>
      </c>
      <c r="Q9" s="14">
        <v>2333.74</v>
      </c>
      <c r="R9" s="12">
        <v>0.1098</v>
      </c>
      <c r="S9" s="12">
        <v>0.1174</v>
      </c>
      <c r="T9" s="12">
        <v>-0.1013</v>
      </c>
      <c r="U9" s="12">
        <v>0.2433</v>
      </c>
      <c r="V9" s="11">
        <v>18407</v>
      </c>
      <c r="W9" s="13">
        <v>356971.75</v>
      </c>
      <c r="X9" s="11">
        <v>251</v>
      </c>
      <c r="Y9" s="11">
        <v>17241</v>
      </c>
      <c r="Z9" s="13">
        <v>339848.81</v>
      </c>
      <c r="AA9" s="11">
        <v>269</v>
      </c>
      <c r="AB9" s="12">
        <v>0.0676</v>
      </c>
      <c r="AC9" s="12">
        <v>0.0504</v>
      </c>
      <c r="AD9" s="11">
        <v>5153</v>
      </c>
      <c r="AE9" s="13">
        <v>105125.08</v>
      </c>
      <c r="AF9" s="11">
        <v>264</v>
      </c>
      <c r="AG9" s="11">
        <v>1621</v>
      </c>
      <c r="AH9" s="13">
        <v>33254.37</v>
      </c>
      <c r="AI9" s="11">
        <v>275</v>
      </c>
      <c r="AJ9" s="12">
        <v>2.1789</v>
      </c>
      <c r="AK9" s="12">
        <v>2.1612</v>
      </c>
      <c r="AL9" s="11">
        <v>2011</v>
      </c>
      <c r="AM9" s="13">
        <v>36864.98</v>
      </c>
      <c r="AN9" s="11">
        <v>264</v>
      </c>
      <c r="AO9" s="11">
        <v>2193</v>
      </c>
      <c r="AP9" s="13">
        <v>41450.8</v>
      </c>
      <c r="AQ9" s="11">
        <v>273</v>
      </c>
      <c r="AR9" s="12">
        <v>-0.083</v>
      </c>
      <c r="AS9" s="12">
        <v>-0.1106</v>
      </c>
      <c r="AT9" s="11">
        <v>6140</v>
      </c>
      <c r="AU9" s="13">
        <v>118194.55</v>
      </c>
      <c r="AV9" s="11">
        <v>220</v>
      </c>
      <c r="AW9" s="11">
        <v>4586</v>
      </c>
      <c r="AX9" s="13">
        <v>81076.76</v>
      </c>
      <c r="AY9" s="11">
        <v>197</v>
      </c>
      <c r="AZ9" s="12">
        <v>0.3389</v>
      </c>
      <c r="BA9" s="12">
        <v>0.4578</v>
      </c>
      <c r="BB9" s="11">
        <v>3620</v>
      </c>
      <c r="BC9" s="13">
        <v>71172.78</v>
      </c>
      <c r="BD9" s="11">
        <v>238</v>
      </c>
      <c r="BE9" s="11">
        <v>2998</v>
      </c>
      <c r="BF9" s="13">
        <v>57042.5</v>
      </c>
      <c r="BG9" s="11">
        <v>267</v>
      </c>
      <c r="BH9" s="12">
        <v>0.2075</v>
      </c>
      <c r="BI9" s="12">
        <v>0.2477</v>
      </c>
      <c r="BJ9" s="11">
        <v>487</v>
      </c>
      <c r="BK9" s="13">
        <v>10273.3</v>
      </c>
      <c r="BL9" s="11">
        <v>264</v>
      </c>
      <c r="BM9" s="11">
        <v>653</v>
      </c>
      <c r="BN9" s="13">
        <v>13562.22</v>
      </c>
      <c r="BO9" s="11">
        <v>299</v>
      </c>
      <c r="BP9" s="12">
        <v>-0.2542</v>
      </c>
      <c r="BQ9" s="12">
        <v>-0.2425</v>
      </c>
      <c r="BR9" s="11">
        <v>2733</v>
      </c>
      <c r="BS9" s="13">
        <v>51434.44</v>
      </c>
      <c r="BT9" s="11">
        <v>245</v>
      </c>
      <c r="BU9" s="11">
        <v>3009</v>
      </c>
      <c r="BV9" s="13">
        <v>58943.11</v>
      </c>
      <c r="BW9" s="11">
        <v>249</v>
      </c>
      <c r="BX9" s="12">
        <v>-0.0917</v>
      </c>
      <c r="BY9" s="12">
        <v>-0.1274</v>
      </c>
      <c r="BZ9" s="11">
        <v>2749</v>
      </c>
      <c r="CA9" s="13">
        <v>46651.75</v>
      </c>
      <c r="CB9" s="11">
        <v>257</v>
      </c>
      <c r="CC9" s="11">
        <v>2872</v>
      </c>
      <c r="CD9" s="13">
        <v>49709.99</v>
      </c>
      <c r="CE9" s="11">
        <v>274</v>
      </c>
      <c r="CF9" s="12">
        <v>-0.0428</v>
      </c>
      <c r="CG9" s="12">
        <v>-0.0615</v>
      </c>
      <c r="CH9" s="11">
        <v>112</v>
      </c>
      <c r="CI9" s="13">
        <v>1930.11</v>
      </c>
      <c r="CJ9" s="11">
        <v>119</v>
      </c>
      <c r="CK9" s="11">
        <v>230</v>
      </c>
      <c r="CL9" s="13">
        <v>4043.77</v>
      </c>
      <c r="CM9" s="11">
        <v>148</v>
      </c>
      <c r="CN9" s="12">
        <v>-0.513</v>
      </c>
      <c r="CO9" s="12">
        <v>-0.5227</v>
      </c>
      <c r="CP9" s="11">
        <v>11</v>
      </c>
      <c r="CQ9" s="13">
        <v>318.22</v>
      </c>
      <c r="CR9" s="11">
        <v>13</v>
      </c>
      <c r="CS9" s="11">
        <v>882</v>
      </c>
      <c r="CT9" s="13">
        <v>16486.18</v>
      </c>
      <c r="CU9" s="11">
        <v>218</v>
      </c>
      <c r="CV9" s="12">
        <v>-0.9875</v>
      </c>
      <c r="CW9" s="12">
        <v>-0.9807</v>
      </c>
      <c r="CX9" s="11"/>
      <c r="CY9" s="13"/>
      <c r="CZ9" s="11">
        <v>185</v>
      </c>
      <c r="DA9" s="11">
        <v>163</v>
      </c>
      <c r="DB9" s="13">
        <v>3045.16</v>
      </c>
      <c r="DC9" s="11">
        <v>233</v>
      </c>
      <c r="DD9" s="12"/>
      <c r="DE9" s="12"/>
      <c r="DF9" s="11">
        <v>156</v>
      </c>
      <c r="DG9" s="13">
        <v>3510</v>
      </c>
      <c r="DH9" s="11"/>
      <c r="DI9" s="11">
        <v>120</v>
      </c>
      <c r="DJ9" s="13">
        <v>2100</v>
      </c>
      <c r="DK9" s="11"/>
      <c r="DL9" s="12">
        <v>0.3</v>
      </c>
      <c r="DM9" s="12">
        <v>0.6714</v>
      </c>
      <c r="DN9" s="11">
        <v>93</v>
      </c>
      <c r="DO9" s="13">
        <v>3073.79</v>
      </c>
      <c r="DP9" s="11">
        <v>273</v>
      </c>
      <c r="DQ9" s="11">
        <v>71</v>
      </c>
      <c r="DR9" s="13">
        <v>2063.79</v>
      </c>
      <c r="DS9" s="11">
        <v>285</v>
      </c>
      <c r="DT9" s="12">
        <v>0.3099</v>
      </c>
      <c r="DU9" s="12">
        <v>0.4894</v>
      </c>
      <c r="DV9" s="11">
        <v>247</v>
      </c>
      <c r="DW9" s="13">
        <v>4792.86</v>
      </c>
      <c r="DX9" s="11">
        <v>78</v>
      </c>
      <c r="DY9" s="11">
        <v>185</v>
      </c>
      <c r="DZ9" s="13">
        <v>3751.24</v>
      </c>
      <c r="EA9" s="11">
        <v>76</v>
      </c>
      <c r="EB9" s="12">
        <v>0.3351</v>
      </c>
      <c r="EC9" s="12">
        <v>0.2777</v>
      </c>
      <c r="ED9" s="11">
        <v>109</v>
      </c>
      <c r="EE9" s="13">
        <v>1965.29</v>
      </c>
      <c r="EF9" s="11">
        <v>47</v>
      </c>
      <c r="EG9" s="11">
        <v>312</v>
      </c>
      <c r="EH9" s="13">
        <v>6093.28</v>
      </c>
      <c r="EI9" s="11">
        <v>103</v>
      </c>
      <c r="EJ9" s="12">
        <v>-0.6506</v>
      </c>
      <c r="EK9" s="12">
        <v>-0.6775</v>
      </c>
      <c r="EL9" s="11">
        <v>378</v>
      </c>
      <c r="EM9" s="13">
        <v>7116.67</v>
      </c>
      <c r="EN9" s="11">
        <v>204</v>
      </c>
      <c r="EO9" s="11">
        <v>418</v>
      </c>
      <c r="EP9" s="13">
        <v>8767.08</v>
      </c>
      <c r="EQ9" s="11">
        <v>212</v>
      </c>
      <c r="ER9" s="12">
        <v>-0.0957</v>
      </c>
      <c r="ES9" s="12">
        <v>-0.1883</v>
      </c>
      <c r="ET9" s="11">
        <v>32</v>
      </c>
      <c r="EU9" s="13">
        <v>262.34</v>
      </c>
      <c r="EV9" s="11">
        <v>249</v>
      </c>
      <c r="EW9" s="11"/>
      <c r="EX9" s="13"/>
      <c r="EY9" s="11"/>
      <c r="EZ9" s="12"/>
      <c r="FA9" s="12"/>
      <c r="FB9" s="11"/>
      <c r="FC9" s="13"/>
      <c r="FD9" s="11"/>
      <c r="FE9" s="11"/>
      <c r="FF9" s="13"/>
      <c r="FG9" s="11"/>
      <c r="FH9" s="12"/>
      <c r="FI9" s="12"/>
      <c r="FJ9" s="11"/>
      <c r="FK9" s="13"/>
      <c r="FL9" s="11"/>
      <c r="FM9" s="11"/>
      <c r="FN9" s="13"/>
      <c r="FO9" s="11"/>
      <c r="FP9" s="12"/>
      <c r="FQ9" s="12"/>
      <c r="FR9" s="11"/>
      <c r="FS9" s="13"/>
      <c r="FT9" s="11"/>
      <c r="FU9" s="11"/>
      <c r="FV9" s="13"/>
      <c r="FW9" s="11"/>
      <c r="FX9" s="12"/>
      <c r="FY9" s="12"/>
      <c r="FZ9" s="11"/>
      <c r="GA9" s="13"/>
      <c r="GB9" s="11"/>
      <c r="GC9" s="11"/>
      <c r="GD9" s="13"/>
      <c r="GE9" s="11"/>
      <c r="GF9" s="12"/>
      <c r="GG9" s="12"/>
      <c r="GH9" s="11">
        <v>28</v>
      </c>
      <c r="GI9" s="13">
        <v>573.06</v>
      </c>
      <c r="GJ9" s="11">
        <v>218</v>
      </c>
      <c r="GK9" s="11">
        <v>5</v>
      </c>
      <c r="GL9" s="13">
        <v>107.63</v>
      </c>
      <c r="GM9" s="11">
        <v>38</v>
      </c>
      <c r="GN9" s="12">
        <v>4.6</v>
      </c>
      <c r="GO9" s="12">
        <v>4.3244</v>
      </c>
      <c r="GP9" s="11">
        <v>97</v>
      </c>
      <c r="GQ9" s="13">
        <v>2082.05</v>
      </c>
      <c r="GR9" s="11">
        <v>63</v>
      </c>
      <c r="GS9" s="11">
        <v>15</v>
      </c>
      <c r="GT9" s="13">
        <v>302.23</v>
      </c>
      <c r="GU9" s="11">
        <v>40</v>
      </c>
      <c r="GV9" s="12">
        <v>5.4667</v>
      </c>
      <c r="GW9" s="12">
        <v>5.889</v>
      </c>
      <c r="GX9" s="11">
        <v>27</v>
      </c>
      <c r="GY9" s="13">
        <v>452.86</v>
      </c>
      <c r="GZ9" s="11">
        <v>13</v>
      </c>
      <c r="HA9" s="11">
        <v>29</v>
      </c>
      <c r="HB9" s="13">
        <v>481.7</v>
      </c>
      <c r="HC9" s="11">
        <v>15</v>
      </c>
      <c r="HD9" s="12">
        <v>-0.069</v>
      </c>
      <c r="HE9" s="12">
        <v>-0.0599</v>
      </c>
      <c r="HF9" s="11">
        <v>51</v>
      </c>
      <c r="HG9" s="13">
        <v>974.53</v>
      </c>
      <c r="HH9" s="11">
        <v>84</v>
      </c>
      <c r="HI9" s="11">
        <v>38</v>
      </c>
      <c r="HJ9" s="13">
        <v>749.2</v>
      </c>
      <c r="HK9" s="11">
        <v>89</v>
      </c>
      <c r="HL9" s="12">
        <v>0.3421</v>
      </c>
      <c r="HM9" s="12">
        <v>0.3008</v>
      </c>
      <c r="HN9" s="11"/>
      <c r="HO9" s="13"/>
      <c r="HP9" s="11"/>
      <c r="HQ9" s="11"/>
      <c r="HR9" s="13"/>
      <c r="HS9" s="11"/>
      <c r="HT9" s="12"/>
      <c r="HU9" s="12"/>
      <c r="HV9" s="11"/>
      <c r="HW9" s="13"/>
      <c r="HX9" s="11"/>
      <c r="HY9" s="11"/>
      <c r="HZ9" s="13"/>
      <c r="IA9" s="11"/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>
        <v>15</v>
      </c>
      <c r="IM9" s="13">
        <v>261.21</v>
      </c>
      <c r="IN9" s="11">
        <v>60</v>
      </c>
      <c r="IO9" s="11"/>
      <c r="IP9" s="13"/>
      <c r="IQ9" s="11"/>
      <c r="IR9" s="12"/>
      <c r="IS9" s="12"/>
      <c r="IT9" s="11"/>
      <c r="IU9" s="13"/>
      <c r="IV9" s="11"/>
      <c r="IW9" s="11"/>
      <c r="IX9" s="13"/>
      <c r="IY9" s="11"/>
      <c r="IZ9" s="12"/>
      <c r="JA9" s="12"/>
      <c r="JB9" s="11">
        <v>7</v>
      </c>
      <c r="JC9" s="13">
        <v>59.73</v>
      </c>
      <c r="JD9" s="11">
        <v>16</v>
      </c>
      <c r="JE9" s="11">
        <v>12</v>
      </c>
      <c r="JF9" s="13">
        <v>105.07</v>
      </c>
      <c r="JG9" s="11">
        <v>24</v>
      </c>
      <c r="JH9" s="12">
        <v>-0.4167</v>
      </c>
      <c r="JI9" s="12">
        <v>-0.4315</v>
      </c>
      <c r="JJ9" s="11"/>
      <c r="JK9" s="13"/>
      <c r="JL9" s="11"/>
      <c r="JM9" s="11">
        <v>543</v>
      </c>
      <c r="JN9" s="13">
        <v>10312.14</v>
      </c>
      <c r="JO9" s="11"/>
      <c r="JP9" s="12"/>
      <c r="JQ9" s="12"/>
      <c r="JR9" s="11"/>
      <c r="JS9" s="13"/>
      <c r="JT9" s="11">
        <v>225</v>
      </c>
      <c r="JU9" s="11">
        <v>234</v>
      </c>
      <c r="JV9" s="13">
        <v>3931.3</v>
      </c>
      <c r="JW9" s="11">
        <v>261</v>
      </c>
      <c r="JX9" s="12"/>
      <c r="JY9" s="12"/>
      <c r="JZ9" s="11"/>
      <c r="KA9" s="13"/>
      <c r="KB9" s="11">
        <v>109</v>
      </c>
      <c r="KC9" s="11">
        <v>11</v>
      </c>
      <c r="KD9" s="13">
        <v>232.59</v>
      </c>
      <c r="KE9" s="11">
        <v>30</v>
      </c>
      <c r="KF9" s="12"/>
      <c r="KG9" s="12"/>
      <c r="KH9" s="11"/>
      <c r="KI9" s="13"/>
      <c r="KJ9" s="11">
        <v>176</v>
      </c>
      <c r="KK9" s="11"/>
      <c r="KL9" s="13"/>
      <c r="KM9" s="11"/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</row>
    <row r="10">
      <c r="A10" s="10" t="s">
        <v>74</v>
      </c>
      <c r="B10" s="11">
        <v>424780</v>
      </c>
      <c r="C10" s="11">
        <f>=ROUNDDOWN(17.1404591179995,0)</f>
      </c>
      <c r="D10" s="11">
        <v>239518</v>
      </c>
      <c r="E10" s="12">
        <v>0.9289</v>
      </c>
      <c r="F10" s="11"/>
      <c r="G10" s="11">
        <f>=ROUNDDOWN({0},0)</f>
      </c>
      <c r="H10" s="11"/>
      <c r="I10" s="12"/>
      <c r="J10" s="11">
        <v>94462</v>
      </c>
      <c r="K10" s="13">
        <v>4076479.18</v>
      </c>
      <c r="L10" s="11">
        <v>1221</v>
      </c>
      <c r="M10" s="14">
        <v>3338.64</v>
      </c>
      <c r="N10" s="11">
        <v>93314</v>
      </c>
      <c r="O10" s="13">
        <v>3757408.14</v>
      </c>
      <c r="P10" s="11">
        <v>1185</v>
      </c>
      <c r="Q10" s="14">
        <v>3170.81</v>
      </c>
      <c r="R10" s="12">
        <v>0.0123</v>
      </c>
      <c r="S10" s="12">
        <v>0.0849</v>
      </c>
      <c r="T10" s="12">
        <v>0.0304</v>
      </c>
      <c r="U10" s="12">
        <v>0.0529</v>
      </c>
      <c r="V10" s="11">
        <v>33191</v>
      </c>
      <c r="W10" s="13">
        <v>1636324.63</v>
      </c>
      <c r="X10" s="11">
        <v>900</v>
      </c>
      <c r="Y10" s="11">
        <v>29726</v>
      </c>
      <c r="Z10" s="13">
        <v>1273302.18</v>
      </c>
      <c r="AA10" s="11">
        <v>828</v>
      </c>
      <c r="AB10" s="12">
        <v>0.1166</v>
      </c>
      <c r="AC10" s="12">
        <v>0.2851</v>
      </c>
      <c r="AD10" s="11">
        <v>9052</v>
      </c>
      <c r="AE10" s="13">
        <v>477309.41</v>
      </c>
      <c r="AF10" s="11">
        <v>1026</v>
      </c>
      <c r="AG10" s="11">
        <v>3253</v>
      </c>
      <c r="AH10" s="13">
        <v>171128.28</v>
      </c>
      <c r="AI10" s="11">
        <v>970</v>
      </c>
      <c r="AJ10" s="12">
        <v>1.7827</v>
      </c>
      <c r="AK10" s="12">
        <v>1.7892</v>
      </c>
      <c r="AL10" s="11">
        <v>3266</v>
      </c>
      <c r="AM10" s="13">
        <v>133515.75</v>
      </c>
      <c r="AN10" s="11">
        <v>1024</v>
      </c>
      <c r="AO10" s="11">
        <v>2902</v>
      </c>
      <c r="AP10" s="13">
        <v>119455.22</v>
      </c>
      <c r="AQ10" s="11">
        <v>961</v>
      </c>
      <c r="AR10" s="12">
        <v>0.1254</v>
      </c>
      <c r="AS10" s="12">
        <v>0.1177</v>
      </c>
      <c r="AT10" s="11">
        <v>16818</v>
      </c>
      <c r="AU10" s="13">
        <v>555428.06</v>
      </c>
      <c r="AV10" s="11">
        <v>986</v>
      </c>
      <c r="AW10" s="11">
        <v>19017</v>
      </c>
      <c r="AX10" s="13">
        <v>674469.81</v>
      </c>
      <c r="AY10" s="11">
        <v>951</v>
      </c>
      <c r="AZ10" s="12">
        <v>-0.1156</v>
      </c>
      <c r="BA10" s="12">
        <v>-0.1765</v>
      </c>
      <c r="BB10" s="11">
        <v>9322</v>
      </c>
      <c r="BC10" s="13">
        <v>315120.72</v>
      </c>
      <c r="BD10" s="11">
        <v>881</v>
      </c>
      <c r="BE10" s="11">
        <v>10150</v>
      </c>
      <c r="BF10" s="13">
        <v>353804.47</v>
      </c>
      <c r="BG10" s="11">
        <v>865</v>
      </c>
      <c r="BH10" s="12">
        <v>-0.0816</v>
      </c>
      <c r="BI10" s="12">
        <v>-0.1093</v>
      </c>
      <c r="BJ10" s="11">
        <v>2641</v>
      </c>
      <c r="BK10" s="13">
        <v>103927.36</v>
      </c>
      <c r="BL10" s="11">
        <v>1028</v>
      </c>
      <c r="BM10" s="11">
        <v>3700</v>
      </c>
      <c r="BN10" s="13">
        <v>141947.63</v>
      </c>
      <c r="BO10" s="11">
        <v>983</v>
      </c>
      <c r="BP10" s="12">
        <v>-0.2862</v>
      </c>
      <c r="BQ10" s="12">
        <v>-0.2678</v>
      </c>
      <c r="BR10" s="11">
        <v>4545</v>
      </c>
      <c r="BS10" s="13">
        <v>201445.8</v>
      </c>
      <c r="BT10" s="11">
        <v>790</v>
      </c>
      <c r="BU10" s="11">
        <v>5091</v>
      </c>
      <c r="BV10" s="13">
        <v>233850.44</v>
      </c>
      <c r="BW10" s="11">
        <v>703</v>
      </c>
      <c r="BX10" s="12">
        <v>-0.1072</v>
      </c>
      <c r="BY10" s="12">
        <v>-0.1386</v>
      </c>
      <c r="BZ10" s="11">
        <v>7430</v>
      </c>
      <c r="CA10" s="13">
        <v>258327.33</v>
      </c>
      <c r="CB10" s="11">
        <v>985</v>
      </c>
      <c r="CC10" s="11">
        <v>10197</v>
      </c>
      <c r="CD10" s="13">
        <v>362356.07</v>
      </c>
      <c r="CE10" s="11">
        <v>941</v>
      </c>
      <c r="CF10" s="12">
        <v>-0.2714</v>
      </c>
      <c r="CG10" s="12">
        <v>-0.2871</v>
      </c>
      <c r="CH10" s="11">
        <v>1435</v>
      </c>
      <c r="CI10" s="13">
        <v>73381.01</v>
      </c>
      <c r="CJ10" s="11">
        <v>503</v>
      </c>
      <c r="CK10" s="11">
        <v>1684</v>
      </c>
      <c r="CL10" s="13">
        <v>78906.33</v>
      </c>
      <c r="CM10" s="11">
        <v>519</v>
      </c>
      <c r="CN10" s="12">
        <v>-0.1479</v>
      </c>
      <c r="CO10" s="12">
        <v>-0.07</v>
      </c>
      <c r="CP10" s="11">
        <v>1111</v>
      </c>
      <c r="CQ10" s="13">
        <v>47471.01</v>
      </c>
      <c r="CR10" s="11">
        <v>954</v>
      </c>
      <c r="CS10" s="11">
        <v>1348</v>
      </c>
      <c r="CT10" s="13">
        <v>58215.56</v>
      </c>
      <c r="CU10" s="11">
        <v>708</v>
      </c>
      <c r="CV10" s="12">
        <v>-0.1758</v>
      </c>
      <c r="CW10" s="12">
        <v>-0.1846</v>
      </c>
      <c r="CX10" s="11">
        <v>617</v>
      </c>
      <c r="CY10" s="13">
        <v>16726.05</v>
      </c>
      <c r="CZ10" s="11">
        <v>604</v>
      </c>
      <c r="DA10" s="11">
        <v>336</v>
      </c>
      <c r="DB10" s="13">
        <v>14913.57</v>
      </c>
      <c r="DC10" s="11">
        <v>652</v>
      </c>
      <c r="DD10" s="12">
        <v>0.8363</v>
      </c>
      <c r="DE10" s="12">
        <v>0.1215</v>
      </c>
      <c r="DF10" s="11">
        <v>865</v>
      </c>
      <c r="DG10" s="13">
        <v>71021.75</v>
      </c>
      <c r="DH10" s="11"/>
      <c r="DI10" s="11">
        <v>894</v>
      </c>
      <c r="DJ10" s="13">
        <v>73208.68</v>
      </c>
      <c r="DK10" s="11"/>
      <c r="DL10" s="12">
        <v>-0.0324</v>
      </c>
      <c r="DM10" s="12">
        <v>-0.0299</v>
      </c>
      <c r="DN10" s="11">
        <v>912</v>
      </c>
      <c r="DO10" s="13">
        <v>63074.59</v>
      </c>
      <c r="DP10" s="11">
        <v>1156</v>
      </c>
      <c r="DQ10" s="11">
        <v>172</v>
      </c>
      <c r="DR10" s="13">
        <v>10436.98</v>
      </c>
      <c r="DS10" s="11">
        <v>1080</v>
      </c>
      <c r="DT10" s="12">
        <v>4.3023</v>
      </c>
      <c r="DU10" s="12">
        <v>5.0434</v>
      </c>
      <c r="DV10" s="11">
        <v>616</v>
      </c>
      <c r="DW10" s="13">
        <v>12112.44</v>
      </c>
      <c r="DX10" s="11">
        <v>62</v>
      </c>
      <c r="DY10" s="11">
        <v>259</v>
      </c>
      <c r="DZ10" s="13">
        <v>5471.41</v>
      </c>
      <c r="EA10" s="11">
        <v>45</v>
      </c>
      <c r="EB10" s="12">
        <v>1.3784</v>
      </c>
      <c r="EC10" s="12">
        <v>1.2138</v>
      </c>
      <c r="ED10" s="11">
        <v>985</v>
      </c>
      <c r="EE10" s="13">
        <v>39911.11</v>
      </c>
      <c r="EF10" s="11">
        <v>475</v>
      </c>
      <c r="EG10" s="11">
        <v>1284</v>
      </c>
      <c r="EH10" s="13">
        <v>48335</v>
      </c>
      <c r="EI10" s="11">
        <v>518</v>
      </c>
      <c r="EJ10" s="12">
        <v>-0.2329</v>
      </c>
      <c r="EK10" s="12">
        <v>-0.1743</v>
      </c>
      <c r="EL10" s="11">
        <v>448</v>
      </c>
      <c r="EM10" s="13">
        <v>23095.83</v>
      </c>
      <c r="EN10" s="11">
        <v>264</v>
      </c>
      <c r="EO10" s="11">
        <v>293</v>
      </c>
      <c r="EP10" s="13">
        <v>16441.59</v>
      </c>
      <c r="EQ10" s="11">
        <v>230</v>
      </c>
      <c r="ER10" s="12">
        <v>0.529</v>
      </c>
      <c r="ES10" s="12">
        <v>0.4047</v>
      </c>
      <c r="ET10" s="11">
        <v>55</v>
      </c>
      <c r="EU10" s="13">
        <v>755.54</v>
      </c>
      <c r="EV10" s="11">
        <v>544</v>
      </c>
      <c r="EW10" s="11"/>
      <c r="EX10" s="13"/>
      <c r="EY10" s="11"/>
      <c r="EZ10" s="12"/>
      <c r="FA10" s="12"/>
      <c r="FB10" s="11"/>
      <c r="FC10" s="13"/>
      <c r="FD10" s="11"/>
      <c r="FE10" s="11"/>
      <c r="FF10" s="13"/>
      <c r="FG10" s="11"/>
      <c r="FH10" s="12"/>
      <c r="FI10" s="12"/>
      <c r="FJ10" s="11"/>
      <c r="FK10" s="13"/>
      <c r="FL10" s="11"/>
      <c r="FM10" s="11"/>
      <c r="FN10" s="13"/>
      <c r="FO10" s="11"/>
      <c r="FP10" s="12"/>
      <c r="FQ10" s="12"/>
      <c r="FR10" s="11">
        <v>85</v>
      </c>
      <c r="FS10" s="13">
        <v>2907.16</v>
      </c>
      <c r="FT10" s="11"/>
      <c r="FU10" s="11">
        <v>214</v>
      </c>
      <c r="FV10" s="13">
        <v>6894.1</v>
      </c>
      <c r="FW10" s="11"/>
      <c r="FX10" s="12">
        <v>-0.6028</v>
      </c>
      <c r="FY10" s="12">
        <v>-0.5783</v>
      </c>
      <c r="FZ10" s="11">
        <v>42</v>
      </c>
      <c r="GA10" s="13">
        <v>797.34</v>
      </c>
      <c r="GB10" s="11">
        <v>12</v>
      </c>
      <c r="GC10" s="11">
        <v>22</v>
      </c>
      <c r="GD10" s="13">
        <v>534.5</v>
      </c>
      <c r="GE10" s="11">
        <v>13</v>
      </c>
      <c r="GF10" s="12">
        <v>0.9091</v>
      </c>
      <c r="GG10" s="12">
        <v>0.4917</v>
      </c>
      <c r="GH10" s="11">
        <v>29</v>
      </c>
      <c r="GI10" s="13">
        <v>1173.54</v>
      </c>
      <c r="GJ10" s="11">
        <v>829</v>
      </c>
      <c r="GK10" s="11">
        <v>9</v>
      </c>
      <c r="GL10" s="13">
        <v>343.38</v>
      </c>
      <c r="GM10" s="11">
        <v>354</v>
      </c>
      <c r="GN10" s="12">
        <v>2.2222</v>
      </c>
      <c r="GO10" s="12">
        <v>2.4176</v>
      </c>
      <c r="GP10" s="11">
        <v>143</v>
      </c>
      <c r="GQ10" s="13">
        <v>5703.05</v>
      </c>
      <c r="GR10" s="11">
        <v>108</v>
      </c>
      <c r="GS10" s="11">
        <v>93</v>
      </c>
      <c r="GT10" s="13">
        <v>3340.94</v>
      </c>
      <c r="GU10" s="11">
        <v>94</v>
      </c>
      <c r="GV10" s="12">
        <v>0.5376</v>
      </c>
      <c r="GW10" s="12">
        <v>0.707</v>
      </c>
      <c r="GX10" s="11">
        <v>347</v>
      </c>
      <c r="GY10" s="13">
        <v>13641.89</v>
      </c>
      <c r="GZ10" s="11">
        <v>340</v>
      </c>
      <c r="HA10" s="11">
        <v>313</v>
      </c>
      <c r="HB10" s="13">
        <v>12203.69</v>
      </c>
      <c r="HC10" s="11">
        <v>340</v>
      </c>
      <c r="HD10" s="12">
        <v>0.1086</v>
      </c>
      <c r="HE10" s="12">
        <v>0.1178</v>
      </c>
      <c r="HF10" s="11">
        <v>149</v>
      </c>
      <c r="HG10" s="13">
        <v>3516.38</v>
      </c>
      <c r="HH10" s="11">
        <v>465</v>
      </c>
      <c r="HI10" s="11">
        <v>125</v>
      </c>
      <c r="HJ10" s="13">
        <v>2988.31</v>
      </c>
      <c r="HK10" s="11">
        <v>512</v>
      </c>
      <c r="HL10" s="12">
        <v>0.192</v>
      </c>
      <c r="HM10" s="12">
        <v>0.1767</v>
      </c>
      <c r="HN10" s="11">
        <v>23</v>
      </c>
      <c r="HO10" s="13">
        <v>784.71</v>
      </c>
      <c r="HP10" s="11">
        <v>129</v>
      </c>
      <c r="HQ10" s="11">
        <v>77</v>
      </c>
      <c r="HR10" s="13">
        <v>3180.35</v>
      </c>
      <c r="HS10" s="11">
        <v>123</v>
      </c>
      <c r="HT10" s="12">
        <v>-0.7013</v>
      </c>
      <c r="HU10" s="12">
        <v>-0.7533</v>
      </c>
      <c r="HV10" s="11">
        <v>192</v>
      </c>
      <c r="HW10" s="13">
        <v>8802.27</v>
      </c>
      <c r="HX10" s="11">
        <v>145</v>
      </c>
      <c r="HY10" s="11">
        <v>139</v>
      </c>
      <c r="HZ10" s="13">
        <v>7259.09</v>
      </c>
      <c r="IA10" s="11">
        <v>145</v>
      </c>
      <c r="IB10" s="12">
        <v>0.3813</v>
      </c>
      <c r="IC10" s="12">
        <v>0.2126</v>
      </c>
      <c r="ID10" s="11"/>
      <c r="IE10" s="13"/>
      <c r="IF10" s="11"/>
      <c r="IG10" s="11"/>
      <c r="IH10" s="13"/>
      <c r="II10" s="11"/>
      <c r="IJ10" s="12"/>
      <c r="IK10" s="12"/>
      <c r="IL10" s="11">
        <v>58</v>
      </c>
      <c r="IM10" s="13">
        <v>3940.4</v>
      </c>
      <c r="IN10" s="11">
        <v>102</v>
      </c>
      <c r="IO10" s="11"/>
      <c r="IP10" s="13"/>
      <c r="IQ10" s="11"/>
      <c r="IR10" s="12"/>
      <c r="IS10" s="12"/>
      <c r="IT10" s="11">
        <v>79</v>
      </c>
      <c r="IU10" s="13">
        <v>6169.87</v>
      </c>
      <c r="IV10" s="11">
        <v>84</v>
      </c>
      <c r="IW10" s="11">
        <v>29</v>
      </c>
      <c r="IX10" s="13">
        <v>2302.97</v>
      </c>
      <c r="IY10" s="11">
        <v>80</v>
      </c>
      <c r="IZ10" s="12">
        <v>1.7241</v>
      </c>
      <c r="JA10" s="12">
        <v>1.6791</v>
      </c>
      <c r="JB10" s="11">
        <v>6</v>
      </c>
      <c r="JC10" s="13">
        <v>94.18</v>
      </c>
      <c r="JD10" s="11">
        <v>21</v>
      </c>
      <c r="JE10" s="11">
        <v>3</v>
      </c>
      <c r="JF10" s="13">
        <v>34.69</v>
      </c>
      <c r="JG10" s="11">
        <v>21</v>
      </c>
      <c r="JH10" s="12">
        <v>1</v>
      </c>
      <c r="JI10" s="12">
        <v>1.7149</v>
      </c>
      <c r="JJ10" s="11"/>
      <c r="JK10" s="13"/>
      <c r="JL10" s="11"/>
      <c r="JM10" s="11">
        <v>1300</v>
      </c>
      <c r="JN10" s="13">
        <v>55357.66</v>
      </c>
      <c r="JO10" s="11"/>
      <c r="JP10" s="12"/>
      <c r="JQ10" s="12"/>
      <c r="JR10" s="11"/>
      <c r="JS10" s="13"/>
      <c r="JT10" s="11">
        <v>872</v>
      </c>
      <c r="JU10" s="11">
        <v>604</v>
      </c>
      <c r="JV10" s="13">
        <v>22603.8</v>
      </c>
      <c r="JW10" s="11">
        <v>946</v>
      </c>
      <c r="JX10" s="12"/>
      <c r="JY10" s="12"/>
      <c r="JZ10" s="11"/>
      <c r="KA10" s="13"/>
      <c r="KB10" s="11">
        <v>256</v>
      </c>
      <c r="KC10" s="11">
        <v>80</v>
      </c>
      <c r="KD10" s="13">
        <v>4121.44</v>
      </c>
      <c r="KE10" s="11">
        <v>161</v>
      </c>
      <c r="KF10" s="12"/>
      <c r="KG10" s="12"/>
      <c r="KH10" s="11"/>
      <c r="KI10" s="13"/>
      <c r="KJ10" s="11">
        <v>742</v>
      </c>
      <c r="KK10" s="11"/>
      <c r="KL10" s="13"/>
      <c r="KM10" s="11"/>
      <c r="KN10" s="12"/>
      <c r="KO10" s="12"/>
      <c r="KP10" s="11"/>
      <c r="KQ10" s="13"/>
      <c r="KR10" s="11">
        <v>3</v>
      </c>
      <c r="KS10" s="11"/>
      <c r="KT10" s="13"/>
      <c r="KU10" s="11"/>
      <c r="KV10" s="12"/>
      <c r="KW10" s="12"/>
      <c r="KX10" s="11"/>
      <c r="KY10" s="13"/>
      <c r="KZ10" s="11"/>
      <c r="LA10" s="11"/>
      <c r="LB10" s="13"/>
      <c r="LC10" s="11"/>
      <c r="LD10" s="12"/>
      <c r="LE10" s="12"/>
      <c r="LF10" s="11"/>
      <c r="LG10" s="13"/>
      <c r="LH10" s="11"/>
      <c r="LI10" s="11"/>
      <c r="LJ10" s="13"/>
      <c r="LK10" s="11"/>
      <c r="LL10" s="12"/>
      <c r="LM10" s="12"/>
    </row>
    <row r="11">
      <c r="A11" s="10" t="s">
        <v>75</v>
      </c>
      <c r="B11" s="11">
        <v>85170</v>
      </c>
      <c r="C11" s="11">
        <f>=ROUNDDOWN(16.2355363236051,0)</f>
      </c>
      <c r="D11" s="11">
        <v>121674</v>
      </c>
      <c r="E11" s="12">
        <v>0.9479</v>
      </c>
      <c r="F11" s="11"/>
      <c r="G11" s="11">
        <f>=ROUNDDOWN({0},0)</f>
      </c>
      <c r="H11" s="11">
        <v>8220</v>
      </c>
      <c r="I11" s="12"/>
      <c r="J11" s="11">
        <v>23814</v>
      </c>
      <c r="K11" s="13">
        <v>4209829.69</v>
      </c>
      <c r="L11" s="11">
        <v>686</v>
      </c>
      <c r="M11" s="14">
        <v>6136.78</v>
      </c>
      <c r="N11" s="11">
        <v>25225</v>
      </c>
      <c r="O11" s="13">
        <v>4628626.33</v>
      </c>
      <c r="P11" s="11">
        <v>733</v>
      </c>
      <c r="Q11" s="14">
        <v>6314.63</v>
      </c>
      <c r="R11" s="12">
        <v>-0.0559</v>
      </c>
      <c r="S11" s="12">
        <v>-0.0905</v>
      </c>
      <c r="T11" s="12">
        <v>-0.0641</v>
      </c>
      <c r="U11" s="12">
        <v>-0.0282</v>
      </c>
      <c r="V11" s="11">
        <v>1083</v>
      </c>
      <c r="W11" s="13">
        <v>188432.61</v>
      </c>
      <c r="X11" s="11">
        <v>194</v>
      </c>
      <c r="Y11" s="11">
        <v>1417</v>
      </c>
      <c r="Z11" s="13">
        <v>226920.73</v>
      </c>
      <c r="AA11" s="11">
        <v>177</v>
      </c>
      <c r="AB11" s="12">
        <v>-0.2357</v>
      </c>
      <c r="AC11" s="12">
        <v>-0.1696</v>
      </c>
      <c r="AD11" s="11">
        <v>2909</v>
      </c>
      <c r="AE11" s="13">
        <v>604946.4</v>
      </c>
      <c r="AF11" s="11">
        <v>644</v>
      </c>
      <c r="AG11" s="11">
        <v>3208</v>
      </c>
      <c r="AH11" s="13">
        <v>619817.29</v>
      </c>
      <c r="AI11" s="11">
        <v>702</v>
      </c>
      <c r="AJ11" s="12">
        <v>-0.0932</v>
      </c>
      <c r="AK11" s="12">
        <v>-0.024</v>
      </c>
      <c r="AL11" s="11">
        <v>10320</v>
      </c>
      <c r="AM11" s="13">
        <v>1708742.12</v>
      </c>
      <c r="AN11" s="11">
        <v>667</v>
      </c>
      <c r="AO11" s="11">
        <v>11822</v>
      </c>
      <c r="AP11" s="13">
        <v>1961641.61</v>
      </c>
      <c r="AQ11" s="11">
        <v>728</v>
      </c>
      <c r="AR11" s="12">
        <v>-0.1271</v>
      </c>
      <c r="AS11" s="12">
        <v>-0.1289</v>
      </c>
      <c r="AT11" s="11">
        <v>689</v>
      </c>
      <c r="AU11" s="13">
        <v>118497.84</v>
      </c>
      <c r="AV11" s="11">
        <v>559</v>
      </c>
      <c r="AW11" s="11">
        <v>1157</v>
      </c>
      <c r="AX11" s="13">
        <v>188506.04</v>
      </c>
      <c r="AY11" s="11">
        <v>527</v>
      </c>
      <c r="AZ11" s="12">
        <v>-0.4045</v>
      </c>
      <c r="BA11" s="12">
        <v>-0.3714</v>
      </c>
      <c r="BB11" s="11">
        <v>491</v>
      </c>
      <c r="BC11" s="13">
        <v>91686.85</v>
      </c>
      <c r="BD11" s="11">
        <v>541</v>
      </c>
      <c r="BE11" s="11">
        <v>207</v>
      </c>
      <c r="BF11" s="13">
        <v>45894.54</v>
      </c>
      <c r="BG11" s="11">
        <v>507</v>
      </c>
      <c r="BH11" s="12">
        <v>1.372</v>
      </c>
      <c r="BI11" s="12">
        <v>0.9978</v>
      </c>
      <c r="BJ11" s="11">
        <v>3771</v>
      </c>
      <c r="BK11" s="13">
        <v>730295.17</v>
      </c>
      <c r="BL11" s="11">
        <v>674</v>
      </c>
      <c r="BM11" s="11">
        <v>4260</v>
      </c>
      <c r="BN11" s="13">
        <v>947829.65</v>
      </c>
      <c r="BO11" s="11">
        <v>732</v>
      </c>
      <c r="BP11" s="12">
        <v>-0.1148</v>
      </c>
      <c r="BQ11" s="12">
        <v>-0.2295</v>
      </c>
      <c r="BR11" s="11">
        <v>56</v>
      </c>
      <c r="BS11" s="13">
        <v>10190.58</v>
      </c>
      <c r="BT11" s="11">
        <v>293</v>
      </c>
      <c r="BU11" s="11">
        <v>84</v>
      </c>
      <c r="BV11" s="13">
        <v>15296.65</v>
      </c>
      <c r="BW11" s="11">
        <v>258</v>
      </c>
      <c r="BX11" s="12">
        <v>-0.3333</v>
      </c>
      <c r="BY11" s="12">
        <v>-0.3338</v>
      </c>
      <c r="BZ11" s="11">
        <v>707</v>
      </c>
      <c r="CA11" s="13">
        <v>132429.06</v>
      </c>
      <c r="CB11" s="11">
        <v>639</v>
      </c>
      <c r="CC11" s="11">
        <v>257</v>
      </c>
      <c r="CD11" s="13">
        <v>49540.74</v>
      </c>
      <c r="CE11" s="11">
        <v>698</v>
      </c>
      <c r="CF11" s="12">
        <v>1.751</v>
      </c>
      <c r="CG11" s="12">
        <v>1.6731</v>
      </c>
      <c r="CH11" s="11"/>
      <c r="CI11" s="13"/>
      <c r="CJ11" s="11"/>
      <c r="CK11" s="11"/>
      <c r="CL11" s="13"/>
      <c r="CM11" s="11"/>
      <c r="CN11" s="12"/>
      <c r="CO11" s="12"/>
      <c r="CP11" s="11">
        <v>14</v>
      </c>
      <c r="CQ11" s="13">
        <v>3200.53</v>
      </c>
      <c r="CR11" s="11">
        <v>297</v>
      </c>
      <c r="CS11" s="11">
        <v>103</v>
      </c>
      <c r="CT11" s="13">
        <v>18174.2</v>
      </c>
      <c r="CU11" s="11">
        <v>253</v>
      </c>
      <c r="CV11" s="12">
        <v>-0.8641</v>
      </c>
      <c r="CW11" s="12">
        <v>-0.8239</v>
      </c>
      <c r="CX11" s="11">
        <v>1599</v>
      </c>
      <c r="CY11" s="13">
        <v>224925.5</v>
      </c>
      <c r="CZ11" s="11">
        <v>246</v>
      </c>
      <c r="DA11" s="11">
        <v>428</v>
      </c>
      <c r="DB11" s="13">
        <v>93881.86</v>
      </c>
      <c r="DC11" s="11">
        <v>341</v>
      </c>
      <c r="DD11" s="12">
        <v>2.736</v>
      </c>
      <c r="DE11" s="12">
        <v>1.3958</v>
      </c>
      <c r="DF11" s="11"/>
      <c r="DG11" s="13"/>
      <c r="DH11" s="11"/>
      <c r="DI11" s="11"/>
      <c r="DJ11" s="13"/>
      <c r="DK11" s="11"/>
      <c r="DL11" s="12"/>
      <c r="DM11" s="12"/>
      <c r="DN11" s="11">
        <v>29</v>
      </c>
      <c r="DO11" s="13">
        <v>6316.15</v>
      </c>
      <c r="DP11" s="11">
        <v>604</v>
      </c>
      <c r="DQ11" s="11">
        <v>10</v>
      </c>
      <c r="DR11" s="13">
        <v>3629</v>
      </c>
      <c r="DS11" s="11">
        <v>628</v>
      </c>
      <c r="DT11" s="12">
        <v>1.9</v>
      </c>
      <c r="DU11" s="12">
        <v>0.7405</v>
      </c>
      <c r="DV11" s="11">
        <v>558</v>
      </c>
      <c r="DW11" s="13">
        <v>112528.42</v>
      </c>
      <c r="DX11" s="11">
        <v>277</v>
      </c>
      <c r="DY11" s="11">
        <v>830</v>
      </c>
      <c r="DZ11" s="13">
        <v>175849.63</v>
      </c>
      <c r="EA11" s="11">
        <v>248</v>
      </c>
      <c r="EB11" s="12">
        <v>-0.3277</v>
      </c>
      <c r="EC11" s="12">
        <v>-0.3601</v>
      </c>
      <c r="ED11" s="11"/>
      <c r="EE11" s="13"/>
      <c r="EF11" s="11">
        <v>2</v>
      </c>
      <c r="EG11" s="11"/>
      <c r="EH11" s="13"/>
      <c r="EI11" s="11">
        <v>3</v>
      </c>
      <c r="EJ11" s="12"/>
      <c r="EK11" s="12"/>
      <c r="EL11" s="11">
        <v>184</v>
      </c>
      <c r="EM11" s="13">
        <v>40225.04</v>
      </c>
      <c r="EN11" s="11">
        <v>169</v>
      </c>
      <c r="EO11" s="11">
        <v>76</v>
      </c>
      <c r="EP11" s="13">
        <v>14910.42</v>
      </c>
      <c r="EQ11" s="11">
        <v>124</v>
      </c>
      <c r="ER11" s="12">
        <v>1.4211</v>
      </c>
      <c r="ES11" s="12">
        <v>1.6978</v>
      </c>
      <c r="ET11" s="11"/>
      <c r="EU11" s="13"/>
      <c r="EV11" s="11">
        <v>482</v>
      </c>
      <c r="EW11" s="11"/>
      <c r="EX11" s="13"/>
      <c r="EY11" s="11"/>
      <c r="EZ11" s="12"/>
      <c r="FA11" s="12"/>
      <c r="FB11" s="11">
        <v>391</v>
      </c>
      <c r="FC11" s="13">
        <v>62611.88</v>
      </c>
      <c r="FD11" s="11">
        <v>330</v>
      </c>
      <c r="FE11" s="11">
        <v>369</v>
      </c>
      <c r="FF11" s="13">
        <v>64701.77</v>
      </c>
      <c r="FG11" s="11">
        <v>330</v>
      </c>
      <c r="FH11" s="12">
        <v>0.0596</v>
      </c>
      <c r="FI11" s="12">
        <v>-0.0323</v>
      </c>
      <c r="FJ11" s="11">
        <v>399</v>
      </c>
      <c r="FK11" s="13">
        <v>81304.6</v>
      </c>
      <c r="FL11" s="11">
        <v>456</v>
      </c>
      <c r="FM11" s="11">
        <v>160</v>
      </c>
      <c r="FN11" s="13">
        <v>33816.57</v>
      </c>
      <c r="FO11" s="11">
        <v>438</v>
      </c>
      <c r="FP11" s="12">
        <v>1.4938</v>
      </c>
      <c r="FQ11" s="12">
        <v>1.4043</v>
      </c>
      <c r="FR11" s="11"/>
      <c r="FS11" s="13"/>
      <c r="FT11" s="11"/>
      <c r="FU11" s="11"/>
      <c r="FV11" s="13"/>
      <c r="FW11" s="11"/>
      <c r="FX11" s="12"/>
      <c r="FY11" s="12"/>
      <c r="FZ11" s="11">
        <v>254</v>
      </c>
      <c r="GA11" s="13">
        <v>36949.46</v>
      </c>
      <c r="GB11" s="11">
        <v>391</v>
      </c>
      <c r="GC11" s="11">
        <v>114</v>
      </c>
      <c r="GD11" s="13">
        <v>24165.13</v>
      </c>
      <c r="GE11" s="11">
        <v>289</v>
      </c>
      <c r="GF11" s="12">
        <v>1.2281</v>
      </c>
      <c r="GG11" s="12">
        <v>0.529</v>
      </c>
      <c r="GH11" s="11">
        <v>270</v>
      </c>
      <c r="GI11" s="13">
        <v>44609.57</v>
      </c>
      <c r="GJ11" s="11">
        <v>648</v>
      </c>
      <c r="GK11" s="11">
        <v>182</v>
      </c>
      <c r="GL11" s="13">
        <v>33583.42</v>
      </c>
      <c r="GM11" s="11">
        <v>674</v>
      </c>
      <c r="GN11" s="12">
        <v>0.4835</v>
      </c>
      <c r="GO11" s="12">
        <v>0.3283</v>
      </c>
      <c r="GP11" s="11">
        <v>84</v>
      </c>
      <c r="GQ11" s="13">
        <v>11254.62</v>
      </c>
      <c r="GR11" s="11">
        <v>231</v>
      </c>
      <c r="GS11" s="11">
        <v>43</v>
      </c>
      <c r="GT11" s="13">
        <v>7157.2</v>
      </c>
      <c r="GU11" s="11">
        <v>220</v>
      </c>
      <c r="GV11" s="12">
        <v>0.9535</v>
      </c>
      <c r="GW11" s="12">
        <v>0.5725</v>
      </c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>
        <v>17</v>
      </c>
      <c r="HI11" s="11">
        <v>1</v>
      </c>
      <c r="HJ11" s="13">
        <v>150.33</v>
      </c>
      <c r="HK11" s="11">
        <v>20</v>
      </c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>
        <v>6</v>
      </c>
      <c r="IM11" s="13">
        <v>683.29</v>
      </c>
      <c r="IN11" s="11">
        <v>35</v>
      </c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>
        <v>338</v>
      </c>
      <c r="JN11" s="13">
        <v>75130.19</v>
      </c>
      <c r="JO11" s="11"/>
      <c r="JP11" s="12"/>
      <c r="JQ11" s="12"/>
      <c r="JR11" s="11"/>
      <c r="JS11" s="13"/>
      <c r="JT11" s="11">
        <v>619</v>
      </c>
      <c r="JU11" s="11">
        <v>85</v>
      </c>
      <c r="JV11" s="13">
        <v>15679.29</v>
      </c>
      <c r="JW11" s="11">
        <v>679</v>
      </c>
      <c r="JX11" s="12"/>
      <c r="JY11" s="12"/>
      <c r="JZ11" s="11"/>
      <c r="KA11" s="13"/>
      <c r="KB11" s="11">
        <v>378</v>
      </c>
      <c r="KC11" s="11">
        <v>74</v>
      </c>
      <c r="KD11" s="13">
        <v>12350.07</v>
      </c>
      <c r="KE11" s="11">
        <v>355</v>
      </c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</row>
    <row r="12">
      <c r="A12" s="10" t="s">
        <v>76</v>
      </c>
      <c r="B12" s="11">
        <v>14584</v>
      </c>
      <c r="C12" s="11">
        <f>=ROUNDDOWN(19.928942333971,0)</f>
      </c>
      <c r="D12" s="11">
        <v>8102</v>
      </c>
      <c r="E12" s="12">
        <v>0.9842</v>
      </c>
      <c r="F12" s="11"/>
      <c r="G12" s="11">
        <f>=ROUNDDOWN({0},0)</f>
      </c>
      <c r="H12" s="11"/>
      <c r="I12" s="12"/>
      <c r="J12" s="11">
        <v>2955</v>
      </c>
      <c r="K12" s="13">
        <v>218297.47</v>
      </c>
      <c r="L12" s="11">
        <v>138</v>
      </c>
      <c r="M12" s="14">
        <v>1581.87</v>
      </c>
      <c r="N12" s="11">
        <v>3007</v>
      </c>
      <c r="O12" s="13">
        <v>248441.58</v>
      </c>
      <c r="P12" s="11">
        <v>120</v>
      </c>
      <c r="Q12" s="14">
        <v>2070.35</v>
      </c>
      <c r="R12" s="12">
        <v>-0.0173</v>
      </c>
      <c r="S12" s="12">
        <v>-0.1213</v>
      </c>
      <c r="T12" s="12">
        <v>0.15</v>
      </c>
      <c r="U12" s="12">
        <v>-0.2359</v>
      </c>
      <c r="V12" s="11">
        <v>339</v>
      </c>
      <c r="W12" s="13">
        <v>25549.56</v>
      </c>
      <c r="X12" s="11">
        <v>56</v>
      </c>
      <c r="Y12" s="11">
        <v>419</v>
      </c>
      <c r="Z12" s="13">
        <v>29425.76</v>
      </c>
      <c r="AA12" s="11">
        <v>39</v>
      </c>
      <c r="AB12" s="12">
        <v>-0.1909</v>
      </c>
      <c r="AC12" s="12">
        <v>-0.1317</v>
      </c>
      <c r="AD12" s="11">
        <v>400</v>
      </c>
      <c r="AE12" s="13">
        <v>38270.03</v>
      </c>
      <c r="AF12" s="11">
        <v>133</v>
      </c>
      <c r="AG12" s="11">
        <v>542</v>
      </c>
      <c r="AH12" s="13">
        <v>53145.12</v>
      </c>
      <c r="AI12" s="11">
        <v>120</v>
      </c>
      <c r="AJ12" s="12">
        <v>-0.262</v>
      </c>
      <c r="AK12" s="12">
        <v>-0.2799</v>
      </c>
      <c r="AL12" s="11">
        <v>681</v>
      </c>
      <c r="AM12" s="13">
        <v>45813.56</v>
      </c>
      <c r="AN12" s="11">
        <v>133</v>
      </c>
      <c r="AO12" s="11">
        <v>487</v>
      </c>
      <c r="AP12" s="13">
        <v>43322.59</v>
      </c>
      <c r="AQ12" s="11">
        <v>120</v>
      </c>
      <c r="AR12" s="12">
        <v>0.3984</v>
      </c>
      <c r="AS12" s="12">
        <v>0.0575</v>
      </c>
      <c r="AT12" s="11">
        <v>27</v>
      </c>
      <c r="AU12" s="13">
        <v>1506.31</v>
      </c>
      <c r="AV12" s="11">
        <v>128</v>
      </c>
      <c r="AW12" s="11">
        <v>15</v>
      </c>
      <c r="AX12" s="13">
        <v>998.72</v>
      </c>
      <c r="AY12" s="11">
        <v>69</v>
      </c>
      <c r="AZ12" s="12">
        <v>0.8</v>
      </c>
      <c r="BA12" s="12">
        <v>0.5082</v>
      </c>
      <c r="BB12" s="11">
        <v>231</v>
      </c>
      <c r="BC12" s="13">
        <v>17660.9</v>
      </c>
      <c r="BD12" s="11">
        <v>110</v>
      </c>
      <c r="BE12" s="11">
        <v>194</v>
      </c>
      <c r="BF12" s="13">
        <v>15869.17</v>
      </c>
      <c r="BG12" s="11">
        <v>90</v>
      </c>
      <c r="BH12" s="12">
        <v>0.1907</v>
      </c>
      <c r="BI12" s="12">
        <v>0.1129</v>
      </c>
      <c r="BJ12" s="11">
        <v>590</v>
      </c>
      <c r="BK12" s="13">
        <v>43856.54</v>
      </c>
      <c r="BL12" s="11">
        <v>138</v>
      </c>
      <c r="BM12" s="11">
        <v>629</v>
      </c>
      <c r="BN12" s="13">
        <v>48602.3</v>
      </c>
      <c r="BO12" s="11">
        <v>120</v>
      </c>
      <c r="BP12" s="12">
        <v>-0.062</v>
      </c>
      <c r="BQ12" s="12">
        <v>-0.0976</v>
      </c>
      <c r="BR12" s="11">
        <v>60</v>
      </c>
      <c r="BS12" s="13">
        <v>4229.11</v>
      </c>
      <c r="BT12" s="11">
        <v>110</v>
      </c>
      <c r="BU12" s="11">
        <v>214</v>
      </c>
      <c r="BV12" s="13">
        <v>16443.56</v>
      </c>
      <c r="BW12" s="11">
        <v>82</v>
      </c>
      <c r="BX12" s="12">
        <v>-0.7196</v>
      </c>
      <c r="BY12" s="12">
        <v>-0.7428</v>
      </c>
      <c r="BZ12" s="11">
        <v>202</v>
      </c>
      <c r="CA12" s="13">
        <v>10709.67</v>
      </c>
      <c r="CB12" s="11">
        <v>128</v>
      </c>
      <c r="CC12" s="11">
        <v>70</v>
      </c>
      <c r="CD12" s="13">
        <v>4058.38</v>
      </c>
      <c r="CE12" s="11">
        <v>117</v>
      </c>
      <c r="CF12" s="12">
        <v>1.8857</v>
      </c>
      <c r="CG12" s="12">
        <v>1.6389</v>
      </c>
      <c r="CH12" s="11"/>
      <c r="CI12" s="13"/>
      <c r="CJ12" s="11"/>
      <c r="CK12" s="11"/>
      <c r="CL12" s="13"/>
      <c r="CM12" s="11"/>
      <c r="CN12" s="12"/>
      <c r="CO12" s="12"/>
      <c r="CP12" s="11"/>
      <c r="CQ12" s="13"/>
      <c r="CR12" s="11"/>
      <c r="CS12" s="11"/>
      <c r="CT12" s="13"/>
      <c r="CU12" s="11"/>
      <c r="CV12" s="12"/>
      <c r="CW12" s="12"/>
      <c r="CX12" s="11">
        <v>1</v>
      </c>
      <c r="CY12" s="13">
        <v>90.72</v>
      </c>
      <c r="CZ12" s="11">
        <v>19</v>
      </c>
      <c r="DA12" s="11">
        <v>7</v>
      </c>
      <c r="DB12" s="13">
        <v>739.07</v>
      </c>
      <c r="DC12" s="11">
        <v>15</v>
      </c>
      <c r="DD12" s="12">
        <v>-0.8571</v>
      </c>
      <c r="DE12" s="12">
        <v>-0.8773</v>
      </c>
      <c r="DF12" s="11"/>
      <c r="DG12" s="13"/>
      <c r="DH12" s="11"/>
      <c r="DI12" s="11"/>
      <c r="DJ12" s="13"/>
      <c r="DK12" s="11"/>
      <c r="DL12" s="12"/>
      <c r="DM12" s="12"/>
      <c r="DN12" s="11">
        <v>11</v>
      </c>
      <c r="DO12" s="13">
        <v>1045.65</v>
      </c>
      <c r="DP12" s="11">
        <v>138</v>
      </c>
      <c r="DQ12" s="11">
        <v>2</v>
      </c>
      <c r="DR12" s="13">
        <v>249.98</v>
      </c>
      <c r="DS12" s="11">
        <v>120</v>
      </c>
      <c r="DT12" s="12">
        <v>4.5</v>
      </c>
      <c r="DU12" s="12">
        <v>3.1829</v>
      </c>
      <c r="DV12" s="11">
        <v>145</v>
      </c>
      <c r="DW12" s="13">
        <v>9737.96</v>
      </c>
      <c r="DX12" s="11">
        <v>51</v>
      </c>
      <c r="DY12" s="11">
        <v>132</v>
      </c>
      <c r="DZ12" s="13">
        <v>10756.47</v>
      </c>
      <c r="EA12" s="11">
        <v>46</v>
      </c>
      <c r="EB12" s="12">
        <v>0.0985</v>
      </c>
      <c r="EC12" s="12">
        <v>-0.0947</v>
      </c>
      <c r="ED12" s="11"/>
      <c r="EE12" s="13"/>
      <c r="EF12" s="11"/>
      <c r="EG12" s="11"/>
      <c r="EH12" s="13"/>
      <c r="EI12" s="11"/>
      <c r="EJ12" s="12"/>
      <c r="EK12" s="12"/>
      <c r="EL12" s="11"/>
      <c r="EM12" s="13"/>
      <c r="EN12" s="11"/>
      <c r="EO12" s="11"/>
      <c r="EP12" s="13"/>
      <c r="EQ12" s="11"/>
      <c r="ER12" s="12"/>
      <c r="ES12" s="12"/>
      <c r="ET12" s="11"/>
      <c r="EU12" s="13"/>
      <c r="EV12" s="11">
        <v>107</v>
      </c>
      <c r="EW12" s="11"/>
      <c r="EX12" s="13"/>
      <c r="EY12" s="11"/>
      <c r="EZ12" s="12"/>
      <c r="FA12" s="12"/>
      <c r="FB12" s="11">
        <v>26</v>
      </c>
      <c r="FC12" s="13">
        <v>1816.21</v>
      </c>
      <c r="FD12" s="11">
        <v>88</v>
      </c>
      <c r="FE12" s="11">
        <v>34</v>
      </c>
      <c r="FF12" s="13">
        <v>2901.24</v>
      </c>
      <c r="FG12" s="11">
        <v>43</v>
      </c>
      <c r="FH12" s="12">
        <v>-0.2353</v>
      </c>
      <c r="FI12" s="12">
        <v>-0.374</v>
      </c>
      <c r="FJ12" s="11">
        <v>57</v>
      </c>
      <c r="FK12" s="13">
        <v>5222.23</v>
      </c>
      <c r="FL12" s="11">
        <v>12</v>
      </c>
      <c r="FM12" s="11">
        <v>101</v>
      </c>
      <c r="FN12" s="13">
        <v>9219.97</v>
      </c>
      <c r="FO12" s="11">
        <v>14</v>
      </c>
      <c r="FP12" s="12">
        <v>-0.4356</v>
      </c>
      <c r="FQ12" s="12">
        <v>-0.4336</v>
      </c>
      <c r="FR12" s="11"/>
      <c r="FS12" s="13"/>
      <c r="FT12" s="11"/>
      <c r="FU12" s="11"/>
      <c r="FV12" s="13"/>
      <c r="FW12" s="11"/>
      <c r="FX12" s="12"/>
      <c r="FY12" s="12"/>
      <c r="FZ12" s="11">
        <v>93</v>
      </c>
      <c r="GA12" s="13">
        <v>6344.38</v>
      </c>
      <c r="GB12" s="11">
        <v>66</v>
      </c>
      <c r="GC12" s="11">
        <v>22</v>
      </c>
      <c r="GD12" s="13">
        <v>2211.75</v>
      </c>
      <c r="GE12" s="11">
        <v>22</v>
      </c>
      <c r="GF12" s="12">
        <v>3.2273</v>
      </c>
      <c r="GG12" s="12">
        <v>1.8685</v>
      </c>
      <c r="GH12" s="11">
        <v>65</v>
      </c>
      <c r="GI12" s="13">
        <v>4486.32</v>
      </c>
      <c r="GJ12" s="11">
        <v>124</v>
      </c>
      <c r="GK12" s="11">
        <v>60</v>
      </c>
      <c r="GL12" s="13">
        <v>4518.26</v>
      </c>
      <c r="GM12" s="11">
        <v>105</v>
      </c>
      <c r="GN12" s="12">
        <v>0.0833</v>
      </c>
      <c r="GO12" s="12">
        <v>-0.0071</v>
      </c>
      <c r="GP12" s="11">
        <v>27</v>
      </c>
      <c r="GQ12" s="13">
        <v>1958.32</v>
      </c>
      <c r="GR12" s="11">
        <v>53</v>
      </c>
      <c r="GS12" s="11">
        <v>20</v>
      </c>
      <c r="GT12" s="13">
        <v>1719.46</v>
      </c>
      <c r="GU12" s="11">
        <v>39</v>
      </c>
      <c r="GV12" s="12">
        <v>0.35</v>
      </c>
      <c r="GW12" s="12">
        <v>0.1389</v>
      </c>
      <c r="GX12" s="11"/>
      <c r="GY12" s="13"/>
      <c r="GZ12" s="11"/>
      <c r="HA12" s="11"/>
      <c r="HB12" s="13"/>
      <c r="HC12" s="11"/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>
        <v>28</v>
      </c>
      <c r="JN12" s="13">
        <v>1981.95</v>
      </c>
      <c r="JO12" s="11"/>
      <c r="JP12" s="12"/>
      <c r="JQ12" s="12"/>
      <c r="JR12" s="11"/>
      <c r="JS12" s="13"/>
      <c r="JT12" s="11">
        <v>113</v>
      </c>
      <c r="JU12" s="11">
        <v>24</v>
      </c>
      <c r="JV12" s="13">
        <v>1626.54</v>
      </c>
      <c r="JW12" s="11">
        <v>112</v>
      </c>
      <c r="JX12" s="12"/>
      <c r="JY12" s="12"/>
      <c r="JZ12" s="11"/>
      <c r="KA12" s="13"/>
      <c r="KB12" s="11">
        <v>95</v>
      </c>
      <c r="KC12" s="11">
        <v>7</v>
      </c>
      <c r="KD12" s="13">
        <v>651.29</v>
      </c>
      <c r="KE12" s="11">
        <v>43</v>
      </c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</row>
    <row r="13">
      <c r="A13" s="10" t="s">
        <v>77</v>
      </c>
      <c r="B13" s="11">
        <v>10274</v>
      </c>
      <c r="C13" s="11">
        <f>=ROUNDDOWN(25.4118229037843,0)</f>
      </c>
      <c r="D13" s="11">
        <v>6228</v>
      </c>
      <c r="E13" s="12">
        <v>1</v>
      </c>
      <c r="F13" s="11"/>
      <c r="G13" s="11">
        <f>=ROUNDDOWN({0},0)</f>
      </c>
      <c r="H13" s="11"/>
      <c r="I13" s="12"/>
      <c r="J13" s="11">
        <v>1587</v>
      </c>
      <c r="K13" s="13">
        <v>14546.17</v>
      </c>
      <c r="L13" s="11">
        <v>23</v>
      </c>
      <c r="M13" s="14">
        <v>632.44</v>
      </c>
      <c r="N13" s="11">
        <v>3779</v>
      </c>
      <c r="O13" s="13">
        <v>41609.89</v>
      </c>
      <c r="P13" s="11">
        <v>14</v>
      </c>
      <c r="Q13" s="14">
        <v>2972.14</v>
      </c>
      <c r="R13" s="12">
        <v>-0.58</v>
      </c>
      <c r="S13" s="12">
        <v>-0.6504</v>
      </c>
      <c r="T13" s="12">
        <v>0.6429</v>
      </c>
      <c r="U13" s="12">
        <v>-0.7872</v>
      </c>
      <c r="V13" s="11">
        <v>1587</v>
      </c>
      <c r="W13" s="13">
        <v>14546.17</v>
      </c>
      <c r="X13" s="11">
        <v>23</v>
      </c>
      <c r="Y13" s="11">
        <v>3774</v>
      </c>
      <c r="Z13" s="13">
        <v>41506.94</v>
      </c>
      <c r="AA13" s="11">
        <v>14</v>
      </c>
      <c r="AB13" s="12">
        <v>-0.5795</v>
      </c>
      <c r="AC13" s="12">
        <v>-0.6495</v>
      </c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  <c r="BB13" s="11"/>
      <c r="BC13" s="13"/>
      <c r="BD13" s="11"/>
      <c r="BE13" s="11"/>
      <c r="BF13" s="13"/>
      <c r="BG13" s="11"/>
      <c r="BH13" s="12"/>
      <c r="BI13" s="12"/>
      <c r="BJ13" s="11"/>
      <c r="BK13" s="13"/>
      <c r="BL13" s="11"/>
      <c r="BM13" s="11"/>
      <c r="BN13" s="13"/>
      <c r="BO13" s="11"/>
      <c r="BP13" s="12"/>
      <c r="BQ13" s="12"/>
      <c r="BR13" s="11"/>
      <c r="BS13" s="13"/>
      <c r="BT13" s="11"/>
      <c r="BU13" s="11"/>
      <c r="BV13" s="13"/>
      <c r="BW13" s="11"/>
      <c r="BX13" s="12"/>
      <c r="BY13" s="12"/>
      <c r="BZ13" s="11"/>
      <c r="CA13" s="13"/>
      <c r="CB13" s="11"/>
      <c r="CC13" s="11"/>
      <c r="CD13" s="13"/>
      <c r="CE13" s="11"/>
      <c r="CF13" s="12"/>
      <c r="CG13" s="12"/>
      <c r="CH13" s="11"/>
      <c r="CI13" s="13"/>
      <c r="CJ13" s="11"/>
      <c r="CK13" s="11"/>
      <c r="CL13" s="13"/>
      <c r="CM13" s="11"/>
      <c r="CN13" s="12"/>
      <c r="CO13" s="12"/>
      <c r="CP13" s="11"/>
      <c r="CQ13" s="13"/>
      <c r="CR13" s="11"/>
      <c r="CS13" s="11"/>
      <c r="CT13" s="13"/>
      <c r="CU13" s="11"/>
      <c r="CV13" s="12"/>
      <c r="CW13" s="12"/>
      <c r="CX13" s="11"/>
      <c r="CY13" s="13"/>
      <c r="CZ13" s="11"/>
      <c r="DA13" s="11"/>
      <c r="DB13" s="13"/>
      <c r="DC13" s="11"/>
      <c r="DD13" s="12"/>
      <c r="DE13" s="12"/>
      <c r="DF13" s="11"/>
      <c r="DG13" s="13"/>
      <c r="DH13" s="11"/>
      <c r="DI13" s="11"/>
      <c r="DJ13" s="13"/>
      <c r="DK13" s="11"/>
      <c r="DL13" s="12"/>
      <c r="DM13" s="12"/>
      <c r="DN13" s="11"/>
      <c r="DO13" s="13"/>
      <c r="DP13" s="11">
        <v>15</v>
      </c>
      <c r="DQ13" s="11">
        <v>5</v>
      </c>
      <c r="DR13" s="13">
        <v>102.95</v>
      </c>
      <c r="DS13" s="11">
        <v>7</v>
      </c>
      <c r="DT13" s="12"/>
      <c r="DU13" s="12"/>
      <c r="DV13" s="11"/>
      <c r="DW13" s="13"/>
      <c r="DX13" s="11"/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>
        <v>1</v>
      </c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/>
      <c r="FS13" s="13"/>
      <c r="FT13" s="11"/>
      <c r="FU13" s="11"/>
      <c r="FV13" s="13"/>
      <c r="FW13" s="11"/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/>
      <c r="GI13" s="13"/>
      <c r="GJ13" s="11"/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</row>
    <row r="14">
      <c r="A14" s="10" t="s">
        <v>78</v>
      </c>
      <c r="B14" s="11">
        <v>76267</v>
      </c>
      <c r="C14" s="11">
        <f>=ROUNDDOWN(49.9260277559571,0)</f>
      </c>
      <c r="D14" s="11">
        <v>8500</v>
      </c>
      <c r="E14" s="12">
        <v>0.9626</v>
      </c>
      <c r="F14" s="11"/>
      <c r="G14" s="11">
        <f>=ROUNDDOWN({0},0)</f>
      </c>
      <c r="H14" s="11"/>
      <c r="I14" s="12"/>
      <c r="J14" s="11">
        <v>7500</v>
      </c>
      <c r="K14" s="13">
        <v>258837.47</v>
      </c>
      <c r="L14" s="11">
        <v>113</v>
      </c>
      <c r="M14" s="14">
        <v>2290.6</v>
      </c>
      <c r="N14" s="11">
        <v>7257</v>
      </c>
      <c r="O14" s="13">
        <v>395063.2</v>
      </c>
      <c r="P14" s="11">
        <v>83</v>
      </c>
      <c r="Q14" s="14">
        <v>4759.8</v>
      </c>
      <c r="R14" s="12">
        <v>0.0335</v>
      </c>
      <c r="S14" s="12">
        <v>-0.3448</v>
      </c>
      <c r="T14" s="12">
        <v>0.3614</v>
      </c>
      <c r="U14" s="12">
        <v>-0.5188</v>
      </c>
      <c r="V14" s="11">
        <v>1814</v>
      </c>
      <c r="W14" s="13">
        <v>67588.69</v>
      </c>
      <c r="X14" s="11">
        <v>92</v>
      </c>
      <c r="Y14" s="11">
        <v>2077</v>
      </c>
      <c r="Z14" s="13">
        <v>113641.15</v>
      </c>
      <c r="AA14" s="11">
        <v>62</v>
      </c>
      <c r="AB14" s="12">
        <v>-0.1266</v>
      </c>
      <c r="AC14" s="12">
        <v>-0.4052</v>
      </c>
      <c r="AD14" s="11"/>
      <c r="AE14" s="13"/>
      <c r="AF14" s="11"/>
      <c r="AG14" s="11"/>
      <c r="AH14" s="13"/>
      <c r="AI14" s="11"/>
      <c r="AJ14" s="12"/>
      <c r="AK14" s="12"/>
      <c r="AL14" s="11">
        <v>169</v>
      </c>
      <c r="AM14" s="13">
        <v>4161.29</v>
      </c>
      <c r="AN14" s="11">
        <v>92</v>
      </c>
      <c r="AO14" s="11">
        <v>192</v>
      </c>
      <c r="AP14" s="13">
        <v>7119.85</v>
      </c>
      <c r="AQ14" s="11">
        <v>62</v>
      </c>
      <c r="AR14" s="12">
        <v>-0.1198</v>
      </c>
      <c r="AS14" s="12">
        <v>-0.4155</v>
      </c>
      <c r="AT14" s="11">
        <v>22</v>
      </c>
      <c r="AU14" s="13">
        <v>622.65</v>
      </c>
      <c r="AV14" s="11">
        <v>29</v>
      </c>
      <c r="AW14" s="11">
        <v>51</v>
      </c>
      <c r="AX14" s="13">
        <v>1388.71</v>
      </c>
      <c r="AY14" s="11">
        <v>34</v>
      </c>
      <c r="AZ14" s="12">
        <v>-0.5686</v>
      </c>
      <c r="BA14" s="12">
        <v>-0.5516</v>
      </c>
      <c r="BB14" s="11"/>
      <c r="BC14" s="13"/>
      <c r="BD14" s="11"/>
      <c r="BE14" s="11"/>
      <c r="BF14" s="13"/>
      <c r="BG14" s="11"/>
      <c r="BH14" s="12"/>
      <c r="BI14" s="12"/>
      <c r="BJ14" s="11">
        <v>18</v>
      </c>
      <c r="BK14" s="13">
        <v>664.81</v>
      </c>
      <c r="BL14" s="11">
        <v>12</v>
      </c>
      <c r="BM14" s="11">
        <v>19</v>
      </c>
      <c r="BN14" s="13">
        <v>804.01</v>
      </c>
      <c r="BO14" s="11">
        <v>35</v>
      </c>
      <c r="BP14" s="12">
        <v>-0.0526</v>
      </c>
      <c r="BQ14" s="12">
        <v>-0.1731</v>
      </c>
      <c r="BR14" s="11"/>
      <c r="BS14" s="13"/>
      <c r="BT14" s="11"/>
      <c r="BU14" s="11"/>
      <c r="BV14" s="13"/>
      <c r="BW14" s="11"/>
      <c r="BX14" s="12"/>
      <c r="BY14" s="12"/>
      <c r="BZ14" s="11">
        <v>158</v>
      </c>
      <c r="CA14" s="13">
        <v>4786.26</v>
      </c>
      <c r="CB14" s="11">
        <v>52</v>
      </c>
      <c r="CC14" s="11">
        <v>175</v>
      </c>
      <c r="CD14" s="13">
        <v>5265.89</v>
      </c>
      <c r="CE14" s="11">
        <v>56</v>
      </c>
      <c r="CF14" s="12">
        <v>-0.0971</v>
      </c>
      <c r="CG14" s="12">
        <v>-0.0911</v>
      </c>
      <c r="CH14" s="11"/>
      <c r="CI14" s="13"/>
      <c r="CJ14" s="11"/>
      <c r="CK14" s="11"/>
      <c r="CL14" s="13"/>
      <c r="CM14" s="11"/>
      <c r="CN14" s="12"/>
      <c r="CO14" s="12"/>
      <c r="CP14" s="11">
        <v>11</v>
      </c>
      <c r="CQ14" s="13">
        <v>464.15</v>
      </c>
      <c r="CR14" s="11">
        <v>10</v>
      </c>
      <c r="CS14" s="11">
        <v>39</v>
      </c>
      <c r="CT14" s="13">
        <v>1443.8</v>
      </c>
      <c r="CU14" s="11">
        <v>14</v>
      </c>
      <c r="CV14" s="12">
        <v>-0.7179</v>
      </c>
      <c r="CW14" s="12">
        <v>-0.6785</v>
      </c>
      <c r="CX14" s="11"/>
      <c r="CY14" s="13"/>
      <c r="CZ14" s="11"/>
      <c r="DA14" s="11"/>
      <c r="DB14" s="13"/>
      <c r="DC14" s="11"/>
      <c r="DD14" s="12"/>
      <c r="DE14" s="12"/>
      <c r="DF14" s="11">
        <v>4661</v>
      </c>
      <c r="DG14" s="13">
        <v>164977.29</v>
      </c>
      <c r="DH14" s="11"/>
      <c r="DI14" s="11">
        <v>4659</v>
      </c>
      <c r="DJ14" s="13">
        <v>263813.21</v>
      </c>
      <c r="DK14" s="11"/>
      <c r="DL14" s="12">
        <v>0.0004</v>
      </c>
      <c r="DM14" s="12">
        <v>-0.3746</v>
      </c>
      <c r="DN14" s="11">
        <v>17</v>
      </c>
      <c r="DO14" s="13">
        <v>598.51</v>
      </c>
      <c r="DP14" s="11">
        <v>108</v>
      </c>
      <c r="DQ14" s="11">
        <v>17</v>
      </c>
      <c r="DR14" s="13">
        <v>587.83</v>
      </c>
      <c r="DS14" s="11">
        <v>78</v>
      </c>
      <c r="DT14" s="12"/>
      <c r="DU14" s="12">
        <v>0.0182</v>
      </c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>
        <v>20</v>
      </c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>
        <v>10</v>
      </c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>
        <v>630</v>
      </c>
      <c r="IE14" s="13">
        <v>14973.82</v>
      </c>
      <c r="IF14" s="11">
        <v>21</v>
      </c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>
        <v>28</v>
      </c>
      <c r="JN14" s="13">
        <v>998.75</v>
      </c>
      <c r="JO14" s="11"/>
      <c r="JP14" s="12"/>
      <c r="JQ14" s="12"/>
      <c r="JR14" s="11"/>
      <c r="JS14" s="13"/>
      <c r="JT14" s="11">
        <v>55</v>
      </c>
      <c r="JU14" s="11"/>
      <c r="JV14" s="13"/>
      <c r="JW14" s="11">
        <v>59</v>
      </c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</row>
    <row r="15">
      <c r="A15" s="10" t="s">
        <v>79</v>
      </c>
      <c r="B15" s="11">
        <v>12435</v>
      </c>
      <c r="C15" s="11">
        <f>=ROUNDDOWN(90.634110787172,0)</f>
      </c>
      <c r="D15" s="11"/>
      <c r="E15" s="12">
        <v>0.9869</v>
      </c>
      <c r="F15" s="11"/>
      <c r="G15" s="11">
        <f>=ROUNDDOWN({0},0)</f>
      </c>
      <c r="H15" s="11"/>
      <c r="I15" s="12"/>
      <c r="J15" s="11">
        <v>596</v>
      </c>
      <c r="K15" s="13">
        <v>37914.41</v>
      </c>
      <c r="L15" s="11">
        <v>101</v>
      </c>
      <c r="M15" s="14">
        <v>375.39</v>
      </c>
      <c r="N15" s="11">
        <v>355</v>
      </c>
      <c r="O15" s="13">
        <v>31691.96</v>
      </c>
      <c r="P15" s="11">
        <v>119</v>
      </c>
      <c r="Q15" s="14">
        <v>266.32</v>
      </c>
      <c r="R15" s="12">
        <v>0.6789</v>
      </c>
      <c r="S15" s="12">
        <v>0.1963</v>
      </c>
      <c r="T15" s="12">
        <v>-0.1513</v>
      </c>
      <c r="U15" s="12">
        <v>0.4095</v>
      </c>
      <c r="V15" s="11">
        <v>8</v>
      </c>
      <c r="W15" s="13">
        <v>867.68</v>
      </c>
      <c r="X15" s="11">
        <v>95</v>
      </c>
      <c r="Y15" s="11">
        <v>24</v>
      </c>
      <c r="Z15" s="13">
        <v>3152.49</v>
      </c>
      <c r="AA15" s="11">
        <v>63</v>
      </c>
      <c r="AB15" s="12">
        <v>-0.6667</v>
      </c>
      <c r="AC15" s="12">
        <v>-0.7248</v>
      </c>
      <c r="AD15" s="11">
        <v>11</v>
      </c>
      <c r="AE15" s="13">
        <v>875.33</v>
      </c>
      <c r="AF15" s="11">
        <v>101</v>
      </c>
      <c r="AG15" s="11">
        <v>6</v>
      </c>
      <c r="AH15" s="13">
        <v>679.13</v>
      </c>
      <c r="AI15" s="11">
        <v>118</v>
      </c>
      <c r="AJ15" s="12">
        <v>0.8333</v>
      </c>
      <c r="AK15" s="12">
        <v>0.2889</v>
      </c>
      <c r="AL15" s="11">
        <v>34</v>
      </c>
      <c r="AM15" s="13">
        <v>2729.79</v>
      </c>
      <c r="AN15" s="11">
        <v>101</v>
      </c>
      <c r="AO15" s="11">
        <v>20</v>
      </c>
      <c r="AP15" s="13">
        <v>1995.47</v>
      </c>
      <c r="AQ15" s="11">
        <v>119</v>
      </c>
      <c r="AR15" s="12">
        <v>0.7</v>
      </c>
      <c r="AS15" s="12">
        <v>0.368</v>
      </c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>
        <v>85</v>
      </c>
      <c r="BK15" s="13">
        <v>9094.74</v>
      </c>
      <c r="BL15" s="11">
        <v>101</v>
      </c>
      <c r="BM15" s="11">
        <v>71</v>
      </c>
      <c r="BN15" s="13">
        <v>6409.39</v>
      </c>
      <c r="BO15" s="11">
        <v>119</v>
      </c>
      <c r="BP15" s="12">
        <v>0.1972</v>
      </c>
      <c r="BQ15" s="12">
        <v>0.419</v>
      </c>
      <c r="BR15" s="11">
        <v>59</v>
      </c>
      <c r="BS15" s="13">
        <v>4424.57</v>
      </c>
      <c r="BT15" s="11">
        <v>76</v>
      </c>
      <c r="BU15" s="11">
        <v>69</v>
      </c>
      <c r="BV15" s="13">
        <v>5014.16</v>
      </c>
      <c r="BW15" s="11">
        <v>77</v>
      </c>
      <c r="BX15" s="12">
        <v>-0.1449</v>
      </c>
      <c r="BY15" s="12">
        <v>-0.1176</v>
      </c>
      <c r="BZ15" s="11">
        <v>21</v>
      </c>
      <c r="CA15" s="13">
        <v>1493.34</v>
      </c>
      <c r="CB15" s="11">
        <v>101</v>
      </c>
      <c r="CC15" s="11">
        <v>31</v>
      </c>
      <c r="CD15" s="13">
        <v>2408.19</v>
      </c>
      <c r="CE15" s="11">
        <v>119</v>
      </c>
      <c r="CF15" s="12">
        <v>-0.3226</v>
      </c>
      <c r="CG15" s="12">
        <v>-0.3799</v>
      </c>
      <c r="CH15" s="11"/>
      <c r="CI15" s="13"/>
      <c r="CJ15" s="11"/>
      <c r="CK15" s="11"/>
      <c r="CL15" s="13"/>
      <c r="CM15" s="11"/>
      <c r="CN15" s="12"/>
      <c r="CO15" s="12"/>
      <c r="CP15" s="11">
        <v>20</v>
      </c>
      <c r="CQ15" s="13">
        <v>1326.5</v>
      </c>
      <c r="CR15" s="11">
        <v>85</v>
      </c>
      <c r="CS15" s="11"/>
      <c r="CT15" s="13"/>
      <c r="CU15" s="11">
        <v>1</v>
      </c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>
        <v>1</v>
      </c>
      <c r="DO15" s="13">
        <v>74.99</v>
      </c>
      <c r="DP15" s="11">
        <v>101</v>
      </c>
      <c r="DQ15" s="11">
        <v>6</v>
      </c>
      <c r="DR15" s="13">
        <v>529.94</v>
      </c>
      <c r="DS15" s="11">
        <v>118</v>
      </c>
      <c r="DT15" s="12">
        <v>-0.8333</v>
      </c>
      <c r="DU15" s="12">
        <v>-0.8585</v>
      </c>
      <c r="DV15" s="11">
        <v>50</v>
      </c>
      <c r="DW15" s="13">
        <v>3944.43</v>
      </c>
      <c r="DX15" s="11">
        <v>37</v>
      </c>
      <c r="DY15" s="11">
        <v>1</v>
      </c>
      <c r="DZ15" s="13">
        <v>103.96</v>
      </c>
      <c r="EA15" s="11">
        <v>3</v>
      </c>
      <c r="EB15" s="12">
        <v>49</v>
      </c>
      <c r="EC15" s="12">
        <v>36.9418</v>
      </c>
      <c r="ED15" s="11"/>
      <c r="EE15" s="13"/>
      <c r="EF15" s="11"/>
      <c r="EG15" s="11"/>
      <c r="EH15" s="13"/>
      <c r="EI15" s="11"/>
      <c r="EJ15" s="12"/>
      <c r="EK15" s="12"/>
      <c r="EL15" s="11">
        <v>33</v>
      </c>
      <c r="EM15" s="13">
        <v>2143.06</v>
      </c>
      <c r="EN15" s="11">
        <v>99</v>
      </c>
      <c r="EO15" s="11">
        <v>64</v>
      </c>
      <c r="EP15" s="13">
        <v>5968.04</v>
      </c>
      <c r="EQ15" s="11">
        <v>117</v>
      </c>
      <c r="ER15" s="12">
        <v>-0.4844</v>
      </c>
      <c r="ES15" s="12">
        <v>-0.6409</v>
      </c>
      <c r="ET15" s="11">
        <v>1</v>
      </c>
      <c r="EU15" s="13">
        <v>65.91</v>
      </c>
      <c r="EV15" s="11">
        <v>85</v>
      </c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>
        <v>100</v>
      </c>
      <c r="GK15" s="11">
        <v>1</v>
      </c>
      <c r="GL15" s="13">
        <v>74.22</v>
      </c>
      <c r="GM15" s="11">
        <v>88</v>
      </c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>
        <v>273</v>
      </c>
      <c r="HO15" s="13">
        <v>10874.07</v>
      </c>
      <c r="HP15" s="11">
        <v>99</v>
      </c>
      <c r="HQ15" s="11">
        <v>50</v>
      </c>
      <c r="HR15" s="13">
        <v>4625.78</v>
      </c>
      <c r="HS15" s="11">
        <v>111</v>
      </c>
      <c r="HT15" s="12">
        <v>4.46</v>
      </c>
      <c r="HU15" s="12">
        <v>1.3508</v>
      </c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>
        <v>12</v>
      </c>
      <c r="JN15" s="13">
        <v>731.19</v>
      </c>
      <c r="JO15" s="11"/>
      <c r="JP15" s="12"/>
      <c r="JQ15" s="12"/>
      <c r="JR15" s="11"/>
      <c r="JS15" s="13"/>
      <c r="JT15" s="11">
        <v>79</v>
      </c>
      <c r="JU15" s="11"/>
      <c r="JV15" s="13"/>
      <c r="JW15" s="11">
        <v>97</v>
      </c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</row>
    <row r="16">
      <c r="A16" s="10" t="s">
        <v>80</v>
      </c>
      <c r="B16" s="11">
        <v>237496</v>
      </c>
      <c r="C16" s="11">
        <f>=ROUNDDOWN(10.5731406540766,0)</f>
      </c>
      <c r="D16" s="11">
        <v>210205</v>
      </c>
      <c r="E16" s="12">
        <v>0.9131</v>
      </c>
      <c r="F16" s="11"/>
      <c r="G16" s="11">
        <f>=ROUNDDOWN({0},0)</f>
      </c>
      <c r="H16" s="11"/>
      <c r="I16" s="12"/>
      <c r="J16" s="11">
        <v>65868</v>
      </c>
      <c r="K16" s="13">
        <v>1529497.48</v>
      </c>
      <c r="L16" s="11">
        <v>1312</v>
      </c>
      <c r="M16" s="14">
        <v>1165.78</v>
      </c>
      <c r="N16" s="11">
        <v>68734</v>
      </c>
      <c r="O16" s="13">
        <v>1670105.21</v>
      </c>
      <c r="P16" s="11">
        <v>1243</v>
      </c>
      <c r="Q16" s="14">
        <v>1343.61</v>
      </c>
      <c r="R16" s="12">
        <v>-0.0417</v>
      </c>
      <c r="S16" s="12">
        <v>-0.0842</v>
      </c>
      <c r="T16" s="12">
        <v>0.0555</v>
      </c>
      <c r="U16" s="12">
        <v>-0.1324</v>
      </c>
      <c r="V16" s="11">
        <v>19356</v>
      </c>
      <c r="W16" s="13">
        <v>426232.91</v>
      </c>
      <c r="X16" s="11">
        <v>976</v>
      </c>
      <c r="Y16" s="11">
        <v>24992</v>
      </c>
      <c r="Z16" s="13">
        <v>577350.2</v>
      </c>
      <c r="AA16" s="11">
        <v>793</v>
      </c>
      <c r="AB16" s="12">
        <v>-0.2255</v>
      </c>
      <c r="AC16" s="12">
        <v>-0.2617</v>
      </c>
      <c r="AD16" s="11">
        <v>5493</v>
      </c>
      <c r="AE16" s="13">
        <v>192408.58</v>
      </c>
      <c r="AF16" s="11">
        <v>1063</v>
      </c>
      <c r="AG16" s="11">
        <v>824</v>
      </c>
      <c r="AH16" s="13">
        <v>25935.47</v>
      </c>
      <c r="AI16" s="11">
        <v>993</v>
      </c>
      <c r="AJ16" s="12">
        <v>5.6663</v>
      </c>
      <c r="AK16" s="12">
        <v>6.4187</v>
      </c>
      <c r="AL16" s="11">
        <v>1979</v>
      </c>
      <c r="AM16" s="13">
        <v>49640.7</v>
      </c>
      <c r="AN16" s="11">
        <v>1025</v>
      </c>
      <c r="AO16" s="11">
        <v>2284</v>
      </c>
      <c r="AP16" s="13">
        <v>53586.52</v>
      </c>
      <c r="AQ16" s="11">
        <v>977</v>
      </c>
      <c r="AR16" s="12">
        <v>-0.1335</v>
      </c>
      <c r="AS16" s="12">
        <v>-0.0736</v>
      </c>
      <c r="AT16" s="11">
        <v>8668</v>
      </c>
      <c r="AU16" s="13">
        <v>220484.99</v>
      </c>
      <c r="AV16" s="11">
        <v>1006</v>
      </c>
      <c r="AW16" s="11">
        <v>11615</v>
      </c>
      <c r="AX16" s="13">
        <v>273993.61</v>
      </c>
      <c r="AY16" s="11">
        <v>932</v>
      </c>
      <c r="AZ16" s="12">
        <v>-0.2537</v>
      </c>
      <c r="BA16" s="12">
        <v>-0.1953</v>
      </c>
      <c r="BB16" s="11">
        <v>5393</v>
      </c>
      <c r="BC16" s="13">
        <v>116663.5</v>
      </c>
      <c r="BD16" s="11">
        <v>844</v>
      </c>
      <c r="BE16" s="11">
        <v>5948</v>
      </c>
      <c r="BF16" s="13">
        <v>136326.06</v>
      </c>
      <c r="BG16" s="11">
        <v>672</v>
      </c>
      <c r="BH16" s="12">
        <v>-0.0933</v>
      </c>
      <c r="BI16" s="12">
        <v>-0.1442</v>
      </c>
      <c r="BJ16" s="11">
        <v>1148</v>
      </c>
      <c r="BK16" s="13">
        <v>32472.15</v>
      </c>
      <c r="BL16" s="11">
        <v>1064</v>
      </c>
      <c r="BM16" s="11">
        <v>2246</v>
      </c>
      <c r="BN16" s="13">
        <v>71102.71</v>
      </c>
      <c r="BO16" s="11">
        <v>1019</v>
      </c>
      <c r="BP16" s="12">
        <v>-0.4889</v>
      </c>
      <c r="BQ16" s="12">
        <v>-0.5433</v>
      </c>
      <c r="BR16" s="11">
        <v>5452</v>
      </c>
      <c r="BS16" s="13">
        <v>153293.62</v>
      </c>
      <c r="BT16" s="11">
        <v>994</v>
      </c>
      <c r="BU16" s="11">
        <v>5616</v>
      </c>
      <c r="BV16" s="13">
        <v>159157.66</v>
      </c>
      <c r="BW16" s="11">
        <v>845</v>
      </c>
      <c r="BX16" s="12">
        <v>-0.0292</v>
      </c>
      <c r="BY16" s="12">
        <v>-0.0368</v>
      </c>
      <c r="BZ16" s="11">
        <v>5040</v>
      </c>
      <c r="CA16" s="13">
        <v>118226.27</v>
      </c>
      <c r="CB16" s="11">
        <v>1040</v>
      </c>
      <c r="CC16" s="11">
        <v>6280</v>
      </c>
      <c r="CD16" s="13">
        <v>125264.94</v>
      </c>
      <c r="CE16" s="11">
        <v>993</v>
      </c>
      <c r="CF16" s="12">
        <v>-0.1975</v>
      </c>
      <c r="CG16" s="12">
        <v>-0.0562</v>
      </c>
      <c r="CH16" s="11">
        <v>494</v>
      </c>
      <c r="CI16" s="13">
        <v>10738.58</v>
      </c>
      <c r="CJ16" s="11">
        <v>630</v>
      </c>
      <c r="CK16" s="11">
        <v>1471</v>
      </c>
      <c r="CL16" s="13">
        <v>31014.67</v>
      </c>
      <c r="CM16" s="11">
        <v>656</v>
      </c>
      <c r="CN16" s="12">
        <v>-0.6642</v>
      </c>
      <c r="CO16" s="12">
        <v>-0.6538</v>
      </c>
      <c r="CP16" s="11">
        <v>1873</v>
      </c>
      <c r="CQ16" s="13">
        <v>60497.75</v>
      </c>
      <c r="CR16" s="11">
        <v>938</v>
      </c>
      <c r="CS16" s="11">
        <v>3142</v>
      </c>
      <c r="CT16" s="13">
        <v>90972.62</v>
      </c>
      <c r="CU16" s="11">
        <v>863</v>
      </c>
      <c r="CV16" s="12">
        <v>-0.4039</v>
      </c>
      <c r="CW16" s="12">
        <v>-0.335</v>
      </c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>
        <v>415</v>
      </c>
      <c r="DO16" s="13">
        <v>18690.54</v>
      </c>
      <c r="DP16" s="11">
        <v>1144</v>
      </c>
      <c r="DQ16" s="11">
        <v>422</v>
      </c>
      <c r="DR16" s="13">
        <v>15193.34</v>
      </c>
      <c r="DS16" s="11">
        <v>1075</v>
      </c>
      <c r="DT16" s="12">
        <v>-0.0166</v>
      </c>
      <c r="DU16" s="12">
        <v>0.2302</v>
      </c>
      <c r="DV16" s="11">
        <v>64</v>
      </c>
      <c r="DW16" s="13">
        <v>1884.85</v>
      </c>
      <c r="DX16" s="11">
        <v>69</v>
      </c>
      <c r="DY16" s="11">
        <v>39</v>
      </c>
      <c r="DZ16" s="13">
        <v>1598.36</v>
      </c>
      <c r="EA16" s="11">
        <v>11</v>
      </c>
      <c r="EB16" s="12">
        <v>0.641</v>
      </c>
      <c r="EC16" s="12">
        <v>0.1792</v>
      </c>
      <c r="ED16" s="11">
        <v>582</v>
      </c>
      <c r="EE16" s="13">
        <v>13182.93</v>
      </c>
      <c r="EF16" s="11">
        <v>586</v>
      </c>
      <c r="EG16" s="11">
        <v>1273</v>
      </c>
      <c r="EH16" s="13">
        <v>33793.43</v>
      </c>
      <c r="EI16" s="11">
        <v>470</v>
      </c>
      <c r="EJ16" s="12">
        <v>-0.5428</v>
      </c>
      <c r="EK16" s="12">
        <v>-0.6099</v>
      </c>
      <c r="EL16" s="11">
        <v>223</v>
      </c>
      <c r="EM16" s="13">
        <v>6020.34</v>
      </c>
      <c r="EN16" s="11">
        <v>298</v>
      </c>
      <c r="EO16" s="11">
        <v>204</v>
      </c>
      <c r="EP16" s="13">
        <v>5374.97</v>
      </c>
      <c r="EQ16" s="11">
        <v>229</v>
      </c>
      <c r="ER16" s="12">
        <v>0.0931</v>
      </c>
      <c r="ES16" s="12">
        <v>0.1201</v>
      </c>
      <c r="ET16" s="11">
        <v>8844</v>
      </c>
      <c r="EU16" s="13">
        <v>82848.52</v>
      </c>
      <c r="EV16" s="11">
        <v>883</v>
      </c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>
        <v>6</v>
      </c>
      <c r="GI16" s="13">
        <v>221.15</v>
      </c>
      <c r="GJ16" s="11">
        <v>875</v>
      </c>
      <c r="GK16" s="11">
        <v>1</v>
      </c>
      <c r="GL16" s="13">
        <v>36.12</v>
      </c>
      <c r="GM16" s="11">
        <v>146</v>
      </c>
      <c r="GN16" s="12">
        <v>5</v>
      </c>
      <c r="GO16" s="12">
        <v>5.1226</v>
      </c>
      <c r="GP16" s="11">
        <v>100</v>
      </c>
      <c r="GQ16" s="13">
        <v>2758.38</v>
      </c>
      <c r="GR16" s="11">
        <v>36</v>
      </c>
      <c r="GS16" s="11">
        <v>106</v>
      </c>
      <c r="GT16" s="13">
        <v>2381.85</v>
      </c>
      <c r="GU16" s="11">
        <v>22</v>
      </c>
      <c r="GV16" s="12">
        <v>-0.0566</v>
      </c>
      <c r="GW16" s="12">
        <v>0.1581</v>
      </c>
      <c r="GX16" s="11">
        <v>186</v>
      </c>
      <c r="GY16" s="13">
        <v>4107.39</v>
      </c>
      <c r="GZ16" s="11">
        <v>112</v>
      </c>
      <c r="HA16" s="11">
        <v>324</v>
      </c>
      <c r="HB16" s="13">
        <v>6675.18</v>
      </c>
      <c r="HC16" s="11">
        <v>145</v>
      </c>
      <c r="HD16" s="12">
        <v>-0.4259</v>
      </c>
      <c r="HE16" s="12">
        <v>-0.3847</v>
      </c>
      <c r="HF16" s="11">
        <v>76</v>
      </c>
      <c r="HG16" s="13">
        <v>2301.18</v>
      </c>
      <c r="HH16" s="11">
        <v>253</v>
      </c>
      <c r="HI16" s="11">
        <v>73</v>
      </c>
      <c r="HJ16" s="13">
        <v>1761.01</v>
      </c>
      <c r="HK16" s="11">
        <v>286</v>
      </c>
      <c r="HL16" s="12">
        <v>0.0411</v>
      </c>
      <c r="HM16" s="12">
        <v>0.3067</v>
      </c>
      <c r="HN16" s="11">
        <v>16</v>
      </c>
      <c r="HO16" s="13">
        <v>1161.54</v>
      </c>
      <c r="HP16" s="11">
        <v>12</v>
      </c>
      <c r="HQ16" s="11"/>
      <c r="HR16" s="13"/>
      <c r="HS16" s="11">
        <v>12</v>
      </c>
      <c r="HT16" s="12"/>
      <c r="HU16" s="12"/>
      <c r="HV16" s="11">
        <v>440</v>
      </c>
      <c r="HW16" s="13">
        <v>14959.83</v>
      </c>
      <c r="HX16" s="11">
        <v>107</v>
      </c>
      <c r="HY16" s="11">
        <v>250</v>
      </c>
      <c r="HZ16" s="13">
        <v>8584.33</v>
      </c>
      <c r="IA16" s="11">
        <v>114</v>
      </c>
      <c r="IB16" s="12">
        <v>0.76</v>
      </c>
      <c r="IC16" s="12">
        <v>0.7427</v>
      </c>
      <c r="ID16" s="11"/>
      <c r="IE16" s="13"/>
      <c r="IF16" s="11"/>
      <c r="IG16" s="11"/>
      <c r="IH16" s="13"/>
      <c r="II16" s="11"/>
      <c r="IJ16" s="12"/>
      <c r="IK16" s="12"/>
      <c r="IL16" s="11">
        <v>7</v>
      </c>
      <c r="IM16" s="13">
        <v>227.1</v>
      </c>
      <c r="IN16" s="11">
        <v>105</v>
      </c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>
        <v>13</v>
      </c>
      <c r="JC16" s="13">
        <v>474.68</v>
      </c>
      <c r="JD16" s="11">
        <v>24</v>
      </c>
      <c r="JE16" s="11">
        <v>15</v>
      </c>
      <c r="JF16" s="13">
        <v>585.44</v>
      </c>
      <c r="JG16" s="11">
        <v>25</v>
      </c>
      <c r="JH16" s="12">
        <v>-0.1333</v>
      </c>
      <c r="JI16" s="12">
        <v>-0.1892</v>
      </c>
      <c r="JJ16" s="11"/>
      <c r="JK16" s="13"/>
      <c r="JL16" s="11"/>
      <c r="JM16" s="11">
        <v>1321</v>
      </c>
      <c r="JN16" s="13">
        <v>41272.51</v>
      </c>
      <c r="JO16" s="11"/>
      <c r="JP16" s="12"/>
      <c r="JQ16" s="12"/>
      <c r="JR16" s="11"/>
      <c r="JS16" s="13"/>
      <c r="JT16" s="11">
        <v>806</v>
      </c>
      <c r="JU16" s="11">
        <v>239</v>
      </c>
      <c r="JV16" s="13">
        <v>6662.06</v>
      </c>
      <c r="JW16" s="11">
        <v>942</v>
      </c>
      <c r="JX16" s="12"/>
      <c r="JY16" s="12"/>
      <c r="JZ16" s="11"/>
      <c r="KA16" s="13"/>
      <c r="KB16" s="11">
        <v>265</v>
      </c>
      <c r="KC16" s="11">
        <v>49</v>
      </c>
      <c r="KD16" s="13">
        <v>1482.15</v>
      </c>
      <c r="KE16" s="11">
        <v>99</v>
      </c>
      <c r="KF16" s="12"/>
      <c r="KG16" s="12"/>
      <c r="KH16" s="11"/>
      <c r="KI16" s="13"/>
      <c r="KJ16" s="11">
        <v>510</v>
      </c>
      <c r="KK16" s="11"/>
      <c r="KL16" s="13"/>
      <c r="KM16" s="11"/>
      <c r="KN16" s="12"/>
      <c r="KO16" s="12"/>
      <c r="KP16" s="11"/>
      <c r="KQ16" s="13"/>
      <c r="KR16" s="11">
        <v>1</v>
      </c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</row>
    <row r="17">
      <c r="A17" s="10" t="s">
        <v>81</v>
      </c>
      <c r="B17" s="11">
        <v>75081</v>
      </c>
      <c r="C17" s="11">
        <f>=ROUNDDOWN(18.290579551268,0)</f>
      </c>
      <c r="D17" s="11">
        <v>78385</v>
      </c>
      <c r="E17" s="12">
        <v>0.9921</v>
      </c>
      <c r="F17" s="11"/>
      <c r="G17" s="11">
        <f>=ROUNDDOWN({0},0)</f>
      </c>
      <c r="H17" s="11"/>
      <c r="I17" s="12"/>
      <c r="J17" s="11">
        <v>19390</v>
      </c>
      <c r="K17" s="13">
        <v>624021.24</v>
      </c>
      <c r="L17" s="11">
        <v>125</v>
      </c>
      <c r="M17" s="14">
        <v>4992.17</v>
      </c>
      <c r="N17" s="11">
        <v>11540</v>
      </c>
      <c r="O17" s="13">
        <v>380455.84</v>
      </c>
      <c r="P17" s="11"/>
      <c r="Q17" s="14"/>
      <c r="R17" s="12">
        <v>0.6802</v>
      </c>
      <c r="S17" s="12">
        <v>0.6402</v>
      </c>
      <c r="T17" s="12"/>
      <c r="U17" s="12"/>
      <c r="V17" s="11">
        <v>2515</v>
      </c>
      <c r="W17" s="13">
        <v>88380.59</v>
      </c>
      <c r="X17" s="11">
        <v>101</v>
      </c>
      <c r="Y17" s="11">
        <v>1496</v>
      </c>
      <c r="Z17" s="13">
        <v>51669.17</v>
      </c>
      <c r="AA17" s="11"/>
      <c r="AB17" s="12">
        <v>0.6811</v>
      </c>
      <c r="AC17" s="12">
        <v>0.7105</v>
      </c>
      <c r="AD17" s="11">
        <v>2584</v>
      </c>
      <c r="AE17" s="13">
        <v>92852.53</v>
      </c>
      <c r="AF17" s="11">
        <v>121</v>
      </c>
      <c r="AG17" s="11">
        <v>348</v>
      </c>
      <c r="AH17" s="13">
        <v>12349.24</v>
      </c>
      <c r="AI17" s="11"/>
      <c r="AJ17" s="12">
        <v>6.4253</v>
      </c>
      <c r="AK17" s="12">
        <v>6.5189</v>
      </c>
      <c r="AL17" s="11">
        <v>1592</v>
      </c>
      <c r="AM17" s="13">
        <v>36409.85</v>
      </c>
      <c r="AN17" s="11">
        <v>121</v>
      </c>
      <c r="AO17" s="11">
        <v>460</v>
      </c>
      <c r="AP17" s="13">
        <v>14319.04</v>
      </c>
      <c r="AQ17" s="11"/>
      <c r="AR17" s="12">
        <v>2.4609</v>
      </c>
      <c r="AS17" s="12">
        <v>1.5428</v>
      </c>
      <c r="AT17" s="11">
        <v>4288</v>
      </c>
      <c r="AU17" s="13">
        <v>151714.85</v>
      </c>
      <c r="AV17" s="11">
        <v>122</v>
      </c>
      <c r="AW17" s="11">
        <v>1356</v>
      </c>
      <c r="AX17" s="13">
        <v>50914.22</v>
      </c>
      <c r="AY17" s="11"/>
      <c r="AZ17" s="12">
        <v>2.1622</v>
      </c>
      <c r="BA17" s="12">
        <v>1.9798</v>
      </c>
      <c r="BB17" s="11">
        <v>1763</v>
      </c>
      <c r="BC17" s="13">
        <v>58340.81</v>
      </c>
      <c r="BD17" s="11">
        <v>110</v>
      </c>
      <c r="BE17" s="11">
        <v>1437</v>
      </c>
      <c r="BF17" s="13">
        <v>50469.37</v>
      </c>
      <c r="BG17" s="11"/>
      <c r="BH17" s="12">
        <v>0.2269</v>
      </c>
      <c r="BI17" s="12">
        <v>0.156</v>
      </c>
      <c r="BJ17" s="11">
        <v>409</v>
      </c>
      <c r="BK17" s="13">
        <v>14065.32</v>
      </c>
      <c r="BL17" s="11">
        <v>122</v>
      </c>
      <c r="BM17" s="11">
        <v>604</v>
      </c>
      <c r="BN17" s="13">
        <v>20747.4</v>
      </c>
      <c r="BO17" s="11"/>
      <c r="BP17" s="12">
        <v>-0.3228</v>
      </c>
      <c r="BQ17" s="12">
        <v>-0.3221</v>
      </c>
      <c r="BR17" s="11">
        <v>2889</v>
      </c>
      <c r="BS17" s="13">
        <v>82516.02</v>
      </c>
      <c r="BT17" s="11">
        <v>118</v>
      </c>
      <c r="BU17" s="11">
        <v>2186</v>
      </c>
      <c r="BV17" s="13">
        <v>65923.66</v>
      </c>
      <c r="BW17" s="11"/>
      <c r="BX17" s="12">
        <v>0.3216</v>
      </c>
      <c r="BY17" s="12">
        <v>0.2517</v>
      </c>
      <c r="BZ17" s="11">
        <v>1450</v>
      </c>
      <c r="CA17" s="13">
        <v>42032.33</v>
      </c>
      <c r="CB17" s="11">
        <v>110</v>
      </c>
      <c r="CC17" s="11">
        <v>1011</v>
      </c>
      <c r="CD17" s="13">
        <v>30655.71</v>
      </c>
      <c r="CE17" s="11"/>
      <c r="CF17" s="12">
        <v>0.4342</v>
      </c>
      <c r="CG17" s="12">
        <v>0.3711</v>
      </c>
      <c r="CH17" s="11">
        <v>16</v>
      </c>
      <c r="CI17" s="13">
        <v>385.77</v>
      </c>
      <c r="CJ17" s="11">
        <v>62</v>
      </c>
      <c r="CK17" s="11">
        <v>44</v>
      </c>
      <c r="CL17" s="13">
        <v>1166.62</v>
      </c>
      <c r="CM17" s="11"/>
      <c r="CN17" s="12">
        <v>-0.6364</v>
      </c>
      <c r="CO17" s="12">
        <v>-0.6693</v>
      </c>
      <c r="CP17" s="11">
        <v>874</v>
      </c>
      <c r="CQ17" s="13">
        <v>25933.8</v>
      </c>
      <c r="CR17" s="11">
        <v>110</v>
      </c>
      <c r="CS17" s="11">
        <v>1220</v>
      </c>
      <c r="CT17" s="13">
        <v>37369.29</v>
      </c>
      <c r="CU17" s="11"/>
      <c r="CV17" s="12">
        <v>-0.2836</v>
      </c>
      <c r="CW17" s="12">
        <v>-0.306</v>
      </c>
      <c r="CX17" s="11"/>
      <c r="CY17" s="13"/>
      <c r="CZ17" s="11"/>
      <c r="DA17" s="11">
        <v>55</v>
      </c>
      <c r="DB17" s="13">
        <v>1697.85</v>
      </c>
      <c r="DC17" s="11"/>
      <c r="DD17" s="12"/>
      <c r="DE17" s="12"/>
      <c r="DF17" s="11"/>
      <c r="DG17" s="13"/>
      <c r="DH17" s="11"/>
      <c r="DI17" s="11">
        <v>133</v>
      </c>
      <c r="DJ17" s="13">
        <v>5140.45</v>
      </c>
      <c r="DK17" s="11"/>
      <c r="DL17" s="12"/>
      <c r="DM17" s="12"/>
      <c r="DN17" s="11">
        <v>10</v>
      </c>
      <c r="DO17" s="13">
        <v>504.9</v>
      </c>
      <c r="DP17" s="11">
        <v>122</v>
      </c>
      <c r="DQ17" s="11">
        <v>21</v>
      </c>
      <c r="DR17" s="13">
        <v>1169.29</v>
      </c>
      <c r="DS17" s="11"/>
      <c r="DT17" s="12">
        <v>-0.5238</v>
      </c>
      <c r="DU17" s="12">
        <v>-0.5682</v>
      </c>
      <c r="DV17" s="11">
        <v>16</v>
      </c>
      <c r="DW17" s="13">
        <v>579.81</v>
      </c>
      <c r="DX17" s="11">
        <v>13</v>
      </c>
      <c r="DY17" s="11">
        <v>14</v>
      </c>
      <c r="DZ17" s="13">
        <v>445.92</v>
      </c>
      <c r="EA17" s="11"/>
      <c r="EB17" s="12">
        <v>0.1429</v>
      </c>
      <c r="EC17" s="12">
        <v>0.3003</v>
      </c>
      <c r="ED17" s="11">
        <v>466</v>
      </c>
      <c r="EE17" s="13">
        <v>13543.73</v>
      </c>
      <c r="EF17" s="11">
        <v>49</v>
      </c>
      <c r="EG17" s="11">
        <v>454</v>
      </c>
      <c r="EH17" s="13">
        <v>13582.5</v>
      </c>
      <c r="EI17" s="11"/>
      <c r="EJ17" s="12">
        <v>0.0264</v>
      </c>
      <c r="EK17" s="12">
        <v>-0.0029</v>
      </c>
      <c r="EL17" s="11">
        <v>122</v>
      </c>
      <c r="EM17" s="13">
        <v>4364.53</v>
      </c>
      <c r="EN17" s="11">
        <v>87</v>
      </c>
      <c r="EO17" s="11">
        <v>32</v>
      </c>
      <c r="EP17" s="13">
        <v>999.06</v>
      </c>
      <c r="EQ17" s="11"/>
      <c r="ER17" s="12">
        <v>2.8125</v>
      </c>
      <c r="ES17" s="12">
        <v>3.3686</v>
      </c>
      <c r="ET17" s="11"/>
      <c r="EU17" s="13"/>
      <c r="EV17" s="11">
        <v>102</v>
      </c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>
        <v>13</v>
      </c>
      <c r="GI17" s="13">
        <v>490.81</v>
      </c>
      <c r="GJ17" s="11">
        <v>111</v>
      </c>
      <c r="GK17" s="11">
        <v>2</v>
      </c>
      <c r="GL17" s="13">
        <v>60.44</v>
      </c>
      <c r="GM17" s="11"/>
      <c r="GN17" s="12">
        <v>5.5</v>
      </c>
      <c r="GO17" s="12">
        <v>7.1206</v>
      </c>
      <c r="GP17" s="11">
        <v>300</v>
      </c>
      <c r="GQ17" s="13">
        <v>9917.8</v>
      </c>
      <c r="GR17" s="11">
        <v>83</v>
      </c>
      <c r="GS17" s="11">
        <v>157</v>
      </c>
      <c r="GT17" s="13">
        <v>5463.74</v>
      </c>
      <c r="GU17" s="11"/>
      <c r="GV17" s="12">
        <v>0.9108</v>
      </c>
      <c r="GW17" s="12">
        <v>0.8152</v>
      </c>
      <c r="GX17" s="11"/>
      <c r="GY17" s="13"/>
      <c r="GZ17" s="11"/>
      <c r="HA17" s="11"/>
      <c r="HB17" s="13"/>
      <c r="HC17" s="11"/>
      <c r="HD17" s="12"/>
      <c r="HE17" s="12"/>
      <c r="HF17" s="11">
        <v>27</v>
      </c>
      <c r="HG17" s="13">
        <v>763.56</v>
      </c>
      <c r="HH17" s="11">
        <v>28</v>
      </c>
      <c r="HI17" s="11">
        <v>29</v>
      </c>
      <c r="HJ17" s="13">
        <v>715.68</v>
      </c>
      <c r="HK17" s="11"/>
      <c r="HL17" s="12">
        <v>-0.069</v>
      </c>
      <c r="HM17" s="12">
        <v>0.0669</v>
      </c>
      <c r="HN17" s="11">
        <v>19</v>
      </c>
      <c r="HO17" s="13">
        <v>438.52</v>
      </c>
      <c r="HP17" s="11">
        <v>18</v>
      </c>
      <c r="HQ17" s="11">
        <v>2</v>
      </c>
      <c r="HR17" s="13">
        <v>48.52</v>
      </c>
      <c r="HS17" s="11"/>
      <c r="HT17" s="12">
        <v>8.5</v>
      </c>
      <c r="HU17" s="12">
        <v>8.0379</v>
      </c>
      <c r="HV17" s="11">
        <v>2</v>
      </c>
      <c r="HW17" s="13">
        <v>79.8</v>
      </c>
      <c r="HX17" s="11">
        <v>5</v>
      </c>
      <c r="HY17" s="11">
        <v>9</v>
      </c>
      <c r="HZ17" s="13">
        <v>359.1</v>
      </c>
      <c r="IA17" s="11"/>
      <c r="IB17" s="12">
        <v>-0.7778</v>
      </c>
      <c r="IC17" s="12">
        <v>-0.7778</v>
      </c>
      <c r="ID17" s="11"/>
      <c r="IE17" s="13"/>
      <c r="IF17" s="11"/>
      <c r="IG17" s="11"/>
      <c r="IH17" s="13"/>
      <c r="II17" s="11"/>
      <c r="IJ17" s="12"/>
      <c r="IK17" s="12"/>
      <c r="IL17" s="11">
        <v>20</v>
      </c>
      <c r="IM17" s="13">
        <v>637.82</v>
      </c>
      <c r="IN17" s="11">
        <v>37</v>
      </c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>
        <v>15</v>
      </c>
      <c r="JC17" s="13">
        <v>68.09</v>
      </c>
      <c r="JD17" s="11">
        <v>12</v>
      </c>
      <c r="JE17" s="11">
        <v>10</v>
      </c>
      <c r="JF17" s="13">
        <v>16.3</v>
      </c>
      <c r="JG17" s="11"/>
      <c r="JH17" s="12">
        <v>0.5</v>
      </c>
      <c r="JI17" s="12">
        <v>3.1773</v>
      </c>
      <c r="JJ17" s="11"/>
      <c r="JK17" s="13"/>
      <c r="JL17" s="11"/>
      <c r="JM17" s="11">
        <v>393</v>
      </c>
      <c r="JN17" s="13">
        <v>13241.78</v>
      </c>
      <c r="JO17" s="11"/>
      <c r="JP17" s="12"/>
      <c r="JQ17" s="12"/>
      <c r="JR17" s="11"/>
      <c r="JS17" s="13"/>
      <c r="JT17" s="11">
        <v>100</v>
      </c>
      <c r="JU17" s="11">
        <v>48</v>
      </c>
      <c r="JV17" s="13">
        <v>1265.65</v>
      </c>
      <c r="JW17" s="11"/>
      <c r="JX17" s="12"/>
      <c r="JY17" s="12"/>
      <c r="JZ17" s="11"/>
      <c r="KA17" s="13"/>
      <c r="KB17" s="11">
        <v>95</v>
      </c>
      <c r="KC17" s="11">
        <v>19</v>
      </c>
      <c r="KD17" s="13">
        <v>665.84</v>
      </c>
      <c r="KE17" s="11"/>
      <c r="KF17" s="12"/>
      <c r="KG17" s="12"/>
      <c r="KH17" s="11"/>
      <c r="KI17" s="13"/>
      <c r="KJ17" s="11">
        <v>36</v>
      </c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</row>
    <row r="18">
      <c r="A18" s="10" t="s">
        <v>82</v>
      </c>
      <c r="B18" s="11">
        <v>201872</v>
      </c>
      <c r="C18" s="11">
        <f>=ROUNDDOWN(15.500595078128,0)</f>
      </c>
      <c r="D18" s="11">
        <v>252622</v>
      </c>
      <c r="E18" s="12">
        <v>0.9572</v>
      </c>
      <c r="F18" s="11"/>
      <c r="G18" s="11">
        <f>=ROUNDDOWN({0},0)</f>
      </c>
      <c r="H18" s="11"/>
      <c r="I18" s="12"/>
      <c r="J18" s="11">
        <v>49447</v>
      </c>
      <c r="K18" s="13">
        <v>1031864.37</v>
      </c>
      <c r="L18" s="11">
        <v>683</v>
      </c>
      <c r="M18" s="14">
        <v>1510.78</v>
      </c>
      <c r="N18" s="11">
        <v>59824</v>
      </c>
      <c r="O18" s="13">
        <v>1190606.38</v>
      </c>
      <c r="P18" s="11">
        <v>794</v>
      </c>
      <c r="Q18" s="14">
        <v>1499.5</v>
      </c>
      <c r="R18" s="12">
        <v>-0.1735</v>
      </c>
      <c r="S18" s="12">
        <v>-0.1333</v>
      </c>
      <c r="T18" s="12">
        <v>-0.1398</v>
      </c>
      <c r="U18" s="12">
        <v>0.0075</v>
      </c>
      <c r="V18" s="11">
        <v>15346</v>
      </c>
      <c r="W18" s="13">
        <v>353973.06</v>
      </c>
      <c r="X18" s="11">
        <v>623</v>
      </c>
      <c r="Y18" s="11">
        <v>20889</v>
      </c>
      <c r="Z18" s="13">
        <v>465354.74</v>
      </c>
      <c r="AA18" s="11">
        <v>645</v>
      </c>
      <c r="AB18" s="12">
        <v>-0.2654</v>
      </c>
      <c r="AC18" s="12">
        <v>-0.2393</v>
      </c>
      <c r="AD18" s="11">
        <v>3258</v>
      </c>
      <c r="AE18" s="13">
        <v>79070.24</v>
      </c>
      <c r="AF18" s="11">
        <v>588</v>
      </c>
      <c r="AG18" s="11">
        <v>3608</v>
      </c>
      <c r="AH18" s="13">
        <v>73481.52</v>
      </c>
      <c r="AI18" s="11">
        <v>745</v>
      </c>
      <c r="AJ18" s="12">
        <v>-0.097</v>
      </c>
      <c r="AK18" s="12">
        <v>0.0761</v>
      </c>
      <c r="AL18" s="11">
        <v>9246</v>
      </c>
      <c r="AM18" s="13">
        <v>164687.15</v>
      </c>
      <c r="AN18" s="11">
        <v>678</v>
      </c>
      <c r="AO18" s="11">
        <v>9633</v>
      </c>
      <c r="AP18" s="13">
        <v>159016.31</v>
      </c>
      <c r="AQ18" s="11">
        <v>745</v>
      </c>
      <c r="AR18" s="12">
        <v>-0.0402</v>
      </c>
      <c r="AS18" s="12">
        <v>0.0357</v>
      </c>
      <c r="AT18" s="11">
        <v>946</v>
      </c>
      <c r="AU18" s="13">
        <v>25115.19</v>
      </c>
      <c r="AV18" s="11">
        <v>14</v>
      </c>
      <c r="AW18" s="11">
        <v>4347</v>
      </c>
      <c r="AX18" s="13">
        <v>80685.58</v>
      </c>
      <c r="AY18" s="11">
        <v>653</v>
      </c>
      <c r="AZ18" s="12">
        <v>-0.7824</v>
      </c>
      <c r="BA18" s="12">
        <v>-0.6887</v>
      </c>
      <c r="BB18" s="11">
        <v>6157</v>
      </c>
      <c r="BC18" s="13">
        <v>121271.08</v>
      </c>
      <c r="BD18" s="11">
        <v>488</v>
      </c>
      <c r="BE18" s="11">
        <v>3194</v>
      </c>
      <c r="BF18" s="13">
        <v>62342.45</v>
      </c>
      <c r="BG18" s="11">
        <v>572</v>
      </c>
      <c r="BH18" s="12">
        <v>0.9277</v>
      </c>
      <c r="BI18" s="12">
        <v>0.9452</v>
      </c>
      <c r="BJ18" s="11">
        <v>423</v>
      </c>
      <c r="BK18" s="13">
        <v>10327.29</v>
      </c>
      <c r="BL18" s="11">
        <v>675</v>
      </c>
      <c r="BM18" s="11">
        <v>1178</v>
      </c>
      <c r="BN18" s="13">
        <v>27220.21</v>
      </c>
      <c r="BO18" s="11">
        <v>655</v>
      </c>
      <c r="BP18" s="12">
        <v>-0.6409</v>
      </c>
      <c r="BQ18" s="12">
        <v>-0.6206</v>
      </c>
      <c r="BR18" s="11">
        <v>5938</v>
      </c>
      <c r="BS18" s="13">
        <v>111465.67</v>
      </c>
      <c r="BT18" s="11">
        <v>674</v>
      </c>
      <c r="BU18" s="11">
        <v>6565</v>
      </c>
      <c r="BV18" s="13">
        <v>125636.02</v>
      </c>
      <c r="BW18" s="11">
        <v>727</v>
      </c>
      <c r="BX18" s="12">
        <v>-0.0955</v>
      </c>
      <c r="BY18" s="12">
        <v>-0.1128</v>
      </c>
      <c r="BZ18" s="11">
        <v>3930</v>
      </c>
      <c r="CA18" s="13">
        <v>64673.38</v>
      </c>
      <c r="CB18" s="11">
        <v>627</v>
      </c>
      <c r="CC18" s="11">
        <v>4498</v>
      </c>
      <c r="CD18" s="13">
        <v>73668.93</v>
      </c>
      <c r="CE18" s="11">
        <v>753</v>
      </c>
      <c r="CF18" s="12">
        <v>-0.1263</v>
      </c>
      <c r="CG18" s="12">
        <v>-0.1221</v>
      </c>
      <c r="CH18" s="11">
        <v>215</v>
      </c>
      <c r="CI18" s="13">
        <v>3427.59</v>
      </c>
      <c r="CJ18" s="11">
        <v>184</v>
      </c>
      <c r="CK18" s="11">
        <v>438</v>
      </c>
      <c r="CL18" s="13">
        <v>6548.47</v>
      </c>
      <c r="CM18" s="11">
        <v>236</v>
      </c>
      <c r="CN18" s="12">
        <v>-0.5091</v>
      </c>
      <c r="CO18" s="12">
        <v>-0.4766</v>
      </c>
      <c r="CP18" s="11">
        <v>422</v>
      </c>
      <c r="CQ18" s="13">
        <v>7285.04</v>
      </c>
      <c r="CR18" s="11">
        <v>535</v>
      </c>
      <c r="CS18" s="11">
        <v>999</v>
      </c>
      <c r="CT18" s="13">
        <v>17306.77</v>
      </c>
      <c r="CU18" s="11">
        <v>568</v>
      </c>
      <c r="CV18" s="12">
        <v>-0.5776</v>
      </c>
      <c r="CW18" s="12">
        <v>-0.5791</v>
      </c>
      <c r="CX18" s="11">
        <v>841</v>
      </c>
      <c r="CY18" s="13">
        <v>19741.37</v>
      </c>
      <c r="CZ18" s="11">
        <v>247</v>
      </c>
      <c r="DA18" s="11">
        <v>568</v>
      </c>
      <c r="DB18" s="13">
        <v>12347.51</v>
      </c>
      <c r="DC18" s="11">
        <v>534</v>
      </c>
      <c r="DD18" s="12">
        <v>0.4806</v>
      </c>
      <c r="DE18" s="12">
        <v>0.5988</v>
      </c>
      <c r="DF18" s="11">
        <v>315</v>
      </c>
      <c r="DG18" s="13">
        <v>9823.5</v>
      </c>
      <c r="DH18" s="11"/>
      <c r="DI18" s="11">
        <v>389</v>
      </c>
      <c r="DJ18" s="13">
        <v>12290.85</v>
      </c>
      <c r="DK18" s="11"/>
      <c r="DL18" s="12">
        <v>-0.1902</v>
      </c>
      <c r="DM18" s="12">
        <v>-0.2007</v>
      </c>
      <c r="DN18" s="11">
        <v>487</v>
      </c>
      <c r="DO18" s="13">
        <v>14468.42</v>
      </c>
      <c r="DP18" s="11">
        <v>685</v>
      </c>
      <c r="DQ18" s="11">
        <v>98</v>
      </c>
      <c r="DR18" s="13">
        <v>3504.95</v>
      </c>
      <c r="DS18" s="11">
        <v>761</v>
      </c>
      <c r="DT18" s="12">
        <v>3.9694</v>
      </c>
      <c r="DU18" s="12">
        <v>3.128</v>
      </c>
      <c r="DV18" s="11">
        <v>308</v>
      </c>
      <c r="DW18" s="13">
        <v>5694.19</v>
      </c>
      <c r="DX18" s="11">
        <v>33</v>
      </c>
      <c r="DY18" s="11">
        <v>436</v>
      </c>
      <c r="DZ18" s="13">
        <v>8062.42</v>
      </c>
      <c r="EA18" s="11">
        <v>24</v>
      </c>
      <c r="EB18" s="12">
        <v>-0.2936</v>
      </c>
      <c r="EC18" s="12">
        <v>-0.2937</v>
      </c>
      <c r="ED18" s="11">
        <v>120</v>
      </c>
      <c r="EE18" s="13">
        <v>1881.49</v>
      </c>
      <c r="EF18" s="11">
        <v>76</v>
      </c>
      <c r="EG18" s="11">
        <v>268</v>
      </c>
      <c r="EH18" s="13">
        <v>4262.92</v>
      </c>
      <c r="EI18" s="11">
        <v>188</v>
      </c>
      <c r="EJ18" s="12">
        <v>-0.5522</v>
      </c>
      <c r="EK18" s="12">
        <v>-0.5586</v>
      </c>
      <c r="EL18" s="11">
        <v>1116</v>
      </c>
      <c r="EM18" s="13">
        <v>32112.55</v>
      </c>
      <c r="EN18" s="11">
        <v>345</v>
      </c>
      <c r="EO18" s="11">
        <v>1138</v>
      </c>
      <c r="EP18" s="13">
        <v>29713.69</v>
      </c>
      <c r="EQ18" s="11">
        <v>216</v>
      </c>
      <c r="ER18" s="12">
        <v>-0.0193</v>
      </c>
      <c r="ES18" s="12">
        <v>0.0807</v>
      </c>
      <c r="ET18" s="11">
        <v>17</v>
      </c>
      <c r="EU18" s="13">
        <v>162.17</v>
      </c>
      <c r="EV18" s="11">
        <v>558</v>
      </c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>
        <v>37</v>
      </c>
      <c r="GA18" s="13">
        <v>829.15</v>
      </c>
      <c r="GB18" s="11">
        <v>111</v>
      </c>
      <c r="GC18" s="11">
        <v>78</v>
      </c>
      <c r="GD18" s="13">
        <v>1707.72</v>
      </c>
      <c r="GE18" s="11">
        <v>141</v>
      </c>
      <c r="GF18" s="12">
        <v>-0.5256</v>
      </c>
      <c r="GG18" s="12">
        <v>-0.5145</v>
      </c>
      <c r="GH18" s="11">
        <v>18</v>
      </c>
      <c r="GI18" s="13">
        <v>506.93</v>
      </c>
      <c r="GJ18" s="11">
        <v>386</v>
      </c>
      <c r="GK18" s="11"/>
      <c r="GL18" s="13"/>
      <c r="GM18" s="11">
        <v>46</v>
      </c>
      <c r="GN18" s="12"/>
      <c r="GO18" s="12"/>
      <c r="GP18" s="11"/>
      <c r="GQ18" s="13"/>
      <c r="GR18" s="11"/>
      <c r="GS18" s="11">
        <v>1</v>
      </c>
      <c r="GT18" s="13">
        <v>36.51</v>
      </c>
      <c r="GU18" s="11">
        <v>7</v>
      </c>
      <c r="GV18" s="12"/>
      <c r="GW18" s="12"/>
      <c r="GX18" s="11">
        <v>46</v>
      </c>
      <c r="GY18" s="13">
        <v>878.25</v>
      </c>
      <c r="GZ18" s="11">
        <v>49</v>
      </c>
      <c r="HA18" s="11">
        <v>57</v>
      </c>
      <c r="HB18" s="13">
        <v>1141.45</v>
      </c>
      <c r="HC18" s="11">
        <v>54</v>
      </c>
      <c r="HD18" s="12">
        <v>-0.193</v>
      </c>
      <c r="HE18" s="12">
        <v>-0.2306</v>
      </c>
      <c r="HF18" s="11">
        <v>159</v>
      </c>
      <c r="HG18" s="13">
        <v>2620.28</v>
      </c>
      <c r="HH18" s="11">
        <v>181</v>
      </c>
      <c r="HI18" s="11">
        <v>161</v>
      </c>
      <c r="HJ18" s="13">
        <v>2637.3</v>
      </c>
      <c r="HK18" s="11">
        <v>172</v>
      </c>
      <c r="HL18" s="12">
        <v>-0.0124</v>
      </c>
      <c r="HM18" s="12">
        <v>-0.0065</v>
      </c>
      <c r="HN18" s="11">
        <v>90</v>
      </c>
      <c r="HO18" s="13">
        <v>1687.48</v>
      </c>
      <c r="HP18" s="11">
        <v>195</v>
      </c>
      <c r="HQ18" s="11">
        <v>135</v>
      </c>
      <c r="HR18" s="13">
        <v>2127.97</v>
      </c>
      <c r="HS18" s="11">
        <v>163</v>
      </c>
      <c r="HT18" s="12">
        <v>-0.3333</v>
      </c>
      <c r="HU18" s="12">
        <v>-0.207</v>
      </c>
      <c r="HV18" s="11"/>
      <c r="HW18" s="13"/>
      <c r="HX18" s="11"/>
      <c r="HY18" s="11">
        <v>23</v>
      </c>
      <c r="HZ18" s="13">
        <v>698.22</v>
      </c>
      <c r="IA18" s="11">
        <v>8</v>
      </c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>
        <v>12</v>
      </c>
      <c r="JC18" s="13">
        <v>162.9</v>
      </c>
      <c r="JD18" s="11">
        <v>26</v>
      </c>
      <c r="JE18" s="11">
        <v>32</v>
      </c>
      <c r="JF18" s="13">
        <v>405.69</v>
      </c>
      <c r="JG18" s="11">
        <v>26</v>
      </c>
      <c r="JH18" s="12">
        <v>-0.625</v>
      </c>
      <c r="JI18" s="12">
        <v>-0.5985</v>
      </c>
      <c r="JJ18" s="11"/>
      <c r="JK18" s="13"/>
      <c r="JL18" s="11"/>
      <c r="JM18" s="11">
        <v>1053</v>
      </c>
      <c r="JN18" s="13">
        <v>19504.75</v>
      </c>
      <c r="JO18" s="11"/>
      <c r="JP18" s="12"/>
      <c r="JQ18" s="12"/>
      <c r="JR18" s="11"/>
      <c r="JS18" s="13"/>
      <c r="JT18" s="11">
        <v>552</v>
      </c>
      <c r="JU18" s="11">
        <v>21</v>
      </c>
      <c r="JV18" s="13">
        <v>592.03</v>
      </c>
      <c r="JW18" s="11">
        <v>640</v>
      </c>
      <c r="JX18" s="12"/>
      <c r="JY18" s="12"/>
      <c r="JZ18" s="11"/>
      <c r="KA18" s="13"/>
      <c r="KB18" s="11">
        <v>458</v>
      </c>
      <c r="KC18" s="11">
        <v>17</v>
      </c>
      <c r="KD18" s="13">
        <v>311.4</v>
      </c>
      <c r="KE18" s="11">
        <v>32</v>
      </c>
      <c r="KF18" s="12"/>
      <c r="KG18" s="12"/>
      <c r="KH18" s="11"/>
      <c r="KI18" s="13"/>
      <c r="KJ18" s="11">
        <v>263</v>
      </c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</row>
    <row r="19">
      <c r="A19" s="10" t="s">
        <v>83</v>
      </c>
      <c r="B19" s="11">
        <v>181445</v>
      </c>
      <c r="C19" s="11">
        <f>=ROUNDDOWN(22.4838909541512,0)</f>
      </c>
      <c r="D19" s="11">
        <v>175883</v>
      </c>
      <c r="E19" s="12">
        <v>0.948</v>
      </c>
      <c r="F19" s="11"/>
      <c r="G19" s="11">
        <f>=ROUNDDOWN({0},0)</f>
      </c>
      <c r="H19" s="11"/>
      <c r="I19" s="12"/>
      <c r="J19" s="11">
        <v>23955</v>
      </c>
      <c r="K19" s="13">
        <v>1030393.64</v>
      </c>
      <c r="L19" s="11">
        <v>629</v>
      </c>
      <c r="M19" s="14">
        <v>1638.15</v>
      </c>
      <c r="N19" s="11">
        <v>33884</v>
      </c>
      <c r="O19" s="13">
        <v>1403138.27</v>
      </c>
      <c r="P19" s="11">
        <v>657</v>
      </c>
      <c r="Q19" s="14">
        <v>2135.67</v>
      </c>
      <c r="R19" s="12">
        <v>-0.293</v>
      </c>
      <c r="S19" s="12">
        <v>-0.2657</v>
      </c>
      <c r="T19" s="12">
        <v>-0.0426</v>
      </c>
      <c r="U19" s="12">
        <v>-0.233</v>
      </c>
      <c r="V19" s="11">
        <v>6985</v>
      </c>
      <c r="W19" s="13">
        <v>294443.5</v>
      </c>
      <c r="X19" s="11">
        <v>512</v>
      </c>
      <c r="Y19" s="11">
        <v>11050</v>
      </c>
      <c r="Z19" s="13">
        <v>453122.43</v>
      </c>
      <c r="AA19" s="11">
        <v>473</v>
      </c>
      <c r="AB19" s="12">
        <v>-0.3679</v>
      </c>
      <c r="AC19" s="12">
        <v>-0.3502</v>
      </c>
      <c r="AD19" s="11">
        <v>3005</v>
      </c>
      <c r="AE19" s="13">
        <v>138649</v>
      </c>
      <c r="AF19" s="11">
        <v>525</v>
      </c>
      <c r="AG19" s="11">
        <v>1827</v>
      </c>
      <c r="AH19" s="13">
        <v>81391.38</v>
      </c>
      <c r="AI19" s="11">
        <v>531</v>
      </c>
      <c r="AJ19" s="12">
        <v>0.6448</v>
      </c>
      <c r="AK19" s="12">
        <v>0.7035</v>
      </c>
      <c r="AL19" s="11">
        <v>1907</v>
      </c>
      <c r="AM19" s="13">
        <v>72287.68</v>
      </c>
      <c r="AN19" s="11">
        <v>533</v>
      </c>
      <c r="AO19" s="11">
        <v>1815</v>
      </c>
      <c r="AP19" s="13">
        <v>74964.89</v>
      </c>
      <c r="AQ19" s="11">
        <v>529</v>
      </c>
      <c r="AR19" s="12">
        <v>0.0507</v>
      </c>
      <c r="AS19" s="12">
        <v>-0.0357</v>
      </c>
      <c r="AT19" s="11">
        <v>2662</v>
      </c>
      <c r="AU19" s="13">
        <v>105895.08</v>
      </c>
      <c r="AV19" s="11">
        <v>454</v>
      </c>
      <c r="AW19" s="11">
        <v>2755</v>
      </c>
      <c r="AX19" s="13">
        <v>104736.86</v>
      </c>
      <c r="AY19" s="11">
        <v>459</v>
      </c>
      <c r="AZ19" s="12">
        <v>-0.0338</v>
      </c>
      <c r="BA19" s="12">
        <v>0.0111</v>
      </c>
      <c r="BB19" s="11">
        <v>3875</v>
      </c>
      <c r="BC19" s="13">
        <v>179671.28</v>
      </c>
      <c r="BD19" s="11">
        <v>493</v>
      </c>
      <c r="BE19" s="11">
        <v>4379</v>
      </c>
      <c r="BF19" s="13">
        <v>215498.18</v>
      </c>
      <c r="BG19" s="11">
        <v>509</v>
      </c>
      <c r="BH19" s="12">
        <v>-0.1151</v>
      </c>
      <c r="BI19" s="12">
        <v>-0.1663</v>
      </c>
      <c r="BJ19" s="11">
        <v>746</v>
      </c>
      <c r="BK19" s="13">
        <v>36314.4</v>
      </c>
      <c r="BL19" s="11">
        <v>533</v>
      </c>
      <c r="BM19" s="11">
        <v>1147</v>
      </c>
      <c r="BN19" s="13">
        <v>52244.07</v>
      </c>
      <c r="BO19" s="11">
        <v>500</v>
      </c>
      <c r="BP19" s="12">
        <v>-0.3496</v>
      </c>
      <c r="BQ19" s="12">
        <v>-0.3049</v>
      </c>
      <c r="BR19" s="11">
        <v>1373</v>
      </c>
      <c r="BS19" s="13">
        <v>54065.23</v>
      </c>
      <c r="BT19" s="11">
        <v>519</v>
      </c>
      <c r="BU19" s="11">
        <v>2620</v>
      </c>
      <c r="BV19" s="13">
        <v>111876.19</v>
      </c>
      <c r="BW19" s="11">
        <v>492</v>
      </c>
      <c r="BX19" s="12">
        <v>-0.476</v>
      </c>
      <c r="BY19" s="12">
        <v>-0.5167</v>
      </c>
      <c r="BZ19" s="11">
        <v>903</v>
      </c>
      <c r="CA19" s="13">
        <v>37467.4</v>
      </c>
      <c r="CB19" s="11">
        <v>523</v>
      </c>
      <c r="CC19" s="11">
        <v>1243</v>
      </c>
      <c r="CD19" s="13">
        <v>51571.23</v>
      </c>
      <c r="CE19" s="11">
        <v>521</v>
      </c>
      <c r="CF19" s="12">
        <v>-0.2735</v>
      </c>
      <c r="CG19" s="12">
        <v>-0.2735</v>
      </c>
      <c r="CH19" s="11">
        <v>139</v>
      </c>
      <c r="CI19" s="13">
        <v>5274.34</v>
      </c>
      <c r="CJ19" s="11">
        <v>77</v>
      </c>
      <c r="CK19" s="11">
        <v>440</v>
      </c>
      <c r="CL19" s="13">
        <v>16134.66</v>
      </c>
      <c r="CM19" s="11">
        <v>158</v>
      </c>
      <c r="CN19" s="12">
        <v>-0.6841</v>
      </c>
      <c r="CO19" s="12">
        <v>-0.6731</v>
      </c>
      <c r="CP19" s="11">
        <v>313</v>
      </c>
      <c r="CQ19" s="13">
        <v>13937.15</v>
      </c>
      <c r="CR19" s="11">
        <v>484</v>
      </c>
      <c r="CS19" s="11">
        <v>506</v>
      </c>
      <c r="CT19" s="13">
        <v>23161.2</v>
      </c>
      <c r="CU19" s="11">
        <v>386</v>
      </c>
      <c r="CV19" s="12">
        <v>-0.3814</v>
      </c>
      <c r="CW19" s="12">
        <v>-0.3983</v>
      </c>
      <c r="CX19" s="11">
        <v>7</v>
      </c>
      <c r="CY19" s="13">
        <v>430.96</v>
      </c>
      <c r="CZ19" s="11">
        <v>307</v>
      </c>
      <c r="DA19" s="11">
        <v>96</v>
      </c>
      <c r="DB19" s="13">
        <v>4545.72</v>
      </c>
      <c r="DC19" s="11">
        <v>374</v>
      </c>
      <c r="DD19" s="12">
        <v>-0.9271</v>
      </c>
      <c r="DE19" s="12">
        <v>-0.9052</v>
      </c>
      <c r="DF19" s="11"/>
      <c r="DG19" s="13"/>
      <c r="DH19" s="11"/>
      <c r="DI19" s="11"/>
      <c r="DJ19" s="13"/>
      <c r="DK19" s="11"/>
      <c r="DL19" s="12"/>
      <c r="DM19" s="12"/>
      <c r="DN19" s="11">
        <v>1005</v>
      </c>
      <c r="DO19" s="13">
        <v>52735.47</v>
      </c>
      <c r="DP19" s="11">
        <v>595</v>
      </c>
      <c r="DQ19" s="11">
        <v>3053</v>
      </c>
      <c r="DR19" s="13">
        <v>99859.85</v>
      </c>
      <c r="DS19" s="11">
        <v>620</v>
      </c>
      <c r="DT19" s="12">
        <v>-0.6708</v>
      </c>
      <c r="DU19" s="12">
        <v>-0.4719</v>
      </c>
      <c r="DV19" s="11">
        <v>6</v>
      </c>
      <c r="DW19" s="13">
        <v>305.6</v>
      </c>
      <c r="DX19" s="11">
        <v>10</v>
      </c>
      <c r="DY19" s="11">
        <v>5</v>
      </c>
      <c r="DZ19" s="13">
        <v>241.63</v>
      </c>
      <c r="EA19" s="11">
        <v>8</v>
      </c>
      <c r="EB19" s="12">
        <v>0.2</v>
      </c>
      <c r="EC19" s="12">
        <v>0.2647</v>
      </c>
      <c r="ED19" s="11">
        <v>405</v>
      </c>
      <c r="EE19" s="13">
        <v>17818</v>
      </c>
      <c r="EF19" s="11">
        <v>69</v>
      </c>
      <c r="EG19" s="11">
        <v>826</v>
      </c>
      <c r="EH19" s="13">
        <v>36796.46</v>
      </c>
      <c r="EI19" s="11">
        <v>332</v>
      </c>
      <c r="EJ19" s="12">
        <v>-0.5097</v>
      </c>
      <c r="EK19" s="12">
        <v>-0.5158</v>
      </c>
      <c r="EL19" s="11">
        <v>274</v>
      </c>
      <c r="EM19" s="13">
        <v>10830.38</v>
      </c>
      <c r="EN19" s="11">
        <v>327</v>
      </c>
      <c r="EO19" s="11">
        <v>300</v>
      </c>
      <c r="EP19" s="13">
        <v>13052.27</v>
      </c>
      <c r="EQ19" s="11">
        <v>364</v>
      </c>
      <c r="ER19" s="12">
        <v>-0.0867</v>
      </c>
      <c r="ES19" s="12">
        <v>-0.1702</v>
      </c>
      <c r="ET19" s="11">
        <v>196</v>
      </c>
      <c r="EU19" s="13">
        <v>3331.7</v>
      </c>
      <c r="EV19" s="11">
        <v>496</v>
      </c>
      <c r="EW19" s="11"/>
      <c r="EX19" s="13"/>
      <c r="EY19" s="11"/>
      <c r="EZ19" s="12"/>
      <c r="FA19" s="12"/>
      <c r="FB19" s="11">
        <v>27</v>
      </c>
      <c r="FC19" s="13">
        <v>1321.91</v>
      </c>
      <c r="FD19" s="11">
        <v>97</v>
      </c>
      <c r="FE19" s="11">
        <v>84</v>
      </c>
      <c r="FF19" s="13">
        <v>4122.44</v>
      </c>
      <c r="FG19" s="11">
        <v>60</v>
      </c>
      <c r="FH19" s="12">
        <v>-0.6786</v>
      </c>
      <c r="FI19" s="12">
        <v>-0.6793</v>
      </c>
      <c r="FJ19" s="11"/>
      <c r="FK19" s="13"/>
      <c r="FL19" s="11"/>
      <c r="FM19" s="11"/>
      <c r="FN19" s="13"/>
      <c r="FO19" s="11"/>
      <c r="FP19" s="12"/>
      <c r="FQ19" s="12"/>
      <c r="FR19" s="11"/>
      <c r="FS19" s="13"/>
      <c r="FT19" s="11"/>
      <c r="FU19" s="11">
        <v>500</v>
      </c>
      <c r="FV19" s="13">
        <v>10122.75</v>
      </c>
      <c r="FW19" s="11"/>
      <c r="FX19" s="12"/>
      <c r="FY19" s="12"/>
      <c r="FZ19" s="11">
        <v>34</v>
      </c>
      <c r="GA19" s="13">
        <v>1674.83</v>
      </c>
      <c r="GB19" s="11">
        <v>106</v>
      </c>
      <c r="GC19" s="11">
        <v>28</v>
      </c>
      <c r="GD19" s="13">
        <v>1515.59</v>
      </c>
      <c r="GE19" s="11">
        <v>115</v>
      </c>
      <c r="GF19" s="12">
        <v>0.2143</v>
      </c>
      <c r="GG19" s="12">
        <v>0.1051</v>
      </c>
      <c r="GH19" s="11">
        <v>2</v>
      </c>
      <c r="GI19" s="13">
        <v>96.3</v>
      </c>
      <c r="GJ19" s="11">
        <v>357</v>
      </c>
      <c r="GK19" s="11">
        <v>4</v>
      </c>
      <c r="GL19" s="13">
        <v>174.04</v>
      </c>
      <c r="GM19" s="11">
        <v>162</v>
      </c>
      <c r="GN19" s="12">
        <v>-0.5</v>
      </c>
      <c r="GO19" s="12">
        <v>-0.4467</v>
      </c>
      <c r="GP19" s="11">
        <v>5</v>
      </c>
      <c r="GQ19" s="13">
        <v>249.81</v>
      </c>
      <c r="GR19" s="11">
        <v>25</v>
      </c>
      <c r="GS19" s="11">
        <v>13</v>
      </c>
      <c r="GT19" s="13">
        <v>866.47</v>
      </c>
      <c r="GU19" s="11">
        <v>8</v>
      </c>
      <c r="GV19" s="12">
        <v>-0.6154</v>
      </c>
      <c r="GW19" s="12">
        <v>-0.7117</v>
      </c>
      <c r="GX19" s="11">
        <v>23</v>
      </c>
      <c r="GY19" s="13">
        <v>957.74</v>
      </c>
      <c r="GZ19" s="11">
        <v>73</v>
      </c>
      <c r="HA19" s="11">
        <v>31</v>
      </c>
      <c r="HB19" s="13">
        <v>1532.57</v>
      </c>
      <c r="HC19" s="11">
        <v>61</v>
      </c>
      <c r="HD19" s="12">
        <v>-0.2581</v>
      </c>
      <c r="HE19" s="12">
        <v>-0.3751</v>
      </c>
      <c r="HF19" s="11">
        <v>37</v>
      </c>
      <c r="HG19" s="13">
        <v>1518.34</v>
      </c>
      <c r="HH19" s="11">
        <v>231</v>
      </c>
      <c r="HI19" s="11">
        <v>39</v>
      </c>
      <c r="HJ19" s="13">
        <v>1721.72</v>
      </c>
      <c r="HK19" s="11">
        <v>255</v>
      </c>
      <c r="HL19" s="12">
        <v>-0.0513</v>
      </c>
      <c r="HM19" s="12">
        <v>-0.1181</v>
      </c>
      <c r="HN19" s="11">
        <v>20</v>
      </c>
      <c r="HO19" s="13">
        <v>874.54</v>
      </c>
      <c r="HP19" s="11">
        <v>30</v>
      </c>
      <c r="HQ19" s="11">
        <v>40</v>
      </c>
      <c r="HR19" s="13">
        <v>1723.59</v>
      </c>
      <c r="HS19" s="11">
        <v>41</v>
      </c>
      <c r="HT19" s="12">
        <v>-0.5</v>
      </c>
      <c r="HU19" s="12">
        <v>-0.4926</v>
      </c>
      <c r="HV19" s="11"/>
      <c r="HW19" s="13"/>
      <c r="HX19" s="11"/>
      <c r="HY19" s="11"/>
      <c r="HZ19" s="13"/>
      <c r="IA19" s="11"/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>
        <v>6</v>
      </c>
      <c r="IM19" s="13">
        <v>243</v>
      </c>
      <c r="IN19" s="11">
        <v>127</v>
      </c>
      <c r="IO19" s="11"/>
      <c r="IP19" s="13"/>
      <c r="IQ19" s="11"/>
      <c r="IR19" s="12"/>
      <c r="IS19" s="12"/>
      <c r="IT19" s="11"/>
      <c r="IU19" s="13"/>
      <c r="IV19" s="11"/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>
        <v>816</v>
      </c>
      <c r="JN19" s="13">
        <v>31350.38</v>
      </c>
      <c r="JO19" s="11"/>
      <c r="JP19" s="12"/>
      <c r="JQ19" s="12"/>
      <c r="JR19" s="11"/>
      <c r="JS19" s="13"/>
      <c r="JT19" s="11">
        <v>438</v>
      </c>
      <c r="JU19" s="11">
        <v>252</v>
      </c>
      <c r="JV19" s="13">
        <v>9986.66</v>
      </c>
      <c r="JW19" s="11">
        <v>479</v>
      </c>
      <c r="JX19" s="12"/>
      <c r="JY19" s="12"/>
      <c r="JZ19" s="11"/>
      <c r="KA19" s="13"/>
      <c r="KB19" s="11">
        <v>309</v>
      </c>
      <c r="KC19" s="11">
        <v>15</v>
      </c>
      <c r="KD19" s="13">
        <v>825.04</v>
      </c>
      <c r="KE19" s="11">
        <v>153</v>
      </c>
      <c r="KF19" s="12"/>
      <c r="KG19" s="12"/>
      <c r="KH19" s="11"/>
      <c r="KI19" s="13"/>
      <c r="KJ19" s="11">
        <v>294</v>
      </c>
      <c r="KK19" s="11"/>
      <c r="KL19" s="13"/>
      <c r="KM19" s="11"/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</row>
    <row r="20">
      <c r="A20" s="19" t="s">
        <v>84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489482</v>
      </c>
      <c r="K20" s="17">
        <v>22305670.3</v>
      </c>
      <c r="L20" s="15">
        <v>7910</v>
      </c>
      <c r="M20" s="18">
        <v>2819.93</v>
      </c>
      <c r="N20" s="15">
        <v>514530</v>
      </c>
      <c r="O20" s="17">
        <v>23907048.04</v>
      </c>
      <c r="P20" s="15">
        <v>8671</v>
      </c>
      <c r="Q20" s="18">
        <v>2757.13</v>
      </c>
      <c r="R20" s="16">
        <v>-0.0487</v>
      </c>
      <c r="S20" s="16">
        <v>-0.067</v>
      </c>
      <c r="T20" s="16">
        <v>-0.0878</v>
      </c>
      <c r="U20" s="16">
        <v>0.0228</v>
      </c>
      <c r="V20" s="15">
        <v>134260</v>
      </c>
      <c r="W20" s="17">
        <v>5258037.76</v>
      </c>
      <c r="X20" s="15">
        <v>5826</v>
      </c>
      <c r="Y20" s="15">
        <v>167148</v>
      </c>
      <c r="Z20" s="17">
        <v>6383974.65</v>
      </c>
      <c r="AA20" s="15">
        <v>5601</v>
      </c>
      <c r="AB20" s="16">
        <v>-0.1968</v>
      </c>
      <c r="AC20" s="16">
        <v>-0.1764</v>
      </c>
      <c r="AD20" s="15">
        <v>57721</v>
      </c>
      <c r="AE20" s="17">
        <v>3588081.93</v>
      </c>
      <c r="AF20" s="15">
        <v>6789</v>
      </c>
      <c r="AG20" s="15">
        <v>26512</v>
      </c>
      <c r="AH20" s="17">
        <v>1909394.5</v>
      </c>
      <c r="AI20" s="15">
        <v>6829</v>
      </c>
      <c r="AJ20" s="16">
        <v>1.1772</v>
      </c>
      <c r="AK20" s="16">
        <v>0.8792</v>
      </c>
      <c r="AL20" s="15">
        <v>46581</v>
      </c>
      <c r="AM20" s="17">
        <v>3061327.18</v>
      </c>
      <c r="AN20" s="15">
        <v>6971</v>
      </c>
      <c r="AO20" s="15">
        <v>45740</v>
      </c>
      <c r="AP20" s="17">
        <v>3282932.75</v>
      </c>
      <c r="AQ20" s="15">
        <v>6886</v>
      </c>
      <c r="AR20" s="16">
        <v>0.0184</v>
      </c>
      <c r="AS20" s="16">
        <v>-0.0675</v>
      </c>
      <c r="AT20" s="15">
        <v>59595</v>
      </c>
      <c r="AU20" s="17">
        <v>2257937.6</v>
      </c>
      <c r="AV20" s="15">
        <v>5680</v>
      </c>
      <c r="AW20" s="15">
        <v>64119</v>
      </c>
      <c r="AX20" s="17">
        <v>2550535.25</v>
      </c>
      <c r="AY20" s="15">
        <v>6678</v>
      </c>
      <c r="AZ20" s="16">
        <v>-0.0706</v>
      </c>
      <c r="BA20" s="16">
        <v>-0.1147</v>
      </c>
      <c r="BB20" s="15">
        <v>41681</v>
      </c>
      <c r="BC20" s="17">
        <v>1555696.17</v>
      </c>
      <c r="BD20" s="15">
        <v>5564</v>
      </c>
      <c r="BE20" s="15">
        <v>40002</v>
      </c>
      <c r="BF20" s="17">
        <v>1550154.98</v>
      </c>
      <c r="BG20" s="15">
        <v>5583</v>
      </c>
      <c r="BH20" s="16">
        <v>0.042</v>
      </c>
      <c r="BI20" s="16">
        <v>0.0036</v>
      </c>
      <c r="BJ20" s="15">
        <v>16796</v>
      </c>
      <c r="BK20" s="17">
        <v>1410999.95</v>
      </c>
      <c r="BL20" s="15">
        <v>6886</v>
      </c>
      <c r="BM20" s="15">
        <v>23146</v>
      </c>
      <c r="BN20" s="17">
        <v>1929996.58</v>
      </c>
      <c r="BO20" s="15">
        <v>6852</v>
      </c>
      <c r="BP20" s="16">
        <v>-0.2743</v>
      </c>
      <c r="BQ20" s="16">
        <v>-0.2689</v>
      </c>
      <c r="BR20" s="15">
        <v>34498</v>
      </c>
      <c r="BS20" s="17">
        <v>1245346.14</v>
      </c>
      <c r="BT20" s="15">
        <v>5897</v>
      </c>
      <c r="BU20" s="15">
        <v>43094</v>
      </c>
      <c r="BV20" s="17">
        <v>1784427.3</v>
      </c>
      <c r="BW20" s="15">
        <v>5589</v>
      </c>
      <c r="BX20" s="16">
        <v>-0.1995</v>
      </c>
      <c r="BY20" s="16">
        <v>-0.3021</v>
      </c>
      <c r="BZ20" s="15">
        <v>33799</v>
      </c>
      <c r="CA20" s="17">
        <v>1207674.63</v>
      </c>
      <c r="CB20" s="15">
        <v>6628</v>
      </c>
      <c r="CC20" s="15">
        <v>36737</v>
      </c>
      <c r="CD20" s="17">
        <v>1211112.81</v>
      </c>
      <c r="CE20" s="15">
        <v>6813</v>
      </c>
      <c r="CF20" s="16">
        <v>-0.08</v>
      </c>
      <c r="CG20" s="16">
        <v>-0.0028</v>
      </c>
      <c r="CH20" s="15">
        <v>12469</v>
      </c>
      <c r="CI20" s="17">
        <v>388343</v>
      </c>
      <c r="CJ20" s="15">
        <v>2072</v>
      </c>
      <c r="CK20" s="15">
        <v>5916</v>
      </c>
      <c r="CL20" s="17">
        <v>210885.27</v>
      </c>
      <c r="CM20" s="15">
        <v>2323</v>
      </c>
      <c r="CN20" s="16">
        <v>1.1077</v>
      </c>
      <c r="CO20" s="16">
        <v>0.8415</v>
      </c>
      <c r="CP20" s="15">
        <v>8221</v>
      </c>
      <c r="CQ20" s="17">
        <v>362081</v>
      </c>
      <c r="CR20" s="15">
        <v>5326</v>
      </c>
      <c r="CS20" s="15">
        <v>12957</v>
      </c>
      <c r="CT20" s="17">
        <v>547528.15</v>
      </c>
      <c r="CU20" s="15">
        <v>4834</v>
      </c>
      <c r="CV20" s="16">
        <v>-0.3655</v>
      </c>
      <c r="CW20" s="16">
        <v>-0.3387</v>
      </c>
      <c r="CX20" s="15">
        <v>3512</v>
      </c>
      <c r="CY20" s="17">
        <v>285990.73</v>
      </c>
      <c r="CZ20" s="15">
        <v>2685</v>
      </c>
      <c r="DA20" s="15">
        <v>2054</v>
      </c>
      <c r="DB20" s="17">
        <v>159069.69</v>
      </c>
      <c r="DC20" s="15">
        <v>2796</v>
      </c>
      <c r="DD20" s="16">
        <v>0.7098</v>
      </c>
      <c r="DE20" s="16">
        <v>0.7979</v>
      </c>
      <c r="DF20" s="15">
        <v>6490</v>
      </c>
      <c r="DG20" s="17">
        <v>261229.44</v>
      </c>
      <c r="DH20" s="15"/>
      <c r="DI20" s="15">
        <v>6195</v>
      </c>
      <c r="DJ20" s="17">
        <v>356553.19</v>
      </c>
      <c r="DK20" s="15"/>
      <c r="DL20" s="16">
        <v>0.0476</v>
      </c>
      <c r="DM20" s="16">
        <v>-0.2673</v>
      </c>
      <c r="DN20" s="15">
        <v>4036</v>
      </c>
      <c r="DO20" s="17">
        <v>227040.25</v>
      </c>
      <c r="DP20" s="15">
        <v>7401</v>
      </c>
      <c r="DQ20" s="15">
        <v>7257</v>
      </c>
      <c r="DR20" s="17">
        <v>272662.04</v>
      </c>
      <c r="DS20" s="15">
        <v>7269</v>
      </c>
      <c r="DT20" s="16">
        <v>-0.4438</v>
      </c>
      <c r="DU20" s="16">
        <v>-0.1673</v>
      </c>
      <c r="DV20" s="15">
        <v>3152</v>
      </c>
      <c r="DW20" s="17">
        <v>210568.94</v>
      </c>
      <c r="DX20" s="15">
        <v>875</v>
      </c>
      <c r="DY20" s="15">
        <v>3035</v>
      </c>
      <c r="DZ20" s="17">
        <v>269112.16</v>
      </c>
      <c r="EA20" s="15">
        <v>689</v>
      </c>
      <c r="EB20" s="16">
        <v>0.0386</v>
      </c>
      <c r="EC20" s="16">
        <v>-0.2175</v>
      </c>
      <c r="ED20" s="15">
        <v>3898</v>
      </c>
      <c r="EE20" s="17">
        <v>169153.89</v>
      </c>
      <c r="EF20" s="15">
        <v>1640</v>
      </c>
      <c r="EG20" s="15">
        <v>6843</v>
      </c>
      <c r="EH20" s="17">
        <v>308432.84</v>
      </c>
      <c r="EI20" s="15">
        <v>2679</v>
      </c>
      <c r="EJ20" s="16">
        <v>-0.4304</v>
      </c>
      <c r="EK20" s="16">
        <v>-0.4516</v>
      </c>
      <c r="EL20" s="15">
        <v>3275</v>
      </c>
      <c r="EM20" s="17">
        <v>150599.7</v>
      </c>
      <c r="EN20" s="15">
        <v>2073</v>
      </c>
      <c r="EO20" s="15">
        <v>3110</v>
      </c>
      <c r="EP20" s="17">
        <v>121071.66</v>
      </c>
      <c r="EQ20" s="15">
        <v>1714</v>
      </c>
      <c r="ER20" s="16">
        <v>0.0531</v>
      </c>
      <c r="ES20" s="16">
        <v>0.2439</v>
      </c>
      <c r="ET20" s="15">
        <v>9732</v>
      </c>
      <c r="EU20" s="17">
        <v>99227.37</v>
      </c>
      <c r="EV20" s="15">
        <v>5589</v>
      </c>
      <c r="EW20" s="15"/>
      <c r="EX20" s="17"/>
      <c r="EY20" s="15"/>
      <c r="EZ20" s="16"/>
      <c r="FA20" s="16"/>
      <c r="FB20" s="15">
        <v>849</v>
      </c>
      <c r="FC20" s="17">
        <v>92772.05</v>
      </c>
      <c r="FD20" s="15">
        <v>1055</v>
      </c>
      <c r="FE20" s="15">
        <v>806</v>
      </c>
      <c r="FF20" s="17">
        <v>93826.07</v>
      </c>
      <c r="FG20" s="15">
        <v>1006</v>
      </c>
      <c r="FH20" s="16">
        <v>0.0533</v>
      </c>
      <c r="FI20" s="16">
        <v>-0.0112</v>
      </c>
      <c r="FJ20" s="15">
        <v>501</v>
      </c>
      <c r="FK20" s="17">
        <v>89626.97</v>
      </c>
      <c r="FL20" s="15">
        <v>813</v>
      </c>
      <c r="FM20" s="15">
        <v>309</v>
      </c>
      <c r="FN20" s="17">
        <v>45943.33</v>
      </c>
      <c r="FO20" s="15">
        <v>777</v>
      </c>
      <c r="FP20" s="16">
        <v>0.6214</v>
      </c>
      <c r="FQ20" s="16">
        <v>0.9508</v>
      </c>
      <c r="FR20" s="15">
        <v>2202</v>
      </c>
      <c r="FS20" s="17">
        <v>67266.2</v>
      </c>
      <c r="FT20" s="15"/>
      <c r="FU20" s="15">
        <v>3643</v>
      </c>
      <c r="FV20" s="17">
        <v>105166.49</v>
      </c>
      <c r="FW20" s="15"/>
      <c r="FX20" s="16">
        <v>-0.3956</v>
      </c>
      <c r="FY20" s="16">
        <v>-0.3604</v>
      </c>
      <c r="FZ20" s="15">
        <v>690</v>
      </c>
      <c r="GA20" s="17">
        <v>62064.53</v>
      </c>
      <c r="GB20" s="15">
        <v>1100</v>
      </c>
      <c r="GC20" s="15">
        <v>398</v>
      </c>
      <c r="GD20" s="17">
        <v>40041.55</v>
      </c>
      <c r="GE20" s="15">
        <v>825</v>
      </c>
      <c r="GF20" s="16">
        <v>0.7337</v>
      </c>
      <c r="GG20" s="16">
        <v>0.55</v>
      </c>
      <c r="GH20" s="15">
        <v>523</v>
      </c>
      <c r="GI20" s="17">
        <v>58216.87</v>
      </c>
      <c r="GJ20" s="15">
        <v>5500</v>
      </c>
      <c r="GK20" s="15">
        <v>359</v>
      </c>
      <c r="GL20" s="17">
        <v>45720.18</v>
      </c>
      <c r="GM20" s="15">
        <v>2880</v>
      </c>
      <c r="GN20" s="16">
        <v>0.4568</v>
      </c>
      <c r="GO20" s="16">
        <v>0.2733</v>
      </c>
      <c r="GP20" s="15">
        <v>976</v>
      </c>
      <c r="GQ20" s="17">
        <v>44760.27</v>
      </c>
      <c r="GR20" s="15">
        <v>1029</v>
      </c>
      <c r="GS20" s="15">
        <v>672</v>
      </c>
      <c r="GT20" s="17">
        <v>33716.91</v>
      </c>
      <c r="GU20" s="15">
        <v>855</v>
      </c>
      <c r="GV20" s="16">
        <v>0.4524</v>
      </c>
      <c r="GW20" s="16">
        <v>0.3275</v>
      </c>
      <c r="GX20" s="15">
        <v>889</v>
      </c>
      <c r="GY20" s="17">
        <v>36632.2</v>
      </c>
      <c r="GZ20" s="15">
        <v>1211</v>
      </c>
      <c r="HA20" s="15">
        <v>1176</v>
      </c>
      <c r="HB20" s="17">
        <v>52098.79</v>
      </c>
      <c r="HC20" s="15">
        <v>1267</v>
      </c>
      <c r="HD20" s="16">
        <v>-0.244</v>
      </c>
      <c r="HE20" s="16">
        <v>-0.2969</v>
      </c>
      <c r="HF20" s="15">
        <v>892</v>
      </c>
      <c r="HG20" s="17">
        <v>33807.16</v>
      </c>
      <c r="HH20" s="15">
        <v>2132</v>
      </c>
      <c r="HI20" s="15">
        <v>789</v>
      </c>
      <c r="HJ20" s="17">
        <v>30348.25</v>
      </c>
      <c r="HK20" s="15">
        <v>2341</v>
      </c>
      <c r="HL20" s="16">
        <v>0.1305</v>
      </c>
      <c r="HM20" s="16">
        <v>0.114</v>
      </c>
      <c r="HN20" s="15">
        <v>673</v>
      </c>
      <c r="HO20" s="17">
        <v>26561.31</v>
      </c>
      <c r="HP20" s="15">
        <v>808</v>
      </c>
      <c r="HQ20" s="15">
        <v>571</v>
      </c>
      <c r="HR20" s="17">
        <v>23967.28</v>
      </c>
      <c r="HS20" s="15">
        <v>742</v>
      </c>
      <c r="HT20" s="16">
        <v>0.1786</v>
      </c>
      <c r="HU20" s="16">
        <v>0.1082</v>
      </c>
      <c r="HV20" s="15">
        <v>634</v>
      </c>
      <c r="HW20" s="17">
        <v>23841.9</v>
      </c>
      <c r="HX20" s="15">
        <v>257</v>
      </c>
      <c r="HY20" s="15">
        <v>421</v>
      </c>
      <c r="HZ20" s="17">
        <v>16900.74</v>
      </c>
      <c r="IA20" s="15">
        <v>267</v>
      </c>
      <c r="IB20" s="16">
        <v>0.5059</v>
      </c>
      <c r="IC20" s="16">
        <v>0.4107</v>
      </c>
      <c r="ID20" s="15">
        <v>630</v>
      </c>
      <c r="IE20" s="17">
        <v>14973.82</v>
      </c>
      <c r="IF20" s="15">
        <v>21</v>
      </c>
      <c r="IG20" s="15"/>
      <c r="IH20" s="17"/>
      <c r="II20" s="15"/>
      <c r="IJ20" s="16"/>
      <c r="IK20" s="16"/>
      <c r="IL20" s="15">
        <v>131</v>
      </c>
      <c r="IM20" s="17">
        <v>7488.32</v>
      </c>
      <c r="IN20" s="15">
        <v>877</v>
      </c>
      <c r="IO20" s="15"/>
      <c r="IP20" s="17"/>
      <c r="IQ20" s="15"/>
      <c r="IR20" s="16"/>
      <c r="IS20" s="16"/>
      <c r="IT20" s="15">
        <v>79</v>
      </c>
      <c r="IU20" s="17">
        <v>6169.87</v>
      </c>
      <c r="IV20" s="15">
        <v>101</v>
      </c>
      <c r="IW20" s="15">
        <v>29</v>
      </c>
      <c r="IX20" s="17">
        <v>2302.97</v>
      </c>
      <c r="IY20" s="15">
        <v>97</v>
      </c>
      <c r="IZ20" s="16">
        <v>1.7241</v>
      </c>
      <c r="JA20" s="16">
        <v>1.6791</v>
      </c>
      <c r="JB20" s="15">
        <v>97</v>
      </c>
      <c r="JC20" s="17">
        <v>2153.15</v>
      </c>
      <c r="JD20" s="15">
        <v>175</v>
      </c>
      <c r="JE20" s="15">
        <v>143</v>
      </c>
      <c r="JF20" s="17">
        <v>3448.49</v>
      </c>
      <c r="JG20" s="15">
        <v>169</v>
      </c>
      <c r="JH20" s="16">
        <v>-0.3217</v>
      </c>
      <c r="JI20" s="16">
        <v>-0.3756</v>
      </c>
      <c r="JJ20" s="15"/>
      <c r="JK20" s="17"/>
      <c r="JL20" s="15"/>
      <c r="JM20" s="15">
        <v>8819</v>
      </c>
      <c r="JN20" s="17">
        <v>437893.17</v>
      </c>
      <c r="JO20" s="15"/>
      <c r="JP20" s="16">
        <v>-1</v>
      </c>
      <c r="JQ20" s="16">
        <v>-1</v>
      </c>
      <c r="JR20" s="15"/>
      <c r="JS20" s="17"/>
      <c r="JT20" s="15">
        <v>5758</v>
      </c>
      <c r="JU20" s="15">
        <v>2150</v>
      </c>
      <c r="JV20" s="17">
        <v>99319.25</v>
      </c>
      <c r="JW20" s="15">
        <v>6339</v>
      </c>
      <c r="JX20" s="16">
        <v>-1</v>
      </c>
      <c r="JY20" s="16">
        <v>-1</v>
      </c>
      <c r="JZ20" s="15"/>
      <c r="KA20" s="17"/>
      <c r="KB20" s="15">
        <v>2883</v>
      </c>
      <c r="KC20" s="15">
        <v>380</v>
      </c>
      <c r="KD20" s="17">
        <v>28510.75</v>
      </c>
      <c r="KE20" s="15">
        <v>1372</v>
      </c>
      <c r="KF20" s="16">
        <v>-1</v>
      </c>
      <c r="KG20" s="16">
        <v>-1</v>
      </c>
      <c r="KH20" s="15"/>
      <c r="KI20" s="17"/>
      <c r="KJ20" s="15">
        <v>2811</v>
      </c>
      <c r="KK20" s="15"/>
      <c r="KL20" s="17"/>
      <c r="KM20" s="15"/>
      <c r="KN20" s="16"/>
      <c r="KO20" s="16"/>
      <c r="KP20" s="15"/>
      <c r="KQ20" s="17"/>
      <c r="KR20" s="15">
        <v>4</v>
      </c>
      <c r="KS20" s="15"/>
      <c r="KT20" s="17"/>
      <c r="KU20" s="15"/>
      <c r="KV20" s="16"/>
      <c r="KW20" s="16"/>
      <c r="KX20" s="15"/>
      <c r="KY20" s="17"/>
      <c r="KZ20" s="15">
        <v>6</v>
      </c>
      <c r="LA20" s="15"/>
      <c r="LB20" s="17"/>
      <c r="LC20" s="15"/>
      <c r="LD20" s="16"/>
      <c r="LE20" s="16"/>
      <c r="LF20" s="15"/>
      <c r="LG20" s="17"/>
      <c r="LH20" s="15"/>
      <c r="LI20" s="15"/>
      <c r="LJ20" s="17"/>
      <c r="LK20" s="15"/>
      <c r="LL20" s="16"/>
      <c r="LM20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</mergeCells>
  <headerFooter/>
</worksheet>
</file>