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<sst xmlns="http://schemas.openxmlformats.org/spreadsheetml/2006/main" count="247" uniqueCount="247">
  <si>
    <t>Date Type:</t>
  </si>
  <si>
    <t>Shipped Date</t>
  </si>
  <si>
    <t>Start Date:</t>
  </si>
  <si>
    <t>08/01/2023</t>
  </si>
  <si>
    <t>End Date:</t>
  </si>
  <si>
    <t>02/05/2024</t>
  </si>
  <si>
    <t>Report Run Date:</t>
  </si>
  <si>
    <t>02/06/2024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</si>
  <si>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</si>
  <si>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</si>
  <si>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</si>
  <si>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</si>
  <si>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</si>
  <si>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</si>
  <si>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</si>
  <si>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</si>
  <si>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AMERSIGNDS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</si>
  <si>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</si>
  <si>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</si>
  <si>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</si>
  <si>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</si>
  <si>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</si>
  <si>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</si>
  <si>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</si>
  <si>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</si>
  <si>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</si>
  <si>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</si>
  <si>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</si>
  <si>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</si>
  <si>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</si>
  <si>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</si>
  <si>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</si>
  <si>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</si>
  <si>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</si>
  <si>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</si>
  <si>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</si>
  <si>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</si>
  <si>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</si>
  <si>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</si>
  <si>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</si>
  <si>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</si>
  <si>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</si>
  <si>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</si>
  <si>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</si>
  <si>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</si>
  <si>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</si>
  <si>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</si>
  <si>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</si>
  <si>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</si>
  <si>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</si>
  <si>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</si>
  <si>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</si>
  <si>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</si>
  <si>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</si>
  <si>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</si>
  <si>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</si>
  <si>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</si>
  <si>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</si>
  <si>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</si>
  <si>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</si>
  <si>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</si>
  <si>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</si>
  <si>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</si>
  <si>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</si>
  <si>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</si>
  <si>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</si>
  <si>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</si>
  <si>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</si>
  <si>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</si>
  <si>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</si>
  <si>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</si>
  <si>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</si>
  <si>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</si>
  <si>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</si>
  <si>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</si>
  <si>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</si>
  <si>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</si>
  <si>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</si>
  <si>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</si>
  <si>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</si>
  <si>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</si>
  <si>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</si>
  <si>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</si>
  <si>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</si>
  <si>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</si>
  <si>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</si>
  <si>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II10-1056</t>
  </si>
  <si>
    <t>ADUL</t>
  </si>
  <si>
    <t>INK+IVY</t>
  </si>
  <si>
    <t>COMFORTER (SET)</t>
  </si>
  <si>
    <t>Nea</t>
  </si>
  <si>
    <t>Cotton Printed Comforter Set with Trims</t>
  </si>
  <si>
    <t>Full/Queen</t>
  </si>
  <si>
    <t>Off White/Gray</t>
  </si>
  <si>
    <t>Active</t>
  </si>
  <si>
    <t>A</t>
  </si>
  <si>
    <t>NO</t>
  </si>
  <si>
    <t/>
  </si>
  <si>
    <t>PP001095;PF004583</t>
  </si>
  <si>
    <t>Cotton</t>
  </si>
  <si>
    <t>3</t>
  </si>
  <si>
    <t>Boho</t>
  </si>
  <si>
    <t>Modern/Contemporary</t>
  </si>
  <si>
    <t>2/27/2019</t>
  </si>
  <si>
    <t>AMAZON,CSNSTORES,JCPENNEY01,KIRKLANDDS,KOHLDSN,MACY02,OLLIIX,OVERSTOCK01,TGTDVS,ZOLA,Zulily</t>
  </si>
  <si>
    <t>Setup</t>
  </si>
  <si>
    <t>3/2/2021</t>
  </si>
  <si>
    <t>10/21/2021</t>
  </si>
  <si>
    <t>No</t>
  </si>
  <si>
    <t>II10-1057</t>
  </si>
  <si>
    <t>King/Cal King</t>
  </si>
  <si>
    <t>5/1/2024</t>
  </si>
  <si>
    <t>AMAZON,BEALLSDS,BLK01,CSNSTORES,JCPENNEY01,KIRKLANDDS,KOHLDSN,MACY02,OLLIIX,OVERSTOCK01,ROOMECOM,TGTDVS,ZOLA,Zulily</t>
  </si>
  <si>
    <t>8/6/2021</t>
  </si>
  <si>
    <t>MP100-1011</t>
  </si>
  <si>
    <t>FUR</t>
  </si>
  <si>
    <t>Madison Park</t>
  </si>
  <si>
    <t>ACCENT CHAIR</t>
  </si>
  <si>
    <t>LOUNGE CHAIR</t>
  </si>
  <si>
    <t>Clearwater</t>
  </si>
  <si>
    <t>Blakeley</t>
  </si>
  <si>
    <t>Daire</t>
  </si>
  <si>
    <t>Accent Chair</t>
  </si>
  <si>
    <t>See below</t>
  </si>
  <si>
    <t>Natural</t>
  </si>
  <si>
    <t>B</t>
  </si>
  <si>
    <t>1</t>
  </si>
  <si>
    <t>Solid</t>
  </si>
  <si>
    <t>Coastal</t>
  </si>
  <si>
    <t>Transitional</t>
  </si>
  <si>
    <t>1/20/2021</t>
  </si>
  <si>
    <t>5/15/2024</t>
  </si>
  <si>
    <t>CSNSTORES,KIRKLANDDS,KOHLDSN,LAMPDS,MACY02F,OLLIIX,OVERSTOCK01</t>
  </si>
  <si>
    <t>7/29/2022</t>
  </si>
  <si>
    <t>3/7/2023</t>
  </si>
  <si>
    <t>FPF18-0053</t>
  </si>
  <si>
    <t>Hilton</t>
  </si>
  <si>
    <t>Sheldon</t>
  </si>
  <si>
    <t>Bally</t>
  </si>
  <si>
    <t>Armless Accent Chair</t>
  </si>
  <si>
    <t>Grey</t>
  </si>
  <si>
    <t>PF000592;PP000176</t>
  </si>
  <si>
    <t>4/2/2017</t>
  </si>
  <si>
    <t>ASHFURNDS,CASTLEGATE,CSNSTORES,DESINC,HDDS,KOHLDSN,MACY02F,OLLIIX,OVERSTOCK01</t>
  </si>
  <si>
    <t>8/4/2016</t>
  </si>
  <si>
    <t>10/5/2022</t>
  </si>
  <si>
    <t>MP104-1056</t>
  </si>
  <si>
    <t>BAR STOOL</t>
  </si>
  <si>
    <t>Cirque</t>
  </si>
  <si>
    <t>Kagen</t>
  </si>
  <si>
    <t>Wells</t>
  </si>
  <si>
    <t>Bar Stool Set of 2</t>
  </si>
  <si>
    <t>Gray</t>
  </si>
  <si>
    <t>Close-out</t>
  </si>
  <si>
    <t>C</t>
  </si>
  <si>
    <t>2</t>
  </si>
  <si>
    <t>Industrial</t>
  </si>
  <si>
    <t>12/3/2020</t>
  </si>
  <si>
    <t>CSNSTORES,DESINC,KOHLDSN,OVERSTOCK01</t>
  </si>
  <si>
    <t>10/9/2021</t>
  </si>
  <si>
    <t>12/3/2021</t>
  </si>
  <si>
    <t>MP104-0512</t>
  </si>
  <si>
    <t>COUNTER STOOL</t>
  </si>
  <si>
    <t>Carson</t>
  </si>
  <si>
    <t>Fillmore</t>
  </si>
  <si>
    <t>Troy</t>
  </si>
  <si>
    <t>Counter Stool With Swivel Seat</t>
  </si>
  <si>
    <t>Cream</t>
  </si>
  <si>
    <t>A+</t>
  </si>
  <si>
    <t>PP000620</t>
  </si>
  <si>
    <t>1/17/2018</t>
  </si>
  <si>
    <t>4/2/2024</t>
  </si>
  <si>
    <t>3/29/2024</t>
  </si>
  <si>
    <t>CASTLEGATE,CSNSTORES,HDDS,HOUZZ,KIRKLANDDS,KOHLDSN,LAMPDS,MACY02F,OLLIIX,OVERSTOCK01,TGTDVS</t>
  </si>
  <si>
    <t>1/7/2022</t>
  </si>
  <si>
    <t>2/23/2022</t>
  </si>
  <si>
    <t>MP122-0900</t>
  </si>
  <si>
    <t>DESK</t>
  </si>
  <si>
    <t>Rigby</t>
  </si>
  <si>
    <t>Howard</t>
  </si>
  <si>
    <t>Marion</t>
  </si>
  <si>
    <t>3 Drawer Writing Desk</t>
  </si>
  <si>
    <t>White/Pecan</t>
  </si>
  <si>
    <t>PP001311</t>
  </si>
  <si>
    <t>8/16/2019</t>
  </si>
  <si>
    <t>CSNSTORES,HOUZZ,MACY02F,OLLIIX,OVERSTOCK01,ROOMECOM,TGTDVS</t>
  </si>
  <si>
    <t>2/16/2022</t>
  </si>
  <si>
    <t>MP103-1000</t>
  </si>
  <si>
    <t>MOTION</t>
  </si>
  <si>
    <t>SWIVEL</t>
  </si>
  <si>
    <t>Adele</t>
  </si>
  <si>
    <t>Jayne</t>
  </si>
  <si>
    <t>Findlay</t>
  </si>
  <si>
    <t>Swivel Chair</t>
  </si>
  <si>
    <t>Blue</t>
  </si>
  <si>
    <t>6/24/2020</t>
  </si>
  <si>
    <t>3/4/2024</t>
  </si>
  <si>
    <t>BLK01,CSNSTORES,KOHLDSN,MACY02F,OLLIIX,OVERSTOCK01</t>
  </si>
  <si>
    <t>3/15/2023</t>
  </si>
  <si>
    <t>MP103-0237</t>
  </si>
  <si>
    <t>Spice</t>
  </si>
  <si>
    <t>PF001097</t>
  </si>
  <si>
    <t>5/24/2017</t>
  </si>
  <si>
    <t>2/22/2024</t>
  </si>
  <si>
    <t>ASHFURNDS,BLK01,CASTLEGATE,CSNSTORES,HDDS,HOUZZ,KOHLDSN,OLLIIX,OVERSTOCK01</t>
  </si>
  <si>
    <t>12/12/2022</t>
  </si>
  <si>
    <t>MP41-3601</t>
  </si>
  <si>
    <t>WIN</t>
  </si>
  <si>
    <t>VALANCE</t>
  </si>
  <si>
    <t>Saratoga</t>
  </si>
  <si>
    <t>Westmont</t>
  </si>
  <si>
    <t>Sereno</t>
  </si>
  <si>
    <t>Fretwork Print Grommet Top Window Valance</t>
  </si>
  <si>
    <t>50x18"</t>
  </si>
  <si>
    <t>Beige/Gold</t>
  </si>
  <si>
    <t>PF004004;PP000501</t>
  </si>
  <si>
    <t>Print</t>
  </si>
  <si>
    <t>AMAZON,AMAZONDS,BIGLOTSDS,BLK01,CSNSTORES,JCPENNEY01,KOHLDSN,OLLIIX,TGTDVS</t>
  </si>
  <si>
    <t>5/25/2021</t>
  </si>
  <si>
    <t>MP41-2021</t>
  </si>
  <si>
    <t>Beige/Grey</t>
  </si>
  <si>
    <t>PF003996;PP000501</t>
  </si>
  <si>
    <t>3/8/2024</t>
  </si>
  <si>
    <t>AMAZONDS,BIGLOTSDS,BLK01,CSNSTORES,DESINC,JCPENNEY01,KOHLDSN,OLLIIX,OVERSTOCK01,TGTDVS</t>
  </si>
  <si>
    <t>MP41-2020</t>
  </si>
  <si>
    <t>Grey/White</t>
  </si>
  <si>
    <t>PF003997;PP000501</t>
  </si>
  <si>
    <t>4/1/2024</t>
  </si>
  <si>
    <t>AMAZON,BEALLSDS,BIGLOTSDS,BLK01,CSNSTORES,HSNDS,JCPENNEY01,KOHLDSN,OLLIIX,OVERSTOCK01,TGTDVS</t>
  </si>
  <si>
    <t>4/18/2023</t>
  </si>
  <si>
    <t>MP41-2399</t>
  </si>
  <si>
    <t>Ivory/Grey</t>
  </si>
  <si>
    <t>PF004001;PP000501</t>
  </si>
  <si>
    <t>4/24/2024</t>
  </si>
  <si>
    <t>AMAZON,AMAZONDS,BEALLSDS,BLK01,CSNSTORES,DESINC,JCPENNEY01,KOHLDSN,OLLIIX,OVERSTOCK01,TGTDVS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</si>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</sst>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89</v>
      </c>
      <c r="F6" s="2" t="s">
        <v>90</v>
      </c>
      <c r="G6" s="2" t="s">
        <v>90</v>
      </c>
      <c r="H6" s="2" t="s">
        <v>90</v>
      </c>
      <c r="I6" s="2" t="s">
        <v>91</v>
      </c>
      <c r="J6" s="2" t="s">
        <v>92</v>
      </c>
      <c r="K6" s="2" t="s">
        <v>93</v>
      </c>
      <c r="L6" s="3">
        <v>51.84</v>
      </c>
      <c r="M6" s="3">
        <v>54.43</v>
      </c>
      <c r="N6" s="3">
        <v>104.99</v>
      </c>
      <c r="O6" s="2" t="s">
        <v>94</v>
      </c>
      <c r="P6" s="2" t="s">
        <v>95</v>
      </c>
      <c r="Q6" s="2" t="s">
        <v>96</v>
      </c>
      <c r="R6" s="2" t="s">
        <v>97</v>
      </c>
      <c r="S6" s="2" t="s">
        <v>98</v>
      </c>
      <c r="T6" s="2" t="s">
        <v>99</v>
      </c>
      <c r="U6" s="2" t="s">
        <v>100</v>
      </c>
      <c r="V6" s="2" t="s">
        <v>101</v>
      </c>
      <c r="W6" s="2" t="s">
        <v>102</v>
      </c>
      <c r="X6" s="2" t="s">
        <v>101</v>
      </c>
      <c r="Y6" s="2" t="s">
        <v>103</v>
      </c>
      <c r="Z6" s="4">
        <v>564</v>
      </c>
      <c r="AA6" s="4">
        <f>=ROUNDDOWN(40.2857142857143,0)</f>
      </c>
      <c r="AB6" s="5">
        <v>14</v>
      </c>
      <c r="AC6" s="2" t="s">
        <v>97</v>
      </c>
      <c r="AD6" s="4"/>
      <c r="AE6" s="4"/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97</v>
      </c>
      <c r="AM6" s="4"/>
      <c r="AN6" s="4"/>
      <c r="AO6" s="7">
        <v>0</v>
      </c>
      <c r="AP6" s="4"/>
      <c r="AQ6" s="8"/>
      <c r="AR6" s="4"/>
      <c r="AS6" s="8"/>
      <c r="AT6" s="7"/>
      <c r="AU6" s="7"/>
      <c r="AV6" s="4" t="s">
        <v>97</v>
      </c>
      <c r="AW6" s="8" t="s">
        <v>97</v>
      </c>
      <c r="AX6" s="4" t="s">
        <v>97</v>
      </c>
      <c r="AY6" s="8" t="s">
        <v>97</v>
      </c>
      <c r="AZ6" s="7" t="s">
        <v>97</v>
      </c>
      <c r="BA6" s="7" t="s">
        <v>97</v>
      </c>
      <c r="BB6" s="7"/>
      <c r="BC6" s="4" t="s">
        <v>97</v>
      </c>
      <c r="BD6" s="8" t="s">
        <v>97</v>
      </c>
      <c r="BE6" s="4" t="s">
        <v>97</v>
      </c>
      <c r="BF6" s="8" t="s">
        <v>97</v>
      </c>
      <c r="BG6" s="7" t="s">
        <v>97</v>
      </c>
      <c r="BH6" s="7" t="s">
        <v>97</v>
      </c>
      <c r="BI6" s="7"/>
      <c r="BJ6" s="4">
        <v>285</v>
      </c>
      <c r="BK6" s="8">
        <v>16398.03</v>
      </c>
      <c r="BL6" s="2" t="s">
        <v>104</v>
      </c>
      <c r="BM6" s="7"/>
      <c r="BN6" s="7"/>
      <c r="BO6" s="4"/>
      <c r="BP6" s="8"/>
      <c r="BQ6" s="4"/>
      <c r="BR6" s="8"/>
      <c r="BS6" s="7"/>
      <c r="BT6" s="7"/>
      <c r="BU6" s="2" t="s">
        <v>105</v>
      </c>
      <c r="BV6" s="2" t="s">
        <v>94</v>
      </c>
      <c r="BW6" s="2" t="s">
        <v>106</v>
      </c>
      <c r="BX6" s="2" t="s">
        <v>107</v>
      </c>
      <c r="BY6" s="2" t="s">
        <v>108</v>
      </c>
      <c r="BZ6" s="2" t="s">
        <v>97</v>
      </c>
    </row>
    <row r="7">
      <c r="A7" s="2" t="s">
        <v>109</v>
      </c>
      <c r="B7" s="2" t="s">
        <v>87</v>
      </c>
      <c r="C7" s="2" t="s">
        <v>88</v>
      </c>
      <c r="D7" s="2" t="s">
        <v>89</v>
      </c>
      <c r="E7" s="2" t="s">
        <v>89</v>
      </c>
      <c r="F7" s="2" t="s">
        <v>90</v>
      </c>
      <c r="G7" s="2" t="s">
        <v>90</v>
      </c>
      <c r="H7" s="2" t="s">
        <v>90</v>
      </c>
      <c r="I7" s="2" t="s">
        <v>91</v>
      </c>
      <c r="J7" s="2" t="s">
        <v>110</v>
      </c>
      <c r="K7" s="2" t="s">
        <v>93</v>
      </c>
      <c r="L7" s="3">
        <v>67.5</v>
      </c>
      <c r="M7" s="3">
        <v>70.88</v>
      </c>
      <c r="N7" s="3">
        <v>134.99</v>
      </c>
      <c r="O7" s="2" t="s">
        <v>94</v>
      </c>
      <c r="P7" s="2" t="s">
        <v>95</v>
      </c>
      <c r="Q7" s="2" t="s">
        <v>96</v>
      </c>
      <c r="R7" s="2" t="s">
        <v>97</v>
      </c>
      <c r="S7" s="2" t="s">
        <v>98</v>
      </c>
      <c r="T7" s="2" t="s">
        <v>99</v>
      </c>
      <c r="U7" s="2" t="s">
        <v>100</v>
      </c>
      <c r="V7" s="2" t="s">
        <v>101</v>
      </c>
      <c r="W7" s="2" t="s">
        <v>102</v>
      </c>
      <c r="X7" s="2" t="s">
        <v>101</v>
      </c>
      <c r="Y7" s="2" t="s">
        <v>103</v>
      </c>
      <c r="Z7" s="4">
        <v>253</v>
      </c>
      <c r="AA7" s="4">
        <f>=ROUNDDOWN(18.0714285714286,0)</f>
      </c>
      <c r="AB7" s="5">
        <v>14</v>
      </c>
      <c r="AC7" s="2" t="s">
        <v>111</v>
      </c>
      <c r="AD7" s="4">
        <v>100</v>
      </c>
      <c r="AE7" s="4">
        <v>170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97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 t="s">
        <v>97</v>
      </c>
      <c r="AW7" s="8" t="s">
        <v>97</v>
      </c>
      <c r="AX7" s="4" t="s">
        <v>97</v>
      </c>
      <c r="AY7" s="8" t="s">
        <v>97</v>
      </c>
      <c r="AZ7" s="7" t="s">
        <v>97</v>
      </c>
      <c r="BA7" s="7" t="s">
        <v>97</v>
      </c>
      <c r="BB7" s="7"/>
      <c r="BC7" s="4" t="s">
        <v>97</v>
      </c>
      <c r="BD7" s="8" t="s">
        <v>97</v>
      </c>
      <c r="BE7" s="4" t="s">
        <v>97</v>
      </c>
      <c r="BF7" s="8" t="s">
        <v>97</v>
      </c>
      <c r="BG7" s="7" t="s">
        <v>97</v>
      </c>
      <c r="BH7" s="7" t="s">
        <v>97</v>
      </c>
      <c r="BI7" s="7"/>
      <c r="BJ7" s="4">
        <v>347</v>
      </c>
      <c r="BK7" s="8">
        <v>26480.85</v>
      </c>
      <c r="BL7" s="2" t="s">
        <v>112</v>
      </c>
      <c r="BM7" s="7"/>
      <c r="BN7" s="7"/>
      <c r="BO7" s="4"/>
      <c r="BP7" s="8"/>
      <c r="BQ7" s="4"/>
      <c r="BR7" s="8"/>
      <c r="BS7" s="7"/>
      <c r="BT7" s="7"/>
      <c r="BU7" s="2" t="s">
        <v>105</v>
      </c>
      <c r="BV7" s="2" t="s">
        <v>94</v>
      </c>
      <c r="BW7" s="2" t="s">
        <v>106</v>
      </c>
      <c r="BX7" s="2" t="s">
        <v>113</v>
      </c>
      <c r="BY7" s="2" t="s">
        <v>108</v>
      </c>
      <c r="BZ7" s="2" t="s">
        <v>97</v>
      </c>
    </row>
    <row r="8">
      <c r="A8" s="2" t="s">
        <v>114</v>
      </c>
      <c r="B8" s="2" t="s">
        <v>115</v>
      </c>
      <c r="C8" s="2" t="s">
        <v>116</v>
      </c>
      <c r="D8" s="2" t="s">
        <v>117</v>
      </c>
      <c r="E8" s="2" t="s">
        <v>118</v>
      </c>
      <c r="F8" s="2" t="s">
        <v>119</v>
      </c>
      <c r="G8" s="2" t="s">
        <v>120</v>
      </c>
      <c r="H8" s="2" t="s">
        <v>121</v>
      </c>
      <c r="I8" s="2" t="s">
        <v>122</v>
      </c>
      <c r="J8" s="2" t="s">
        <v>123</v>
      </c>
      <c r="K8" s="2" t="s">
        <v>124</v>
      </c>
      <c r="L8" s="3">
        <v>214.2</v>
      </c>
      <c r="M8" s="3">
        <v>224.91</v>
      </c>
      <c r="N8" s="3">
        <v>449</v>
      </c>
      <c r="O8" s="2" t="s">
        <v>94</v>
      </c>
      <c r="P8" s="2" t="s">
        <v>125</v>
      </c>
      <c r="Q8" s="2" t="s">
        <v>96</v>
      </c>
      <c r="R8" s="2" t="s">
        <v>97</v>
      </c>
      <c r="S8" s="2" t="s">
        <v>97</v>
      </c>
      <c r="T8" s="2" t="s">
        <v>97</v>
      </c>
      <c r="U8" s="2" t="s">
        <v>126</v>
      </c>
      <c r="V8" s="2" t="s">
        <v>127</v>
      </c>
      <c r="W8" s="2" t="s">
        <v>128</v>
      </c>
      <c r="X8" s="2" t="s">
        <v>129</v>
      </c>
      <c r="Y8" s="2" t="s">
        <v>130</v>
      </c>
      <c r="Z8" s="4">
        <v>139</v>
      </c>
      <c r="AA8" s="4">
        <f>=ROUNDDOWN(23.1666666666667,0)</f>
      </c>
      <c r="AB8" s="5">
        <v>6</v>
      </c>
      <c r="AC8" s="2" t="s">
        <v>131</v>
      </c>
      <c r="AD8" s="4">
        <v>72</v>
      </c>
      <c r="AE8" s="4">
        <v>100</v>
      </c>
      <c r="AF8" s="6">
        <v>76</v>
      </c>
      <c r="AG8" s="6"/>
      <c r="AH8" s="7">
        <v>1</v>
      </c>
      <c r="AI8" s="4"/>
      <c r="AJ8" s="4">
        <f>=ROUNDDOWN({0},0)</f>
      </c>
      <c r="AK8" s="5"/>
      <c r="AL8" s="2" t="s">
        <v>97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/>
      <c r="AW8" s="8"/>
      <c r="AX8" s="4"/>
      <c r="AY8" s="8"/>
      <c r="AZ8" s="7"/>
      <c r="BA8" s="7"/>
      <c r="BB8" s="7"/>
      <c r="BC8" s="4"/>
      <c r="BD8" s="8"/>
      <c r="BE8" s="4"/>
      <c r="BF8" s="8"/>
      <c r="BG8" s="7"/>
      <c r="BH8" s="7"/>
      <c r="BI8" s="7"/>
      <c r="BJ8" s="4">
        <v>123</v>
      </c>
      <c r="BK8" s="8">
        <v>26654.01</v>
      </c>
      <c r="BL8" s="2" t="s">
        <v>132</v>
      </c>
      <c r="BM8" s="7"/>
      <c r="BN8" s="7"/>
      <c r="BO8" s="4"/>
      <c r="BP8" s="8"/>
      <c r="BQ8" s="4"/>
      <c r="BR8" s="8"/>
      <c r="BS8" s="7"/>
      <c r="BT8" s="7"/>
      <c r="BU8" s="2" t="s">
        <v>105</v>
      </c>
      <c r="BV8" s="2" t="s">
        <v>94</v>
      </c>
      <c r="BW8" s="2" t="s">
        <v>133</v>
      </c>
      <c r="BX8" s="2" t="s">
        <v>134</v>
      </c>
      <c r="BY8" s="2" t="s">
        <v>108</v>
      </c>
      <c r="BZ8" s="2" t="s">
        <v>97</v>
      </c>
    </row>
    <row r="9">
      <c r="A9" s="2" t="s">
        <v>135</v>
      </c>
      <c r="B9" s="2" t="s">
        <v>115</v>
      </c>
      <c r="C9" s="2" t="s">
        <v>116</v>
      </c>
      <c r="D9" s="2" t="s">
        <v>117</v>
      </c>
      <c r="E9" s="2" t="s">
        <v>118</v>
      </c>
      <c r="F9" s="2" t="s">
        <v>136</v>
      </c>
      <c r="G9" s="2" t="s">
        <v>137</v>
      </c>
      <c r="H9" s="2" t="s">
        <v>138</v>
      </c>
      <c r="I9" s="2" t="s">
        <v>139</v>
      </c>
      <c r="J9" s="2" t="s">
        <v>123</v>
      </c>
      <c r="K9" s="2" t="s">
        <v>140</v>
      </c>
      <c r="L9" s="3">
        <v>158.36</v>
      </c>
      <c r="M9" s="3">
        <v>166.28</v>
      </c>
      <c r="N9" s="3">
        <v>329</v>
      </c>
      <c r="O9" s="2" t="s">
        <v>94</v>
      </c>
      <c r="P9" s="2" t="s">
        <v>125</v>
      </c>
      <c r="Q9" s="2" t="s">
        <v>96</v>
      </c>
      <c r="R9" s="2" t="s">
        <v>97</v>
      </c>
      <c r="S9" s="2" t="s">
        <v>141</v>
      </c>
      <c r="T9" s="2" t="s">
        <v>97</v>
      </c>
      <c r="U9" s="2" t="s">
        <v>97</v>
      </c>
      <c r="V9" s="2" t="s">
        <v>127</v>
      </c>
      <c r="W9" s="2" t="s">
        <v>102</v>
      </c>
      <c r="X9" s="2" t="s">
        <v>97</v>
      </c>
      <c r="Y9" s="2" t="s">
        <v>142</v>
      </c>
      <c r="Z9" s="4">
        <v>189</v>
      </c>
      <c r="AA9" s="4">
        <f>=ROUNDDOWN(70,0)</f>
      </c>
      <c r="AB9" s="5">
        <v>2.7</v>
      </c>
      <c r="AC9" s="2" t="s">
        <v>97</v>
      </c>
      <c r="AD9" s="4"/>
      <c r="AE9" s="4"/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97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/>
      <c r="AW9" s="8"/>
      <c r="AX9" s="4"/>
      <c r="AY9" s="8"/>
      <c r="AZ9" s="7"/>
      <c r="BA9" s="7"/>
      <c r="BB9" s="7"/>
      <c r="BC9" s="4"/>
      <c r="BD9" s="8"/>
      <c r="BE9" s="4"/>
      <c r="BF9" s="8"/>
      <c r="BG9" s="7"/>
      <c r="BH9" s="7"/>
      <c r="BI9" s="7"/>
      <c r="BJ9" s="4">
        <v>145</v>
      </c>
      <c r="BK9" s="8">
        <v>17957.8</v>
      </c>
      <c r="BL9" s="2" t="s">
        <v>143</v>
      </c>
      <c r="BM9" s="7"/>
      <c r="BN9" s="7"/>
      <c r="BO9" s="4"/>
      <c r="BP9" s="8"/>
      <c r="BQ9" s="4"/>
      <c r="BR9" s="8"/>
      <c r="BS9" s="7"/>
      <c r="BT9" s="7"/>
      <c r="BU9" s="2" t="s">
        <v>105</v>
      </c>
      <c r="BV9" s="2" t="s">
        <v>94</v>
      </c>
      <c r="BW9" s="2" t="s">
        <v>144</v>
      </c>
      <c r="BX9" s="2" t="s">
        <v>145</v>
      </c>
      <c r="BY9" s="2" t="s">
        <v>108</v>
      </c>
      <c r="BZ9" s="2" t="s">
        <v>97</v>
      </c>
    </row>
    <row r="10">
      <c r="A10" s="2" t="s">
        <v>146</v>
      </c>
      <c r="B10" s="2" t="s">
        <v>115</v>
      </c>
      <c r="C10" s="2" t="s">
        <v>116</v>
      </c>
      <c r="D10" s="2" t="s">
        <v>147</v>
      </c>
      <c r="E10" s="2" t="s">
        <v>147</v>
      </c>
      <c r="F10" s="2" t="s">
        <v>148</v>
      </c>
      <c r="G10" s="2" t="s">
        <v>149</v>
      </c>
      <c r="H10" s="2" t="s">
        <v>150</v>
      </c>
      <c r="I10" s="2" t="s">
        <v>151</v>
      </c>
      <c r="J10" s="2" t="s">
        <v>123</v>
      </c>
      <c r="K10" s="2" t="s">
        <v>152</v>
      </c>
      <c r="L10" s="3">
        <v>152</v>
      </c>
      <c r="M10" s="3">
        <v>159.6</v>
      </c>
      <c r="N10" s="3">
        <v>319</v>
      </c>
      <c r="O10" s="2" t="s">
        <v>153</v>
      </c>
      <c r="P10" s="2" t="s">
        <v>154</v>
      </c>
      <c r="Q10" s="2" t="s">
        <v>96</v>
      </c>
      <c r="R10" s="2" t="s">
        <v>97</v>
      </c>
      <c r="S10" s="2" t="s">
        <v>97</v>
      </c>
      <c r="T10" s="2" t="s">
        <v>97</v>
      </c>
      <c r="U10" s="2" t="s">
        <v>155</v>
      </c>
      <c r="V10" s="2" t="s">
        <v>127</v>
      </c>
      <c r="W10" s="2" t="s">
        <v>156</v>
      </c>
      <c r="X10" s="2" t="s">
        <v>102</v>
      </c>
      <c r="Y10" s="2" t="s">
        <v>157</v>
      </c>
      <c r="Z10" s="4">
        <v>41</v>
      </c>
      <c r="AA10" s="4">
        <f>=ROUNDDOWN(22.7777777777778,0)</f>
      </c>
      <c r="AB10" s="5">
        <v>1.8</v>
      </c>
      <c r="AC10" s="2" t="s">
        <v>97</v>
      </c>
      <c r="AD10" s="4"/>
      <c r="AE10" s="4"/>
      <c r="AF10" s="6">
        <v>75</v>
      </c>
      <c r="AG10" s="6"/>
      <c r="AH10" s="7">
        <v>1</v>
      </c>
      <c r="AI10" s="4"/>
      <c r="AJ10" s="4">
        <f>=ROUNDDOWN({0},0)</f>
      </c>
      <c r="AK10" s="5"/>
      <c r="AL10" s="2" t="s">
        <v>97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/>
      <c r="AW10" s="8"/>
      <c r="AX10" s="4"/>
      <c r="AY10" s="8"/>
      <c r="AZ10" s="7"/>
      <c r="BA10" s="7"/>
      <c r="BB10" s="7"/>
      <c r="BC10" s="4"/>
      <c r="BD10" s="8"/>
      <c r="BE10" s="4"/>
      <c r="BF10" s="8"/>
      <c r="BG10" s="7"/>
      <c r="BH10" s="7"/>
      <c r="BI10" s="7"/>
      <c r="BJ10" s="4">
        <v>46</v>
      </c>
      <c r="BK10" s="8">
        <v>5357.08</v>
      </c>
      <c r="BL10" s="2" t="s">
        <v>158</v>
      </c>
      <c r="BM10" s="7"/>
      <c r="BN10" s="7"/>
      <c r="BO10" s="4"/>
      <c r="BP10" s="8"/>
      <c r="BQ10" s="4"/>
      <c r="BR10" s="8"/>
      <c r="BS10" s="7"/>
      <c r="BT10" s="7"/>
      <c r="BU10" s="2" t="s">
        <v>105</v>
      </c>
      <c r="BV10" s="2" t="s">
        <v>94</v>
      </c>
      <c r="BW10" s="2" t="s">
        <v>159</v>
      </c>
      <c r="BX10" s="2" t="s">
        <v>160</v>
      </c>
      <c r="BY10" s="2" t="s">
        <v>108</v>
      </c>
      <c r="BZ10" s="2" t="s">
        <v>97</v>
      </c>
    </row>
    <row r="11">
      <c r="A11" s="2" t="s">
        <v>161</v>
      </c>
      <c r="B11" s="2" t="s">
        <v>115</v>
      </c>
      <c r="C11" s="2" t="s">
        <v>116</v>
      </c>
      <c r="D11" s="2" t="s">
        <v>147</v>
      </c>
      <c r="E11" s="2" t="s">
        <v>162</v>
      </c>
      <c r="F11" s="2" t="s">
        <v>163</v>
      </c>
      <c r="G11" s="2" t="s">
        <v>164</v>
      </c>
      <c r="H11" s="2" t="s">
        <v>165</v>
      </c>
      <c r="I11" s="2" t="s">
        <v>166</v>
      </c>
      <c r="J11" s="2" t="s">
        <v>123</v>
      </c>
      <c r="K11" s="2" t="s">
        <v>167</v>
      </c>
      <c r="L11" s="3">
        <v>193.5</v>
      </c>
      <c r="M11" s="3">
        <v>203.18</v>
      </c>
      <c r="N11" s="3">
        <v>399</v>
      </c>
      <c r="O11" s="2" t="s">
        <v>94</v>
      </c>
      <c r="P11" s="2" t="s">
        <v>168</v>
      </c>
      <c r="Q11" s="2" t="s">
        <v>96</v>
      </c>
      <c r="R11" s="2" t="s">
        <v>97</v>
      </c>
      <c r="S11" s="2" t="s">
        <v>169</v>
      </c>
      <c r="T11" s="2" t="s">
        <v>97</v>
      </c>
      <c r="U11" s="2" t="s">
        <v>126</v>
      </c>
      <c r="V11" s="2" t="s">
        <v>127</v>
      </c>
      <c r="W11" s="2" t="s">
        <v>129</v>
      </c>
      <c r="X11" s="2" t="s">
        <v>97</v>
      </c>
      <c r="Y11" s="2" t="s">
        <v>170</v>
      </c>
      <c r="Z11" s="4">
        <v>142</v>
      </c>
      <c r="AA11" s="4">
        <f>=ROUNDDOWN(31.5555555555556,0)</f>
      </c>
      <c r="AB11" s="5">
        <v>4.5</v>
      </c>
      <c r="AC11" s="2" t="s">
        <v>171</v>
      </c>
      <c r="AD11" s="4">
        <v>1</v>
      </c>
      <c r="AE11" s="4">
        <v>240</v>
      </c>
      <c r="AF11" s="6">
        <v>65</v>
      </c>
      <c r="AG11" s="6">
        <v>48</v>
      </c>
      <c r="AH11" s="7">
        <v>0.9048</v>
      </c>
      <c r="AI11" s="4"/>
      <c r="AJ11" s="4">
        <f>=ROUNDDOWN({0},0)</f>
      </c>
      <c r="AK11" s="5"/>
      <c r="AL11" s="2" t="s">
        <v>172</v>
      </c>
      <c r="AM11" s="4">
        <v>230</v>
      </c>
      <c r="AN11" s="4">
        <v>460</v>
      </c>
      <c r="AO11" s="7">
        <v>0</v>
      </c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/>
      <c r="BD11" s="8"/>
      <c r="BE11" s="4"/>
      <c r="BF11" s="8"/>
      <c r="BG11" s="7"/>
      <c r="BH11" s="7"/>
      <c r="BI11" s="7"/>
      <c r="BJ11" s="4">
        <v>629</v>
      </c>
      <c r="BK11" s="8">
        <v>116614.69</v>
      </c>
      <c r="BL11" s="2" t="s">
        <v>173</v>
      </c>
      <c r="BM11" s="7"/>
      <c r="BN11" s="7"/>
      <c r="BO11" s="4"/>
      <c r="BP11" s="8"/>
      <c r="BQ11" s="4"/>
      <c r="BR11" s="8"/>
      <c r="BS11" s="7"/>
      <c r="BT11" s="7"/>
      <c r="BU11" s="2" t="s">
        <v>105</v>
      </c>
      <c r="BV11" s="2" t="s">
        <v>94</v>
      </c>
      <c r="BW11" s="2" t="s">
        <v>174</v>
      </c>
      <c r="BX11" s="2" t="s">
        <v>175</v>
      </c>
      <c r="BY11" s="2" t="s">
        <v>108</v>
      </c>
      <c r="BZ11" s="2" t="s">
        <v>97</v>
      </c>
    </row>
    <row r="12">
      <c r="A12" s="2" t="s">
        <v>176</v>
      </c>
      <c r="B12" s="2" t="s">
        <v>115</v>
      </c>
      <c r="C12" s="2" t="s">
        <v>116</v>
      </c>
      <c r="D12" s="2" t="s">
        <v>177</v>
      </c>
      <c r="E12" s="2" t="s">
        <v>177</v>
      </c>
      <c r="F12" s="2" t="s">
        <v>178</v>
      </c>
      <c r="G12" s="2" t="s">
        <v>179</v>
      </c>
      <c r="H12" s="2" t="s">
        <v>180</v>
      </c>
      <c r="I12" s="2" t="s">
        <v>181</v>
      </c>
      <c r="J12" s="2" t="s">
        <v>123</v>
      </c>
      <c r="K12" s="2" t="s">
        <v>182</v>
      </c>
      <c r="L12" s="3">
        <v>175</v>
      </c>
      <c r="M12" s="3">
        <v>183.75</v>
      </c>
      <c r="N12" s="3">
        <v>369</v>
      </c>
      <c r="O12" s="2" t="s">
        <v>153</v>
      </c>
      <c r="P12" s="2" t="s">
        <v>154</v>
      </c>
      <c r="Q12" s="2" t="s">
        <v>96</v>
      </c>
      <c r="R12" s="2" t="s">
        <v>97</v>
      </c>
      <c r="S12" s="2" t="s">
        <v>183</v>
      </c>
      <c r="T12" s="2" t="s">
        <v>97</v>
      </c>
      <c r="U12" s="2" t="s">
        <v>126</v>
      </c>
      <c r="V12" s="2" t="s">
        <v>127</v>
      </c>
      <c r="W12" s="2" t="s">
        <v>129</v>
      </c>
      <c r="X12" s="2" t="s">
        <v>97</v>
      </c>
      <c r="Y12" s="2" t="s">
        <v>184</v>
      </c>
      <c r="Z12" s="4">
        <v>181</v>
      </c>
      <c r="AA12" s="4">
        <f>=ROUNDDOWN(113.125,0)</f>
      </c>
      <c r="AB12" s="5">
        <v>1.6</v>
      </c>
      <c r="AC12" s="2" t="s">
        <v>97</v>
      </c>
      <c r="AD12" s="4"/>
      <c r="AE12" s="4"/>
      <c r="AF12" s="6">
        <v>74</v>
      </c>
      <c r="AG12" s="6">
        <v>60</v>
      </c>
      <c r="AH12" s="7">
        <v>1</v>
      </c>
      <c r="AI12" s="4"/>
      <c r="AJ12" s="4">
        <f>=ROUNDDOWN({0},0)</f>
      </c>
      <c r="AK12" s="5"/>
      <c r="AL12" s="2" t="s">
        <v>97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/>
      <c r="AW12" s="8"/>
      <c r="AX12" s="4"/>
      <c r="AY12" s="8"/>
      <c r="AZ12" s="7"/>
      <c r="BA12" s="7"/>
      <c r="BB12" s="7"/>
      <c r="BC12" s="4"/>
      <c r="BD12" s="8"/>
      <c r="BE12" s="4"/>
      <c r="BF12" s="8"/>
      <c r="BG12" s="7"/>
      <c r="BH12" s="7"/>
      <c r="BI12" s="7"/>
      <c r="BJ12" s="4">
        <v>59</v>
      </c>
      <c r="BK12" s="8">
        <v>8140.05</v>
      </c>
      <c r="BL12" s="2" t="s">
        <v>185</v>
      </c>
      <c r="BM12" s="7"/>
      <c r="BN12" s="7"/>
      <c r="BO12" s="4"/>
      <c r="BP12" s="8"/>
      <c r="BQ12" s="4"/>
      <c r="BR12" s="8"/>
      <c r="BS12" s="7"/>
      <c r="BT12" s="7"/>
      <c r="BU12" s="2" t="s">
        <v>105</v>
      </c>
      <c r="BV12" s="2" t="s">
        <v>94</v>
      </c>
      <c r="BW12" s="2" t="s">
        <v>159</v>
      </c>
      <c r="BX12" s="2" t="s">
        <v>186</v>
      </c>
      <c r="BY12" s="2" t="s">
        <v>108</v>
      </c>
      <c r="BZ12" s="2" t="s">
        <v>97</v>
      </c>
    </row>
    <row r="13">
      <c r="A13" s="2" t="s">
        <v>187</v>
      </c>
      <c r="B13" s="2" t="s">
        <v>115</v>
      </c>
      <c r="C13" s="2" t="s">
        <v>116</v>
      </c>
      <c r="D13" s="2" t="s">
        <v>188</v>
      </c>
      <c r="E13" s="2" t="s">
        <v>189</v>
      </c>
      <c r="F13" s="2" t="s">
        <v>190</v>
      </c>
      <c r="G13" s="2" t="s">
        <v>191</v>
      </c>
      <c r="H13" s="2" t="s">
        <v>192</v>
      </c>
      <c r="I13" s="2" t="s">
        <v>193</v>
      </c>
      <c r="J13" s="2" t="s">
        <v>123</v>
      </c>
      <c r="K13" s="2" t="s">
        <v>194</v>
      </c>
      <c r="L13" s="3">
        <v>238.5</v>
      </c>
      <c r="M13" s="3">
        <v>250.42</v>
      </c>
      <c r="N13" s="3">
        <v>499</v>
      </c>
      <c r="O13" s="2" t="s">
        <v>94</v>
      </c>
      <c r="P13" s="2" t="s">
        <v>125</v>
      </c>
      <c r="Q13" s="2" t="s">
        <v>96</v>
      </c>
      <c r="R13" s="2" t="s">
        <v>97</v>
      </c>
      <c r="S13" s="2" t="s">
        <v>97</v>
      </c>
      <c r="T13" s="2" t="s">
        <v>97</v>
      </c>
      <c r="U13" s="2" t="s">
        <v>126</v>
      </c>
      <c r="V13" s="2" t="s">
        <v>127</v>
      </c>
      <c r="W13" s="2" t="s">
        <v>129</v>
      </c>
      <c r="X13" s="2" t="s">
        <v>97</v>
      </c>
      <c r="Y13" s="2" t="s">
        <v>195</v>
      </c>
      <c r="Z13" s="4">
        <v>80</v>
      </c>
      <c r="AA13" s="4">
        <f>=ROUNDDOWN(16,0)</f>
      </c>
      <c r="AB13" s="5">
        <v>5</v>
      </c>
      <c r="AC13" s="2" t="s">
        <v>196</v>
      </c>
      <c r="AD13" s="4">
        <v>55</v>
      </c>
      <c r="AE13" s="4">
        <v>127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97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/>
      <c r="AW13" s="8"/>
      <c r="AX13" s="4"/>
      <c r="AY13" s="8"/>
      <c r="AZ13" s="7"/>
      <c r="BA13" s="7"/>
      <c r="BB13" s="7"/>
      <c r="BC13" s="4" t="s">
        <v>97</v>
      </c>
      <c r="BD13" s="8" t="s">
        <v>97</v>
      </c>
      <c r="BE13" s="4" t="s">
        <v>97</v>
      </c>
      <c r="BF13" s="8" t="s">
        <v>97</v>
      </c>
      <c r="BG13" s="7" t="s">
        <v>97</v>
      </c>
      <c r="BH13" s="7" t="s">
        <v>97</v>
      </c>
      <c r="BI13" s="7"/>
      <c r="BJ13" s="4">
        <v>100</v>
      </c>
      <c r="BK13" s="8">
        <v>22776.91</v>
      </c>
      <c r="BL13" s="2" t="s">
        <v>197</v>
      </c>
      <c r="BM13" s="7"/>
      <c r="BN13" s="7"/>
      <c r="BO13" s="4"/>
      <c r="BP13" s="8"/>
      <c r="BQ13" s="4"/>
      <c r="BR13" s="8"/>
      <c r="BS13" s="7"/>
      <c r="BT13" s="7"/>
      <c r="BU13" s="2" t="s">
        <v>105</v>
      </c>
      <c r="BV13" s="2" t="s">
        <v>94</v>
      </c>
      <c r="BW13" s="2" t="s">
        <v>174</v>
      </c>
      <c r="BX13" s="2" t="s">
        <v>198</v>
      </c>
      <c r="BY13" s="2" t="s">
        <v>108</v>
      </c>
      <c r="BZ13" s="2" t="s">
        <v>97</v>
      </c>
    </row>
    <row r="14">
      <c r="A14" s="2" t="s">
        <v>199</v>
      </c>
      <c r="B14" s="2" t="s">
        <v>115</v>
      </c>
      <c r="C14" s="2" t="s">
        <v>116</v>
      </c>
      <c r="D14" s="2" t="s">
        <v>188</v>
      </c>
      <c r="E14" s="2" t="s">
        <v>189</v>
      </c>
      <c r="F14" s="2" t="s">
        <v>190</v>
      </c>
      <c r="G14" s="2" t="s">
        <v>191</v>
      </c>
      <c r="H14" s="2" t="s">
        <v>192</v>
      </c>
      <c r="I14" s="2" t="s">
        <v>193</v>
      </c>
      <c r="J14" s="2" t="s">
        <v>123</v>
      </c>
      <c r="K14" s="2" t="s">
        <v>200</v>
      </c>
      <c r="L14" s="3">
        <v>238.5</v>
      </c>
      <c r="M14" s="3">
        <v>250.42</v>
      </c>
      <c r="N14" s="3">
        <v>499</v>
      </c>
      <c r="O14" s="2" t="s">
        <v>94</v>
      </c>
      <c r="P14" s="2" t="s">
        <v>125</v>
      </c>
      <c r="Q14" s="2" t="s">
        <v>96</v>
      </c>
      <c r="R14" s="2" t="s">
        <v>97</v>
      </c>
      <c r="S14" s="2" t="s">
        <v>201</v>
      </c>
      <c r="T14" s="2" t="s">
        <v>97</v>
      </c>
      <c r="U14" s="2" t="s">
        <v>97</v>
      </c>
      <c r="V14" s="2" t="s">
        <v>127</v>
      </c>
      <c r="W14" s="2" t="s">
        <v>129</v>
      </c>
      <c r="X14" s="2" t="s">
        <v>97</v>
      </c>
      <c r="Y14" s="2" t="s">
        <v>202</v>
      </c>
      <c r="Z14" s="4">
        <v>173</v>
      </c>
      <c r="AA14" s="4">
        <f>=ROUNDDOWN(43.25,0)</f>
      </c>
      <c r="AB14" s="5">
        <v>4</v>
      </c>
      <c r="AC14" s="2" t="s">
        <v>203</v>
      </c>
      <c r="AD14" s="4">
        <v>18</v>
      </c>
      <c r="AE14" s="4">
        <v>98</v>
      </c>
      <c r="AF14" s="6">
        <v>65</v>
      </c>
      <c r="AG14" s="6">
        <v>48</v>
      </c>
      <c r="AH14" s="7">
        <v>0.9683</v>
      </c>
      <c r="AI14" s="4"/>
      <c r="AJ14" s="4">
        <f>=ROUNDDOWN({0},0)</f>
      </c>
      <c r="AK14" s="5"/>
      <c r="AL14" s="2" t="s">
        <v>97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/>
      <c r="AW14" s="8"/>
      <c r="AX14" s="4"/>
      <c r="AY14" s="8"/>
      <c r="AZ14" s="7"/>
      <c r="BA14" s="7"/>
      <c r="BB14" s="7"/>
      <c r="BC14" s="4" t="s">
        <v>97</v>
      </c>
      <c r="BD14" s="8" t="s">
        <v>97</v>
      </c>
      <c r="BE14" s="4" t="s">
        <v>97</v>
      </c>
      <c r="BF14" s="8" t="s">
        <v>97</v>
      </c>
      <c r="BG14" s="7" t="s">
        <v>97</v>
      </c>
      <c r="BH14" s="7" t="s">
        <v>97</v>
      </c>
      <c r="BI14" s="7"/>
      <c r="BJ14" s="4">
        <v>143</v>
      </c>
      <c r="BK14" s="8">
        <v>32219.07</v>
      </c>
      <c r="BL14" s="2" t="s">
        <v>204</v>
      </c>
      <c r="BM14" s="7"/>
      <c r="BN14" s="7"/>
      <c r="BO14" s="4"/>
      <c r="BP14" s="8"/>
      <c r="BQ14" s="4"/>
      <c r="BR14" s="8"/>
      <c r="BS14" s="7"/>
      <c r="BT14" s="7"/>
      <c r="BU14" s="2" t="s">
        <v>105</v>
      </c>
      <c r="BV14" s="2" t="s">
        <v>94</v>
      </c>
      <c r="BW14" s="2" t="s">
        <v>205</v>
      </c>
      <c r="BX14" s="2" t="s">
        <v>97</v>
      </c>
      <c r="BY14" s="2" t="s">
        <v>108</v>
      </c>
      <c r="BZ14" s="2" t="s">
        <v>97</v>
      </c>
    </row>
    <row r="15">
      <c r="A15" s="2" t="s">
        <v>206</v>
      </c>
      <c r="B15" s="2" t="s">
        <v>207</v>
      </c>
      <c r="C15" s="2" t="s">
        <v>116</v>
      </c>
      <c r="D15" s="2" t="s">
        <v>208</v>
      </c>
      <c r="E15" s="2" t="s">
        <v>208</v>
      </c>
      <c r="F15" s="2" t="s">
        <v>209</v>
      </c>
      <c r="G15" s="2" t="s">
        <v>210</v>
      </c>
      <c r="H15" s="2" t="s">
        <v>211</v>
      </c>
      <c r="I15" s="2" t="s">
        <v>212</v>
      </c>
      <c r="J15" s="2" t="s">
        <v>213</v>
      </c>
      <c r="K15" s="2" t="s">
        <v>214</v>
      </c>
      <c r="L15" s="3">
        <v>11.25</v>
      </c>
      <c r="M15" s="3">
        <v>11.81</v>
      </c>
      <c r="N15" s="3">
        <v>24.99</v>
      </c>
      <c r="O15" s="2" t="s">
        <v>94</v>
      </c>
      <c r="P15" s="2" t="s">
        <v>125</v>
      </c>
      <c r="Q15" s="2" t="s">
        <v>96</v>
      </c>
      <c r="R15" s="2" t="s">
        <v>97</v>
      </c>
      <c r="S15" s="2" t="s">
        <v>215</v>
      </c>
      <c r="T15" s="2" t="s">
        <v>97</v>
      </c>
      <c r="U15" s="2" t="s">
        <v>126</v>
      </c>
      <c r="V15" s="2" t="s">
        <v>216</v>
      </c>
      <c r="W15" s="2" t="s">
        <v>102</v>
      </c>
      <c r="X15" s="2" t="s">
        <v>97</v>
      </c>
      <c r="Y15" s="2" t="s">
        <v>142</v>
      </c>
      <c r="Z15" s="4">
        <v>525</v>
      </c>
      <c r="AA15" s="4">
        <f>=ROUNDDOWN(35,0)</f>
      </c>
      <c r="AB15" s="5">
        <v>15</v>
      </c>
      <c r="AC15" s="2" t="s">
        <v>97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97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/>
      <c r="AW15" s="8"/>
      <c r="AX15" s="4"/>
      <c r="AY15" s="8"/>
      <c r="AZ15" s="7"/>
      <c r="BA15" s="7"/>
      <c r="BB15" s="7"/>
      <c r="BC15" s="4" t="s">
        <v>97</v>
      </c>
      <c r="BD15" s="8" t="s">
        <v>97</v>
      </c>
      <c r="BE15" s="4" t="s">
        <v>97</v>
      </c>
      <c r="BF15" s="8" t="s">
        <v>97</v>
      </c>
      <c r="BG15" s="7" t="s">
        <v>97</v>
      </c>
      <c r="BH15" s="7" t="s">
        <v>97</v>
      </c>
      <c r="BI15" s="7"/>
      <c r="BJ15" s="4">
        <v>403</v>
      </c>
      <c r="BK15" s="8">
        <v>4813.57</v>
      </c>
      <c r="BL15" s="2" t="s">
        <v>217</v>
      </c>
      <c r="BM15" s="7"/>
      <c r="BN15" s="7"/>
      <c r="BO15" s="4"/>
      <c r="BP15" s="8"/>
      <c r="BQ15" s="4"/>
      <c r="BR15" s="8"/>
      <c r="BS15" s="7"/>
      <c r="BT15" s="7"/>
      <c r="BU15" s="2" t="s">
        <v>105</v>
      </c>
      <c r="BV15" s="2" t="s">
        <v>94</v>
      </c>
      <c r="BW15" s="2" t="s">
        <v>218</v>
      </c>
      <c r="BX15" s="2" t="s">
        <v>97</v>
      </c>
      <c r="BY15" s="2" t="s">
        <v>108</v>
      </c>
      <c r="BZ15" s="2" t="s">
        <v>97</v>
      </c>
    </row>
    <row r="16">
      <c r="A16" s="2" t="s">
        <v>219</v>
      </c>
      <c r="B16" s="2" t="s">
        <v>207</v>
      </c>
      <c r="C16" s="2" t="s">
        <v>116</v>
      </c>
      <c r="D16" s="2" t="s">
        <v>208</v>
      </c>
      <c r="E16" s="2" t="s">
        <v>208</v>
      </c>
      <c r="F16" s="2" t="s">
        <v>209</v>
      </c>
      <c r="G16" s="2" t="s">
        <v>210</v>
      </c>
      <c r="H16" s="2" t="s">
        <v>211</v>
      </c>
      <c r="I16" s="2" t="s">
        <v>212</v>
      </c>
      <c r="J16" s="2" t="s">
        <v>213</v>
      </c>
      <c r="K16" s="2" t="s">
        <v>220</v>
      </c>
      <c r="L16" s="3">
        <v>11.25</v>
      </c>
      <c r="M16" s="3">
        <v>11.81</v>
      </c>
      <c r="N16" s="3">
        <v>24.99</v>
      </c>
      <c r="O16" s="2" t="s">
        <v>94</v>
      </c>
      <c r="P16" s="2" t="s">
        <v>125</v>
      </c>
      <c r="Q16" s="2" t="s">
        <v>96</v>
      </c>
      <c r="R16" s="2" t="s">
        <v>97</v>
      </c>
      <c r="S16" s="2" t="s">
        <v>221</v>
      </c>
      <c r="T16" s="2" t="s">
        <v>97</v>
      </c>
      <c r="U16" s="2" t="s">
        <v>126</v>
      </c>
      <c r="V16" s="2" t="s">
        <v>216</v>
      </c>
      <c r="W16" s="2" t="s">
        <v>102</v>
      </c>
      <c r="X16" s="2" t="s">
        <v>97</v>
      </c>
      <c r="Y16" s="2" t="s">
        <v>142</v>
      </c>
      <c r="Z16" s="4">
        <v>231</v>
      </c>
      <c r="AA16" s="4">
        <f>=ROUNDDOWN(11.55,0)</f>
      </c>
      <c r="AB16" s="5">
        <v>20</v>
      </c>
      <c r="AC16" s="2" t="s">
        <v>222</v>
      </c>
      <c r="AD16" s="4">
        <v>160</v>
      </c>
      <c r="AE16" s="4">
        <v>160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97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97</v>
      </c>
      <c r="BD16" s="8" t="s">
        <v>97</v>
      </c>
      <c r="BE16" s="4" t="s">
        <v>97</v>
      </c>
      <c r="BF16" s="8" t="s">
        <v>97</v>
      </c>
      <c r="BG16" s="7" t="s">
        <v>97</v>
      </c>
      <c r="BH16" s="7" t="s">
        <v>97</v>
      </c>
      <c r="BI16" s="7"/>
      <c r="BJ16" s="4">
        <v>402</v>
      </c>
      <c r="BK16" s="8">
        <v>4505.9</v>
      </c>
      <c r="BL16" s="2" t="s">
        <v>223</v>
      </c>
      <c r="BM16" s="7"/>
      <c r="BN16" s="7"/>
      <c r="BO16" s="4"/>
      <c r="BP16" s="8"/>
      <c r="BQ16" s="4"/>
      <c r="BR16" s="8"/>
      <c r="BS16" s="7"/>
      <c r="BT16" s="7"/>
      <c r="BU16" s="2" t="s">
        <v>105</v>
      </c>
      <c r="BV16" s="2" t="s">
        <v>94</v>
      </c>
      <c r="BW16" s="2" t="s">
        <v>218</v>
      </c>
      <c r="BX16" s="2" t="s">
        <v>97</v>
      </c>
      <c r="BY16" s="2" t="s">
        <v>108</v>
      </c>
      <c r="BZ16" s="2" t="s">
        <v>97</v>
      </c>
    </row>
    <row r="17">
      <c r="A17" s="2" t="s">
        <v>224</v>
      </c>
      <c r="B17" s="2" t="s">
        <v>207</v>
      </c>
      <c r="C17" s="2" t="s">
        <v>116</v>
      </c>
      <c r="D17" s="2" t="s">
        <v>208</v>
      </c>
      <c r="E17" s="2" t="s">
        <v>208</v>
      </c>
      <c r="F17" s="2" t="s">
        <v>209</v>
      </c>
      <c r="G17" s="2" t="s">
        <v>210</v>
      </c>
      <c r="H17" s="2" t="s">
        <v>211</v>
      </c>
      <c r="I17" s="2" t="s">
        <v>212</v>
      </c>
      <c r="J17" s="2" t="s">
        <v>213</v>
      </c>
      <c r="K17" s="2" t="s">
        <v>225</v>
      </c>
      <c r="L17" s="3">
        <v>11.25</v>
      </c>
      <c r="M17" s="3">
        <v>11.81</v>
      </c>
      <c r="N17" s="3">
        <v>24.99</v>
      </c>
      <c r="O17" s="2" t="s">
        <v>94</v>
      </c>
      <c r="P17" s="2" t="s">
        <v>125</v>
      </c>
      <c r="Q17" s="2" t="s">
        <v>96</v>
      </c>
      <c r="R17" s="2" t="s">
        <v>97</v>
      </c>
      <c r="S17" s="2" t="s">
        <v>226</v>
      </c>
      <c r="T17" s="2" t="s">
        <v>97</v>
      </c>
      <c r="U17" s="2" t="s">
        <v>126</v>
      </c>
      <c r="V17" s="2" t="s">
        <v>216</v>
      </c>
      <c r="W17" s="2" t="s">
        <v>102</v>
      </c>
      <c r="X17" s="2" t="s">
        <v>97</v>
      </c>
      <c r="Y17" s="2" t="s">
        <v>142</v>
      </c>
      <c r="Z17" s="4">
        <v>121</v>
      </c>
      <c r="AA17" s="4">
        <f>=ROUNDDOWN(6.05,0)</f>
      </c>
      <c r="AB17" s="5">
        <v>20</v>
      </c>
      <c r="AC17" s="2" t="s">
        <v>227</v>
      </c>
      <c r="AD17" s="4">
        <v>424</v>
      </c>
      <c r="AE17" s="4">
        <v>424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97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 t="s">
        <v>97</v>
      </c>
      <c r="BD17" s="8" t="s">
        <v>97</v>
      </c>
      <c r="BE17" s="4" t="s">
        <v>97</v>
      </c>
      <c r="BF17" s="8" t="s">
        <v>97</v>
      </c>
      <c r="BG17" s="7" t="s">
        <v>97</v>
      </c>
      <c r="BH17" s="7" t="s">
        <v>97</v>
      </c>
      <c r="BI17" s="7"/>
      <c r="BJ17" s="4">
        <v>458</v>
      </c>
      <c r="BK17" s="8">
        <v>5295.81</v>
      </c>
      <c r="BL17" s="2" t="s">
        <v>228</v>
      </c>
      <c r="BM17" s="7"/>
      <c r="BN17" s="7"/>
      <c r="BO17" s="4"/>
      <c r="BP17" s="8"/>
      <c r="BQ17" s="4"/>
      <c r="BR17" s="8"/>
      <c r="BS17" s="7"/>
      <c r="BT17" s="7"/>
      <c r="BU17" s="2" t="s">
        <v>105</v>
      </c>
      <c r="BV17" s="2" t="s">
        <v>94</v>
      </c>
      <c r="BW17" s="2" t="s">
        <v>218</v>
      </c>
      <c r="BX17" s="2" t="s">
        <v>229</v>
      </c>
      <c r="BY17" s="2" t="s">
        <v>108</v>
      </c>
      <c r="BZ17" s="2" t="s">
        <v>97</v>
      </c>
    </row>
    <row r="18">
      <c r="A18" s="2" t="s">
        <v>230</v>
      </c>
      <c r="B18" s="2" t="s">
        <v>207</v>
      </c>
      <c r="C18" s="2" t="s">
        <v>116</v>
      </c>
      <c r="D18" s="2" t="s">
        <v>208</v>
      </c>
      <c r="E18" s="2" t="s">
        <v>208</v>
      </c>
      <c r="F18" s="2" t="s">
        <v>209</v>
      </c>
      <c r="G18" s="2" t="s">
        <v>210</v>
      </c>
      <c r="H18" s="2" t="s">
        <v>211</v>
      </c>
      <c r="I18" s="2" t="s">
        <v>212</v>
      </c>
      <c r="J18" s="2" t="s">
        <v>213</v>
      </c>
      <c r="K18" s="2" t="s">
        <v>231</v>
      </c>
      <c r="L18" s="3">
        <v>11.25</v>
      </c>
      <c r="M18" s="3">
        <v>11.81</v>
      </c>
      <c r="N18" s="3">
        <v>24.99</v>
      </c>
      <c r="O18" s="2" t="s">
        <v>94</v>
      </c>
      <c r="P18" s="2" t="s">
        <v>125</v>
      </c>
      <c r="Q18" s="2" t="s">
        <v>96</v>
      </c>
      <c r="R18" s="2" t="s">
        <v>97</v>
      </c>
      <c r="S18" s="2" t="s">
        <v>232</v>
      </c>
      <c r="T18" s="2" t="s">
        <v>97</v>
      </c>
      <c r="U18" s="2" t="s">
        <v>126</v>
      </c>
      <c r="V18" s="2" t="s">
        <v>216</v>
      </c>
      <c r="W18" s="2" t="s">
        <v>102</v>
      </c>
      <c r="X18" s="2" t="s">
        <v>97</v>
      </c>
      <c r="Y18" s="2" t="s">
        <v>142</v>
      </c>
      <c r="Z18" s="4">
        <v>312</v>
      </c>
      <c r="AA18" s="4">
        <f>=ROUNDDOWN(16.3350785340314,0)</f>
      </c>
      <c r="AB18" s="5">
        <v>19.1</v>
      </c>
      <c r="AC18" s="2" t="s">
        <v>233</v>
      </c>
      <c r="AD18" s="4">
        <v>312</v>
      </c>
      <c r="AE18" s="4">
        <v>312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97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 t="s">
        <v>97</v>
      </c>
      <c r="BD18" s="8" t="s">
        <v>97</v>
      </c>
      <c r="BE18" s="4" t="s">
        <v>97</v>
      </c>
      <c r="BF18" s="8" t="s">
        <v>97</v>
      </c>
      <c r="BG18" s="7" t="s">
        <v>97</v>
      </c>
      <c r="BH18" s="7" t="s">
        <v>97</v>
      </c>
      <c r="BI18" s="7"/>
      <c r="BJ18" s="4">
        <v>525</v>
      </c>
      <c r="BK18" s="8">
        <v>5988.61</v>
      </c>
      <c r="BL18" s="2" t="s">
        <v>234</v>
      </c>
      <c r="BM18" s="7"/>
      <c r="BN18" s="7"/>
      <c r="BO18" s="4"/>
      <c r="BP18" s="8"/>
      <c r="BQ18" s="4"/>
      <c r="BR18" s="8"/>
      <c r="BS18" s="7"/>
      <c r="BT18" s="7"/>
      <c r="BU18" s="2" t="s">
        <v>105</v>
      </c>
      <c r="BV18" s="2" t="s">
        <v>94</v>
      </c>
      <c r="BW18" s="2" t="s">
        <v>218</v>
      </c>
      <c r="BX18" s="2" t="s">
        <v>97</v>
      </c>
      <c r="BY18" s="2" t="s">
        <v>108</v>
      </c>
      <c r="BZ18" s="2" t="s">
        <v>97</v>
      </c>
    </row>
    <row r="19">
      <c r="A19" s="16" t="s">
        <v>235</v>
      </c>
      <c r="B19" s="9" t="s">
        <v>97</v>
      </c>
      <c r="C19" s="9" t="s">
        <v>97</v>
      </c>
      <c r="D19" s="9" t="s">
        <v>97</v>
      </c>
      <c r="E19" s="9" t="s">
        <v>97</v>
      </c>
      <c r="F19" s="9" t="s">
        <v>97</v>
      </c>
      <c r="G19" s="9" t="s">
        <v>97</v>
      </c>
      <c r="H19" s="9" t="s">
        <v>97</v>
      </c>
      <c r="I19" s="9" t="s">
        <v>97</v>
      </c>
      <c r="J19" s="9" t="s">
        <v>97</v>
      </c>
      <c r="K19" s="9" t="s">
        <v>97</v>
      </c>
      <c r="L19" s="10"/>
      <c r="M19" s="10"/>
      <c r="N19" s="10"/>
      <c r="O19" s="9" t="s">
        <v>97</v>
      </c>
      <c r="P19" s="9" t="s">
        <v>97</v>
      </c>
      <c r="Q19" s="9" t="s">
        <v>97</v>
      </c>
      <c r="R19" s="9" t="s">
        <v>97</v>
      </c>
      <c r="S19" s="9" t="s">
        <v>97</v>
      </c>
      <c r="T19" s="9" t="s">
        <v>97</v>
      </c>
      <c r="U19" s="9" t="s">
        <v>97</v>
      </c>
      <c r="V19" s="9" t="s">
        <v>97</v>
      </c>
      <c r="W19" s="9" t="s">
        <v>97</v>
      </c>
      <c r="X19" s="9" t="s">
        <v>97</v>
      </c>
      <c r="Y19" s="9" t="s">
        <v>97</v>
      </c>
      <c r="Z19" s="11">
        <v>2951</v>
      </c>
      <c r="AA19" s="11">
        <f>=ROUNDDOWN({0},0)</f>
      </c>
      <c r="AB19" s="12">
        <v>127.7</v>
      </c>
      <c r="AC19" s="9" t="s">
        <v>97</v>
      </c>
      <c r="AD19" s="11"/>
      <c r="AE19" s="11">
        <v>1631</v>
      </c>
      <c r="AF19" s="13"/>
      <c r="AG19" s="13"/>
      <c r="AH19" s="14"/>
      <c r="AI19" s="11"/>
      <c r="AJ19" s="11">
        <f>=ROUNDDOWN({0},0)</f>
      </c>
      <c r="AK19" s="12"/>
      <c r="AL19" s="9" t="s">
        <v>97</v>
      </c>
      <c r="AM19" s="11"/>
      <c r="AN19" s="11">
        <v>460</v>
      </c>
      <c r="AO19" s="14"/>
      <c r="AP19" s="11"/>
      <c r="AQ19" s="15"/>
      <c r="AR19" s="11"/>
      <c r="AS19" s="15"/>
      <c r="AT19" s="14"/>
      <c r="AU19" s="14"/>
      <c r="AV19" s="11"/>
      <c r="AW19" s="15"/>
      <c r="AX19" s="11"/>
      <c r="AY19" s="15"/>
      <c r="AZ19" s="14"/>
      <c r="BA19" s="14"/>
      <c r="BB19" s="14"/>
      <c r="BC19" s="11"/>
      <c r="BD19" s="15"/>
      <c r="BE19" s="11"/>
      <c r="BF19" s="15"/>
      <c r="BG19" s="14"/>
      <c r="BH19" s="14"/>
      <c r="BI19" s="14"/>
      <c r="BJ19" s="11"/>
      <c r="BK19" s="15"/>
      <c r="BL19" s="9" t="s">
        <v>97</v>
      </c>
      <c r="BM19" s="14"/>
      <c r="BN19" s="14"/>
      <c r="BO19" s="11"/>
      <c r="BP19" s="15"/>
      <c r="BQ19" s="11"/>
      <c r="BR19" s="15"/>
      <c r="BS19" s="14"/>
      <c r="BT19" s="14"/>
      <c r="BU19" s="9" t="s">
        <v>97</v>
      </c>
      <c r="BV19" s="9" t="s">
        <v>97</v>
      </c>
      <c r="BW19" s="9" t="s">
        <v>97</v>
      </c>
      <c r="BX19" s="9" t="s">
        <v>97</v>
      </c>
      <c r="BY19" s="9" t="s">
        <v>97</v>
      </c>
      <c r="BZ19" s="9" t="s">
        <v>97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7"/>
    <mergeCell ref="BD6:BD7"/>
    <mergeCell ref="BE6:BE7"/>
    <mergeCell ref="BF6:BF7"/>
    <mergeCell ref="BG6:BG7"/>
    <mergeCell ref="BH6:BH7"/>
    <mergeCell ref="BC13:BC14"/>
    <mergeCell ref="BD13:BD14"/>
    <mergeCell ref="BE13:BE14"/>
    <mergeCell ref="BF13:BF14"/>
    <mergeCell ref="BG13:BG14"/>
    <mergeCell ref="BH13:BH14"/>
    <mergeCell ref="BC15:BC18"/>
    <mergeCell ref="BD15:BD18"/>
    <mergeCell ref="BE15:BE18"/>
    <mergeCell ref="BF15:BF18"/>
    <mergeCell ref="BG15:BG18"/>
    <mergeCell ref="BH15:BH18"/>
    <mergeCell ref="AV6:AV7"/>
    <mergeCell ref="AW6:AW7"/>
    <mergeCell ref="AX6:AX7"/>
    <mergeCell ref="AY6:AY7"/>
    <mergeCell ref="AZ6:AZ7"/>
    <mergeCell ref="BA6:BA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236</v>
      </c>
      <c r="D2" s="0" t="s">
        <v>237</v>
      </c>
      <c r="E2" s="0" t="s">
        <v>238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239</v>
      </c>
      <c r="J4" s="1" t="s">
        <v>240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241</v>
      </c>
      <c r="P4" s="1" t="s">
        <v>242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243</v>
      </c>
      <c r="F5" s="1" t="s">
        <v>244</v>
      </c>
      <c r="G5" s="1" t="s">
        <v>243</v>
      </c>
      <c r="H5" s="1" t="s">
        <v>244</v>
      </c>
      <c r="I5" s="1" t="s">
        <v>239</v>
      </c>
      <c r="J5" s="1" t="s">
        <v>240</v>
      </c>
      <c r="K5" s="1" t="s">
        <v>245</v>
      </c>
      <c r="L5" s="1" t="s">
        <v>246</v>
      </c>
      <c r="M5" s="1" t="s">
        <v>245</v>
      </c>
      <c r="N5" s="1" t="s">
        <v>246</v>
      </c>
      <c r="O5" s="1" t="s">
        <v>241</v>
      </c>
      <c r="P5" s="1" t="s">
        <v>242</v>
      </c>
    </row>
    <row r="6">
      <c r="A6" s="2" t="s">
        <v>87</v>
      </c>
      <c r="B6" s="2" t="s">
        <v>88</v>
      </c>
      <c r="C6" s="2" t="s">
        <v>89</v>
      </c>
      <c r="D6" s="2" t="s">
        <v>89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115</v>
      </c>
      <c r="B7" s="2" t="s">
        <v>116</v>
      </c>
      <c r="C7" s="2" t="s">
        <v>117</v>
      </c>
      <c r="D7" s="2" t="s">
        <v>118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115</v>
      </c>
      <c r="B8" s="2" t="s">
        <v>116</v>
      </c>
      <c r="C8" s="2" t="s">
        <v>147</v>
      </c>
      <c r="D8" s="2" t="s">
        <v>147</v>
      </c>
      <c r="E8" s="4" t="s">
        <v>97</v>
      </c>
      <c r="F8" s="8" t="s">
        <v>97</v>
      </c>
      <c r="G8" s="4" t="s">
        <v>97</v>
      </c>
      <c r="H8" s="8" t="s">
        <v>97</v>
      </c>
      <c r="I8" s="7" t="s">
        <v>97</v>
      </c>
      <c r="J8" s="7" t="s">
        <v>97</v>
      </c>
      <c r="K8" s="4"/>
      <c r="L8" s="8"/>
      <c r="M8" s="4"/>
      <c r="N8" s="8"/>
      <c r="O8" s="7"/>
      <c r="P8" s="7"/>
    </row>
    <row r="9">
      <c r="A9" s="2" t="s">
        <v>115</v>
      </c>
      <c r="B9" s="2" t="s">
        <v>116</v>
      </c>
      <c r="C9" s="2" t="s">
        <v>147</v>
      </c>
      <c r="D9" s="2" t="s">
        <v>162</v>
      </c>
      <c r="E9" s="4" t="s">
        <v>97</v>
      </c>
      <c r="F9" s="8" t="s">
        <v>97</v>
      </c>
      <c r="G9" s="4" t="s">
        <v>97</v>
      </c>
      <c r="H9" s="8" t="s">
        <v>97</v>
      </c>
      <c r="I9" s="7" t="s">
        <v>97</v>
      </c>
      <c r="J9" s="7" t="s">
        <v>97</v>
      </c>
      <c r="K9" s="4"/>
      <c r="L9" s="8"/>
      <c r="M9" s="4"/>
      <c r="N9" s="8"/>
      <c r="O9" s="7"/>
      <c r="P9" s="7"/>
    </row>
    <row r="10">
      <c r="A10" s="2" t="s">
        <v>115</v>
      </c>
      <c r="B10" s="2" t="s">
        <v>116</v>
      </c>
      <c r="C10" s="2" t="s">
        <v>177</v>
      </c>
      <c r="D10" s="2" t="s">
        <v>177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115</v>
      </c>
      <c r="B11" s="2" t="s">
        <v>116</v>
      </c>
      <c r="C11" s="2" t="s">
        <v>188</v>
      </c>
      <c r="D11" s="2" t="s">
        <v>189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207</v>
      </c>
      <c r="B12" s="2" t="s">
        <v>116</v>
      </c>
      <c r="C12" s="2" t="s">
        <v>208</v>
      </c>
      <c r="D12" s="2" t="s">
        <v>208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236</v>
      </c>
      <c r="D2" s="0" t="s">
        <v>237</v>
      </c>
      <c r="E2" s="0" t="s">
        <v>238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239</v>
      </c>
      <c r="I4" s="1" t="s">
        <v>240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241</v>
      </c>
      <c r="O4" s="1" t="s">
        <v>242</v>
      </c>
    </row>
    <row r="5">
      <c r="A5" s="1" t="s">
        <v>52</v>
      </c>
      <c r="B5" s="1" t="s">
        <v>54</v>
      </c>
      <c r="C5" s="1" t="s">
        <v>55</v>
      </c>
      <c r="D5" s="1" t="s">
        <v>243</v>
      </c>
      <c r="E5" s="1" t="s">
        <v>244</v>
      </c>
      <c r="F5" s="1" t="s">
        <v>243</v>
      </c>
      <c r="G5" s="1" t="s">
        <v>244</v>
      </c>
      <c r="H5" s="1" t="s">
        <v>239</v>
      </c>
      <c r="I5" s="1" t="s">
        <v>240</v>
      </c>
      <c r="J5" s="1" t="s">
        <v>245</v>
      </c>
      <c r="K5" s="1" t="s">
        <v>246</v>
      </c>
      <c r="L5" s="1" t="s">
        <v>245</v>
      </c>
      <c r="M5" s="1" t="s">
        <v>246</v>
      </c>
      <c r="N5" s="1" t="s">
        <v>241</v>
      </c>
      <c r="O5" s="1" t="s">
        <v>242</v>
      </c>
    </row>
    <row r="6">
      <c r="A6" s="2" t="s">
        <v>87</v>
      </c>
      <c r="B6" s="2" t="s">
        <v>89</v>
      </c>
      <c r="C6" s="2" t="s">
        <v>89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115</v>
      </c>
      <c r="B7" s="2" t="s">
        <v>117</v>
      </c>
      <c r="C7" s="2" t="s">
        <v>118</v>
      </c>
      <c r="D7" s="4"/>
      <c r="E7" s="8"/>
      <c r="F7" s="4"/>
      <c r="G7" s="8"/>
      <c r="H7" s="7"/>
      <c r="I7" s="7"/>
      <c r="J7" s="4"/>
      <c r="K7" s="8"/>
      <c r="L7" s="4"/>
      <c r="M7" s="8"/>
      <c r="N7" s="7"/>
      <c r="O7" s="7"/>
    </row>
    <row r="8">
      <c r="A8" s="2" t="s">
        <v>115</v>
      </c>
      <c r="B8" s="2" t="s">
        <v>147</v>
      </c>
      <c r="C8" s="2" t="s">
        <v>147</v>
      </c>
      <c r="D8" s="4" t="s">
        <v>97</v>
      </c>
      <c r="E8" s="8" t="s">
        <v>97</v>
      </c>
      <c r="F8" s="4" t="s">
        <v>97</v>
      </c>
      <c r="G8" s="8" t="s">
        <v>97</v>
      </c>
      <c r="H8" s="7" t="s">
        <v>97</v>
      </c>
      <c r="I8" s="7" t="s">
        <v>97</v>
      </c>
      <c r="J8" s="4"/>
      <c r="K8" s="8"/>
      <c r="L8" s="4"/>
      <c r="M8" s="8"/>
      <c r="N8" s="7"/>
      <c r="O8" s="7"/>
    </row>
    <row r="9">
      <c r="A9" s="2" t="s">
        <v>115</v>
      </c>
      <c r="B9" s="2" t="s">
        <v>147</v>
      </c>
      <c r="C9" s="2" t="s">
        <v>162</v>
      </c>
      <c r="D9" s="4" t="s">
        <v>97</v>
      </c>
      <c r="E9" s="8" t="s">
        <v>97</v>
      </c>
      <c r="F9" s="4" t="s">
        <v>97</v>
      </c>
      <c r="G9" s="8" t="s">
        <v>97</v>
      </c>
      <c r="H9" s="7" t="s">
        <v>97</v>
      </c>
      <c r="I9" s="7" t="s">
        <v>97</v>
      </c>
      <c r="J9" s="4"/>
      <c r="K9" s="8"/>
      <c r="L9" s="4"/>
      <c r="M9" s="8"/>
      <c r="N9" s="7"/>
      <c r="O9" s="7"/>
    </row>
    <row r="10">
      <c r="A10" s="2" t="s">
        <v>115</v>
      </c>
      <c r="B10" s="2" t="s">
        <v>177</v>
      </c>
      <c r="C10" s="2" t="s">
        <v>177</v>
      </c>
      <c r="D10" s="4"/>
      <c r="E10" s="8"/>
      <c r="F10" s="4"/>
      <c r="G10" s="8"/>
      <c r="H10" s="7"/>
      <c r="I10" s="7"/>
      <c r="J10" s="4"/>
      <c r="K10" s="8"/>
      <c r="L10" s="4"/>
      <c r="M10" s="8"/>
      <c r="N10" s="7"/>
      <c r="O10" s="7"/>
    </row>
    <row r="11">
      <c r="A11" s="2" t="s">
        <v>115</v>
      </c>
      <c r="B11" s="2" t="s">
        <v>188</v>
      </c>
      <c r="C11" s="2" t="s">
        <v>189</v>
      </c>
      <c r="D11" s="4"/>
      <c r="E11" s="8"/>
      <c r="F11" s="4"/>
      <c r="G11" s="8"/>
      <c r="H11" s="7"/>
      <c r="I11" s="7"/>
      <c r="J11" s="4"/>
      <c r="K11" s="8"/>
      <c r="L11" s="4"/>
      <c r="M11" s="8"/>
      <c r="N11" s="7"/>
      <c r="O11" s="7"/>
    </row>
    <row r="12">
      <c r="A12" s="2" t="s">
        <v>207</v>
      </c>
      <c r="B12" s="2" t="s">
        <v>208</v>
      </c>
      <c r="C12" s="2" t="s">
        <v>208</v>
      </c>
      <c r="D12" s="4"/>
      <c r="E12" s="8"/>
      <c r="F12" s="4"/>
      <c r="G12" s="8"/>
      <c r="H12" s="7"/>
      <c r="I12" s="7"/>
      <c r="J12" s="4"/>
      <c r="K12" s="8"/>
      <c r="L12" s="4"/>
      <c r="M12" s="8"/>
      <c r="N12" s="7"/>
      <c r="O1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8:D9"/>
    <mergeCell ref="E8:E9"/>
    <mergeCell ref="F8:F9"/>
    <mergeCell ref="G8:G9"/>
    <mergeCell ref="H8:H9"/>
    <mergeCell ref="I8:I9"/>
  </mergeCells>
  <headerFooter/>
</worksheet>
</file>