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<sst xmlns="http://schemas.openxmlformats.org/spreadsheetml/2006/main" count="46" uniqueCount="46">
  <si>
    <t>Date Type:</t>
  </si>
  <si>
    <t>Shipped Date</t>
  </si>
  <si>
    <t>Start Date:</t>
  </si>
  <si>
    <t>02/20/2023</t>
  </si>
  <si>
    <t>End Date:</t>
  </si>
  <si>
    <t>02/26/2023</t>
  </si>
  <si>
    <t>Report Run Date:</t>
  </si>
  <si>
    <t>02/06/2024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</si>
  <si>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</si>
  <si>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</si>
  <si>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</si>
  <si>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</si>
  <si>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</si>
  <si>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</si>
  <si>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NORDSTRACKDS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</si>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</sst>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40411</v>
      </c>
      <c r="C5" s="11">
        <f>=ROUNDDOWN(21.1487335147582,0)</f>
      </c>
      <c r="D5" s="11">
        <v>42821</v>
      </c>
      <c r="E5" s="12">
        <v>1</v>
      </c>
      <c r="F5" s="11"/>
      <c r="G5" s="11">
        <f>=ROUNDDOWN({0},0)</f>
      </c>
      <c r="H5" s="11"/>
      <c r="I5" s="12">
        <v>1</v>
      </c>
      <c r="J5" s="11">
        <v>132</v>
      </c>
      <c r="K5" s="13">
        <v>9145.27</v>
      </c>
      <c r="L5" s="11">
        <v>1759</v>
      </c>
      <c r="M5" s="14">
        <v>5.2</v>
      </c>
      <c r="N5" s="11"/>
      <c r="O5" s="13"/>
      <c r="P5" s="11"/>
      <c r="Q5" s="14"/>
      <c r="R5" s="12"/>
      <c r="S5" s="12"/>
      <c r="T5" s="12"/>
      <c r="U5" s="12"/>
      <c r="V5" s="11">
        <v>56</v>
      </c>
      <c r="W5" s="13">
        <v>3398.84</v>
      </c>
      <c r="X5" s="11">
        <v>522</v>
      </c>
      <c r="Y5" s="11"/>
      <c r="Z5" s="13"/>
      <c r="AA5" s="11"/>
      <c r="AB5" s="12"/>
      <c r="AC5" s="12"/>
      <c r="AD5" s="11">
        <v>62</v>
      </c>
      <c r="AE5" s="13">
        <v>4568.09</v>
      </c>
      <c r="AF5" s="11">
        <v>441</v>
      </c>
      <c r="AG5" s="11"/>
      <c r="AH5" s="13"/>
      <c r="AI5" s="11"/>
      <c r="AJ5" s="12"/>
      <c r="AK5" s="12"/>
      <c r="AL5" s="11">
        <v>14</v>
      </c>
      <c r="AM5" s="13">
        <v>1178.34</v>
      </c>
      <c r="AN5" s="11">
        <v>190</v>
      </c>
      <c r="AO5" s="11"/>
      <c r="AP5" s="13"/>
      <c r="AQ5" s="11"/>
      <c r="AR5" s="12"/>
      <c r="AS5" s="12"/>
      <c r="AT5" s="11"/>
      <c r="AU5" s="13"/>
      <c r="AV5" s="11"/>
      <c r="AW5" s="11"/>
      <c r="AX5" s="13"/>
      <c r="AY5" s="11"/>
      <c r="AZ5" s="12"/>
      <c r="BA5" s="12"/>
    </row>
    <row r="6">
      <c r="A6" s="10" t="s">
        <v>36</v>
      </c>
      <c r="B6" s="11">
        <v>4637</v>
      </c>
      <c r="C6" s="11">
        <f>=ROUNDDOWN(17.4585843373494,0)</f>
      </c>
      <c r="D6" s="11">
        <v>4610</v>
      </c>
      <c r="E6" s="12">
        <v>1</v>
      </c>
      <c r="F6" s="11"/>
      <c r="G6" s="11">
        <f>=ROUNDDOWN({0},0)</f>
      </c>
      <c r="H6" s="11"/>
      <c r="I6" s="12">
        <v>1</v>
      </c>
      <c r="J6" s="11">
        <v>55</v>
      </c>
      <c r="K6" s="13">
        <v>3295.67</v>
      </c>
      <c r="L6" s="11">
        <v>121</v>
      </c>
      <c r="M6" s="14">
        <v>27.24</v>
      </c>
      <c r="N6" s="11"/>
      <c r="O6" s="13"/>
      <c r="P6" s="11"/>
      <c r="Q6" s="14"/>
      <c r="R6" s="12"/>
      <c r="S6" s="12"/>
      <c r="T6" s="12"/>
      <c r="U6" s="12"/>
      <c r="V6" s="11">
        <v>14</v>
      </c>
      <c r="W6" s="13">
        <v>908.07</v>
      </c>
      <c r="X6" s="11">
        <v>98</v>
      </c>
      <c r="Y6" s="11"/>
      <c r="Z6" s="13"/>
      <c r="AA6" s="11"/>
      <c r="AB6" s="12"/>
      <c r="AC6" s="12"/>
      <c r="AD6" s="11">
        <v>25</v>
      </c>
      <c r="AE6" s="13">
        <v>1513.19</v>
      </c>
      <c r="AF6" s="11">
        <v>77</v>
      </c>
      <c r="AG6" s="11"/>
      <c r="AH6" s="13"/>
      <c r="AI6" s="11"/>
      <c r="AJ6" s="12"/>
      <c r="AK6" s="12"/>
      <c r="AL6" s="11">
        <v>16</v>
      </c>
      <c r="AM6" s="13">
        <v>874.41</v>
      </c>
      <c r="AN6" s="11">
        <v>29</v>
      </c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308</v>
      </c>
      <c r="C7" s="11">
        <f>=ROUNDDOWN(11,0)</f>
      </c>
      <c r="D7" s="11">
        <v>740</v>
      </c>
      <c r="E7" s="12">
        <v>1</v>
      </c>
      <c r="F7" s="11"/>
      <c r="G7" s="11">
        <f>=ROUNDDOWN({0},0)</f>
      </c>
      <c r="H7" s="11"/>
      <c r="I7" s="12"/>
      <c r="J7" s="11">
        <v>6</v>
      </c>
      <c r="K7" s="13">
        <v>242.64</v>
      </c>
      <c r="L7" s="11">
        <v>19</v>
      </c>
      <c r="M7" s="14">
        <v>12.77</v>
      </c>
      <c r="N7" s="11"/>
      <c r="O7" s="13"/>
      <c r="P7" s="11"/>
      <c r="Q7" s="14"/>
      <c r="R7" s="12"/>
      <c r="S7" s="12"/>
      <c r="T7" s="12"/>
      <c r="U7" s="12"/>
      <c r="V7" s="11"/>
      <c r="W7" s="13"/>
      <c r="X7" s="11"/>
      <c r="Y7" s="11"/>
      <c r="Z7" s="13"/>
      <c r="AA7" s="11"/>
      <c r="AB7" s="12"/>
      <c r="AC7" s="12"/>
      <c r="AD7" s="11"/>
      <c r="AE7" s="13"/>
      <c r="AF7" s="11"/>
      <c r="AG7" s="11"/>
      <c r="AH7" s="13"/>
      <c r="AI7" s="11"/>
      <c r="AJ7" s="12"/>
      <c r="AK7" s="12"/>
      <c r="AL7" s="11">
        <v>6</v>
      </c>
      <c r="AM7" s="13">
        <v>242.64</v>
      </c>
      <c r="AN7" s="11">
        <v>2</v>
      </c>
      <c r="AO7" s="11"/>
      <c r="AP7" s="13"/>
      <c r="AQ7" s="11"/>
      <c r="AR7" s="12"/>
      <c r="AS7" s="12"/>
      <c r="AT7" s="11"/>
      <c r="AU7" s="13"/>
      <c r="AV7" s="11"/>
      <c r="AW7" s="11"/>
      <c r="AX7" s="13"/>
      <c r="AY7" s="11"/>
      <c r="AZ7" s="12"/>
      <c r="BA7" s="12"/>
    </row>
    <row r="8">
      <c r="A8" s="10" t="s">
        <v>38</v>
      </c>
      <c r="B8" s="11">
        <v>20630</v>
      </c>
      <c r="C8" s="11">
        <f>=ROUNDDOWN(11.3789299503585,0)</f>
      </c>
      <c r="D8" s="11">
        <v>36138</v>
      </c>
      <c r="E8" s="12">
        <v>0.9838</v>
      </c>
      <c r="F8" s="11"/>
      <c r="G8" s="11">
        <f>=ROUNDDOWN({0},0)</f>
      </c>
      <c r="H8" s="11"/>
      <c r="I8" s="12">
        <v>1</v>
      </c>
      <c r="J8" s="11">
        <v>53</v>
      </c>
      <c r="K8" s="13">
        <v>950.09</v>
      </c>
      <c r="L8" s="11">
        <v>222</v>
      </c>
      <c r="M8" s="14">
        <v>4.28</v>
      </c>
      <c r="N8" s="11"/>
      <c r="O8" s="13"/>
      <c r="P8" s="11"/>
      <c r="Q8" s="14"/>
      <c r="R8" s="12"/>
      <c r="S8" s="12"/>
      <c r="T8" s="12"/>
      <c r="U8" s="12"/>
      <c r="V8" s="11">
        <v>53</v>
      </c>
      <c r="W8" s="13">
        <v>950.09</v>
      </c>
      <c r="X8" s="11">
        <v>193</v>
      </c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18281</v>
      </c>
      <c r="C9" s="11">
        <f>=ROUNDDOWN(7.98994755244755,0)</f>
      </c>
      <c r="D9" s="11">
        <v>27080</v>
      </c>
      <c r="E9" s="12">
        <v>1</v>
      </c>
      <c r="F9" s="11"/>
      <c r="G9" s="11">
        <f>=ROUNDDOWN({0},0)</f>
      </c>
      <c r="H9" s="11"/>
      <c r="I9" s="12"/>
      <c r="J9" s="11">
        <v>97</v>
      </c>
      <c r="K9" s="13">
        <v>3531.91</v>
      </c>
      <c r="L9" s="11">
        <v>760</v>
      </c>
      <c r="M9" s="14">
        <v>4.65</v>
      </c>
      <c r="N9" s="11"/>
      <c r="O9" s="13"/>
      <c r="P9" s="11"/>
      <c r="Q9" s="14"/>
      <c r="R9" s="12"/>
      <c r="S9" s="12"/>
      <c r="T9" s="12"/>
      <c r="U9" s="12"/>
      <c r="V9" s="11">
        <v>86</v>
      </c>
      <c r="W9" s="13">
        <v>2988.2</v>
      </c>
      <c r="X9" s="11">
        <v>565</v>
      </c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1</v>
      </c>
      <c r="AM9" s="13">
        <v>47.5</v>
      </c>
      <c r="AN9" s="11">
        <v>13</v>
      </c>
      <c r="AO9" s="11"/>
      <c r="AP9" s="13"/>
      <c r="AQ9" s="11"/>
      <c r="AR9" s="12"/>
      <c r="AS9" s="12"/>
      <c r="AT9" s="11">
        <v>10</v>
      </c>
      <c r="AU9" s="13">
        <v>496.21</v>
      </c>
      <c r="AV9" s="11">
        <v>112</v>
      </c>
      <c r="AW9" s="11"/>
      <c r="AX9" s="13"/>
      <c r="AY9" s="11"/>
      <c r="AZ9" s="12"/>
      <c r="BA9" s="12"/>
    </row>
    <row r="10">
      <c r="A10" s="10" t="s">
        <v>40</v>
      </c>
      <c r="B10" s="11">
        <v>10847</v>
      </c>
      <c r="C10" s="11">
        <f>=ROUNDDOWN(12.4907876554583,0)</f>
      </c>
      <c r="D10" s="11">
        <v>20618</v>
      </c>
      <c r="E10" s="12">
        <v>0.9769</v>
      </c>
      <c r="F10" s="11"/>
      <c r="G10" s="11">
        <f>=ROUNDDOWN({0},0)</f>
      </c>
      <c r="H10" s="11">
        <v>737</v>
      </c>
      <c r="I10" s="12">
        <v>1</v>
      </c>
      <c r="J10" s="11">
        <v>204</v>
      </c>
      <c r="K10" s="13">
        <v>39993.84</v>
      </c>
      <c r="L10" s="11">
        <v>560</v>
      </c>
      <c r="M10" s="14">
        <v>71.42</v>
      </c>
      <c r="N10" s="11"/>
      <c r="O10" s="13"/>
      <c r="P10" s="11"/>
      <c r="Q10" s="14"/>
      <c r="R10" s="12"/>
      <c r="S10" s="12"/>
      <c r="T10" s="12"/>
      <c r="U10" s="12"/>
      <c r="V10" s="11">
        <v>91</v>
      </c>
      <c r="W10" s="13">
        <v>20262.87</v>
      </c>
      <c r="X10" s="11">
        <v>360</v>
      </c>
      <c r="Y10" s="11"/>
      <c r="Z10" s="13"/>
      <c r="AA10" s="11"/>
      <c r="AB10" s="12"/>
      <c r="AC10" s="12"/>
      <c r="AD10" s="11">
        <v>77</v>
      </c>
      <c r="AE10" s="13">
        <v>12574.73</v>
      </c>
      <c r="AF10" s="11">
        <v>271</v>
      </c>
      <c r="AG10" s="11"/>
      <c r="AH10" s="13"/>
      <c r="AI10" s="11"/>
      <c r="AJ10" s="12"/>
      <c r="AK10" s="12"/>
      <c r="AL10" s="11">
        <v>36</v>
      </c>
      <c r="AM10" s="13">
        <v>7156.24</v>
      </c>
      <c r="AN10" s="11">
        <v>261</v>
      </c>
      <c r="AO10" s="11"/>
      <c r="AP10" s="13"/>
      <c r="AQ10" s="11"/>
      <c r="AR10" s="12"/>
      <c r="AS10" s="12"/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1830</v>
      </c>
      <c r="C11" s="11">
        <f>=ROUNDDOWN(18.4848484848485,0)</f>
      </c>
      <c r="D11" s="11">
        <v>1000</v>
      </c>
      <c r="E11" s="12">
        <v>1</v>
      </c>
      <c r="F11" s="11"/>
      <c r="G11" s="11">
        <f>=ROUNDDOWN({0},0)</f>
      </c>
      <c r="H11" s="11"/>
      <c r="I11" s="12">
        <v>1</v>
      </c>
      <c r="J11" s="11">
        <v>22</v>
      </c>
      <c r="K11" s="13">
        <v>1781.04</v>
      </c>
      <c r="L11" s="11">
        <v>68</v>
      </c>
      <c r="M11" s="14">
        <v>26.19</v>
      </c>
      <c r="N11" s="11"/>
      <c r="O11" s="13"/>
      <c r="P11" s="11"/>
      <c r="Q11" s="14"/>
      <c r="R11" s="12"/>
      <c r="S11" s="12"/>
      <c r="T11" s="12"/>
      <c r="U11" s="12"/>
      <c r="V11" s="11">
        <v>1</v>
      </c>
      <c r="W11" s="13">
        <v>91.48</v>
      </c>
      <c r="X11" s="11">
        <v>13</v>
      </c>
      <c r="Y11" s="11"/>
      <c r="Z11" s="13"/>
      <c r="AA11" s="11"/>
      <c r="AB11" s="12"/>
      <c r="AC11" s="12"/>
      <c r="AD11" s="11">
        <v>17</v>
      </c>
      <c r="AE11" s="13">
        <v>1005.25</v>
      </c>
      <c r="AF11" s="11">
        <v>29</v>
      </c>
      <c r="AG11" s="11"/>
      <c r="AH11" s="13"/>
      <c r="AI11" s="11"/>
      <c r="AJ11" s="12"/>
      <c r="AK11" s="12"/>
      <c r="AL11" s="11">
        <v>4</v>
      </c>
      <c r="AM11" s="13">
        <v>684.31</v>
      </c>
      <c r="AN11" s="11">
        <v>14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7584</v>
      </c>
      <c r="C12" s="11">
        <f>=ROUNDDOWN(11.0248582642826,0)</f>
      </c>
      <c r="D12" s="11">
        <v>14006</v>
      </c>
      <c r="E12" s="12">
        <v>1</v>
      </c>
      <c r="F12" s="11"/>
      <c r="G12" s="11">
        <f>=ROUNDDOWN({0},0)</f>
      </c>
      <c r="H12" s="11"/>
      <c r="I12" s="12"/>
      <c r="J12" s="11">
        <v>40</v>
      </c>
      <c r="K12" s="13">
        <v>1323.72</v>
      </c>
      <c r="L12" s="11">
        <v>130</v>
      </c>
      <c r="M12" s="14">
        <v>10.18</v>
      </c>
      <c r="N12" s="11"/>
      <c r="O12" s="13"/>
      <c r="P12" s="11"/>
      <c r="Q12" s="14"/>
      <c r="R12" s="12"/>
      <c r="S12" s="12"/>
      <c r="T12" s="12"/>
      <c r="U12" s="12"/>
      <c r="V12" s="11"/>
      <c r="W12" s="13"/>
      <c r="X12" s="11"/>
      <c r="Y12" s="11"/>
      <c r="Z12" s="13"/>
      <c r="AA12" s="11"/>
      <c r="AB12" s="12"/>
      <c r="AC12" s="12"/>
      <c r="AD12" s="11"/>
      <c r="AE12" s="13"/>
      <c r="AF12" s="11"/>
      <c r="AG12" s="11"/>
      <c r="AH12" s="13"/>
      <c r="AI12" s="11"/>
      <c r="AJ12" s="12"/>
      <c r="AK12" s="12"/>
      <c r="AL12" s="11"/>
      <c r="AM12" s="13"/>
      <c r="AN12" s="11"/>
      <c r="AO12" s="11"/>
      <c r="AP12" s="13"/>
      <c r="AQ12" s="11"/>
      <c r="AR12" s="12"/>
      <c r="AS12" s="12"/>
      <c r="AT12" s="11">
        <v>40</v>
      </c>
      <c r="AU12" s="13">
        <v>1323.72</v>
      </c>
      <c r="AV12" s="11">
        <v>114</v>
      </c>
      <c r="AW12" s="11"/>
      <c r="AX12" s="13"/>
      <c r="AY12" s="11"/>
      <c r="AZ12" s="12"/>
      <c r="BA12" s="12"/>
    </row>
    <row r="13">
      <c r="A13" s="10" t="s">
        <v>43</v>
      </c>
      <c r="B13" s="11">
        <v>16397</v>
      </c>
      <c r="C13" s="11">
        <f>=ROUNDDOWN(7.40003610434155,0)</f>
      </c>
      <c r="D13" s="11">
        <v>49100</v>
      </c>
      <c r="E13" s="12">
        <v>0.9074</v>
      </c>
      <c r="F13" s="11"/>
      <c r="G13" s="11">
        <f>=ROUNDDOWN({0},0)</f>
      </c>
      <c r="H13" s="11"/>
      <c r="I13" s="12">
        <v>1</v>
      </c>
      <c r="J13" s="11">
        <v>182</v>
      </c>
      <c r="K13" s="13">
        <v>3923.63</v>
      </c>
      <c r="L13" s="11">
        <v>703</v>
      </c>
      <c r="M13" s="14">
        <v>5.58</v>
      </c>
      <c r="N13" s="11"/>
      <c r="O13" s="13"/>
      <c r="P13" s="11"/>
      <c r="Q13" s="14"/>
      <c r="R13" s="12"/>
      <c r="S13" s="12"/>
      <c r="T13" s="12"/>
      <c r="U13" s="12"/>
      <c r="V13" s="11">
        <v>156</v>
      </c>
      <c r="W13" s="13">
        <v>3412.81</v>
      </c>
      <c r="X13" s="11">
        <v>500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24</v>
      </c>
      <c r="AM13" s="13">
        <v>449.92</v>
      </c>
      <c r="AN13" s="11">
        <v>135</v>
      </c>
      <c r="AO13" s="11"/>
      <c r="AP13" s="13"/>
      <c r="AQ13" s="11"/>
      <c r="AR13" s="12"/>
      <c r="AS13" s="12"/>
      <c r="AT13" s="11">
        <v>2</v>
      </c>
      <c r="AU13" s="13">
        <v>60.9</v>
      </c>
      <c r="AV13" s="11">
        <v>8</v>
      </c>
      <c r="AW13" s="11"/>
      <c r="AX13" s="13"/>
      <c r="AY13" s="11"/>
      <c r="AZ13" s="12"/>
      <c r="BA13" s="12"/>
    </row>
    <row r="14">
      <c r="A14" s="10" t="s">
        <v>44</v>
      </c>
      <c r="B14" s="11">
        <v>4238</v>
      </c>
      <c r="C14" s="11">
        <f>=ROUNDDOWN(16.9655724579664,0)</f>
      </c>
      <c r="D14" s="11">
        <v>5830</v>
      </c>
      <c r="E14" s="12">
        <v>1</v>
      </c>
      <c r="F14" s="11"/>
      <c r="G14" s="11">
        <f>=ROUNDDOWN({0},0)</f>
      </c>
      <c r="H14" s="11"/>
      <c r="I14" s="12">
        <v>1</v>
      </c>
      <c r="J14" s="11">
        <v>24</v>
      </c>
      <c r="K14" s="13">
        <v>1449.5</v>
      </c>
      <c r="L14" s="11">
        <v>415</v>
      </c>
      <c r="M14" s="14">
        <v>3.49</v>
      </c>
      <c r="N14" s="11"/>
      <c r="O14" s="13"/>
      <c r="P14" s="11"/>
      <c r="Q14" s="14"/>
      <c r="R14" s="12"/>
      <c r="S14" s="12"/>
      <c r="T14" s="12"/>
      <c r="U14" s="12"/>
      <c r="V14" s="11">
        <v>3</v>
      </c>
      <c r="W14" s="13">
        <v>216.72</v>
      </c>
      <c r="X14" s="11">
        <v>275</v>
      </c>
      <c r="Y14" s="11"/>
      <c r="Z14" s="13"/>
      <c r="AA14" s="11"/>
      <c r="AB14" s="12"/>
      <c r="AC14" s="12"/>
      <c r="AD14" s="11">
        <v>15</v>
      </c>
      <c r="AE14" s="13">
        <v>749.79</v>
      </c>
      <c r="AF14" s="11">
        <v>59</v>
      </c>
      <c r="AG14" s="11"/>
      <c r="AH14" s="13"/>
      <c r="AI14" s="11"/>
      <c r="AJ14" s="12"/>
      <c r="AK14" s="12"/>
      <c r="AL14" s="11">
        <v>6</v>
      </c>
      <c r="AM14" s="13">
        <v>482.99</v>
      </c>
      <c r="AN14" s="11">
        <v>100</v>
      </c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9" t="s">
        <v>45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815</v>
      </c>
      <c r="K15" s="17">
        <v>65637.31</v>
      </c>
      <c r="L15" s="15">
        <v>4757</v>
      </c>
      <c r="M15" s="18">
        <v>13.8</v>
      </c>
      <c r="N15" s="15"/>
      <c r="O15" s="17"/>
      <c r="P15" s="15"/>
      <c r="Q15" s="18"/>
      <c r="R15" s="16"/>
      <c r="S15" s="16"/>
      <c r="T15" s="16"/>
      <c r="U15" s="16"/>
      <c r="V15" s="15">
        <v>460</v>
      </c>
      <c r="W15" s="17">
        <v>32229.08</v>
      </c>
      <c r="X15" s="15">
        <v>2526</v>
      </c>
      <c r="Y15" s="15"/>
      <c r="Z15" s="17"/>
      <c r="AA15" s="15"/>
      <c r="AB15" s="16"/>
      <c r="AC15" s="16"/>
      <c r="AD15" s="15">
        <v>196</v>
      </c>
      <c r="AE15" s="17">
        <v>20411.05</v>
      </c>
      <c r="AF15" s="15">
        <v>877</v>
      </c>
      <c r="AG15" s="15"/>
      <c r="AH15" s="17"/>
      <c r="AI15" s="15"/>
      <c r="AJ15" s="16"/>
      <c r="AK15" s="16"/>
      <c r="AL15" s="15">
        <v>107</v>
      </c>
      <c r="AM15" s="17">
        <v>11116.35</v>
      </c>
      <c r="AN15" s="15">
        <v>744</v>
      </c>
      <c r="AO15" s="15"/>
      <c r="AP15" s="17"/>
      <c r="AQ15" s="15"/>
      <c r="AR15" s="16"/>
      <c r="AS15" s="16"/>
      <c r="AT15" s="15">
        <v>52</v>
      </c>
      <c r="AU15" s="17">
        <v>1880.83</v>
      </c>
      <c r="AV15" s="15">
        <v>234</v>
      </c>
      <c r="AW15" s="15"/>
      <c r="AX15" s="17"/>
      <c r="AY15" s="15"/>
      <c r="AZ15" s="16"/>
      <c r="BA15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