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<sst xmlns="http://schemas.openxmlformats.org/spreadsheetml/2006/main" count="402" uniqueCount="402">
  <si>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</si>
  <si>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</si>
  <si>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</si>
  <si>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</si>
  <si>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</si>
  <si>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</si>
  <si>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</si>
  <si>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</si>
  <si>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</si>
  <si>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</si>
  <si>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</si>
  <si>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</si>
  <si>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</si>
  <si>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</si>
  <si>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</si>
  <si>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</si>
  <si>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</si>
  <si>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</si>
  <si>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</si>
  <si>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</si>
  <si>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CSNSTORES</t>
  </si>
  <si>
    <t>DLCROSCILL</t>
  </si>
  <si>
    <t>OLLIIX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</si>
  <si>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</si>
  <si>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</si>
  <si>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</si>
  <si>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</si>
  <si>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</si>
  <si>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</si>
  <si>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</si>
  <si>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</si>
  <si>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</si>
  <si>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</si>
  <si>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</si>
  <si>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</si>
  <si>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</si>
  <si>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</si>
  <si>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</si>
  <si>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</si>
  <si>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</si>
  <si>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</si>
  <si>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</si>
  <si>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</si>
  <si>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</si>
  <si>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</si>
  <si>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</si>
  <si>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</si>
  <si>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</si>
  <si>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</si>
  <si>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</si>
  <si>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</si>
  <si>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</si>
  <si>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</si>
  <si>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</si>
  <si>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</si>
  <si>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</si>
  <si>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</si>
  <si>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</si>
  <si>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</si>
  <si>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</si>
  <si>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</si>
  <si>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</si>
  <si>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</si>
  <si>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</si>
  <si>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</si>
  <si>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</si>
  <si>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</si>
  <si>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</si>
  <si>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</si>
  <si>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</si>
  <si>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</si>
  <si>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</si>
  <si>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</si>
  <si>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</si>
  <si>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</si>
  <si>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</si>
  <si>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</si>
  <si>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</si>
  <si>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</si>
  <si>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</si>
  <si>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</si>
  <si>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</si>
  <si>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</si>
  <si>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</si>
  <si>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</si>
  <si>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</si>
  <si>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</si>
  <si>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</si>
  <si>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</si>
  <si>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</si>
  <si>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</si>
  <si>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</si>
  <si>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</si>
  <si>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</si>
  <si>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</si>
  <si>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</si>
  <si>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</si>
  <si>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</si>
  <si>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</si>
  <si>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</si>
  <si>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</si>
  <si>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</si>
  <si>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</si>
  <si>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</si>
  <si>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</si>
  <si>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</si>
  <si>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</si>
  <si>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</si>
  <si>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</si>
  <si>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</si>
  <si>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</si>
  <si>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</si>
  <si>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</si>
  <si>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</si>
  <si>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</si>
  <si>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</si>
  <si>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03/28/2024</t>
  </si>
  <si>
    <t>04/24/2024</t>
  </si>
  <si>
    <t>06/12/2024</t>
  </si>
  <si>
    <t>06/19/2024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</si>
  <si>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</si>
  <si>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</si>
  <si>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</si>
  <si>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</si>
  <si>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</si>
  <si>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</si>
  <si>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</si>
  <si>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</si>
  <si>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</si>
  <si>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</si>
  <si>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</si>
  <si>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</si>
  <si>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</si>
  <si>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</si>
  <si>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</si>
  <si>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</si>
  <si>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</si>
  <si>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</si>
  <si>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</si>
  <si>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</si>
  <si>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</si>
  <si>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</si>
  <si>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</si>
  <si>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</si>
  <si>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</si>
  <si>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7/27/2023</t>
  </si>
  <si>
    <t>8/8/2023</t>
  </si>
  <si>
    <t>8/21/2023</t>
  </si>
  <si>
    <t>Open</t>
  </si>
  <si>
    <t>10/11/2023</t>
  </si>
  <si>
    <t>12/19/2023</t>
  </si>
  <si>
    <t>Offered</t>
  </si>
  <si>
    <t>CCL10-0063</t>
  </si>
  <si>
    <t>King</t>
  </si>
  <si>
    <t>9/7/2023</t>
  </si>
  <si>
    <t>8/4/2023</t>
  </si>
  <si>
    <t>10/9/2023</t>
  </si>
  <si>
    <t>8/23/2023</t>
  </si>
  <si>
    <t>9/5/2023</t>
  </si>
  <si>
    <t>CCL10-0064</t>
  </si>
  <si>
    <t>Cal King</t>
  </si>
  <si>
    <t>8/27/2023</t>
  </si>
  <si>
    <t>8/7/2023</t>
  </si>
  <si>
    <t>10/26/2023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</si>
  <si>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</si>
  <si>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</si>
  <si>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</si>
  <si>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</si>
  <si>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</si>
  <si>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</si>
  <si>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</si>
  <si>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</si>
  <si>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6/15/2023</t>
  </si>
  <si>
    <t>8/28/2023</t>
  </si>
  <si>
    <t>3/30/2023</t>
  </si>
  <si>
    <t>4/17/2023</t>
  </si>
  <si>
    <t>11/30/2022</t>
  </si>
  <si>
    <t>11/11/2022</t>
  </si>
  <si>
    <t>3/28/2023</t>
  </si>
  <si>
    <t>6/12/2023</t>
  </si>
  <si>
    <t>4/10/2023</t>
  </si>
  <si>
    <t>3/20/2023</t>
  </si>
  <si>
    <t>6/1/2023</t>
  </si>
  <si>
    <t>CCL10-0002</t>
  </si>
  <si>
    <t>DLCROSCILL,MACY02,OLLIIX,OVERSTOCK01</t>
  </si>
  <si>
    <t>11/9/2023</t>
  </si>
  <si>
    <t>8/11/2023</t>
  </si>
  <si>
    <t>4/19/2023</t>
  </si>
  <si>
    <t>11/7/2022</t>
  </si>
  <si>
    <t>11/6/2022</t>
  </si>
  <si>
    <t>CCL10-0003</t>
  </si>
  <si>
    <t>6/23/2023</t>
  </si>
  <si>
    <t>4/5/2023</t>
  </si>
  <si>
    <t>11/1/2022</t>
  </si>
  <si>
    <t>10/26/2022</t>
  </si>
  <si>
    <t>4/27/2023</t>
  </si>
  <si>
    <t>CCL10-0004</t>
  </si>
  <si>
    <t>Valentina</t>
  </si>
  <si>
    <t>Navy</t>
  </si>
  <si>
    <t>6/19/2024</t>
  </si>
  <si>
    <t>AMAZON,MACY02,OLLIIX,OVERSTOCK01</t>
  </si>
  <si>
    <t>8/15/2023</t>
  </si>
  <si>
    <t>4/28/2023</t>
  </si>
  <si>
    <t>12/13/2022</t>
  </si>
  <si>
    <t>11/8/2022</t>
  </si>
  <si>
    <t>5/9/2023</t>
  </si>
  <si>
    <t>CCL10-0005</t>
  </si>
  <si>
    <t>AMAZON,CSNSTORES,OLLIIX</t>
  </si>
  <si>
    <t>8/17/2023</t>
  </si>
  <si>
    <t>9/11/2023</t>
  </si>
  <si>
    <t>4/18/2023</t>
  </si>
  <si>
    <t>11/17/2022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</si>
  <si>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</si>
  <si>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</si>
  <si>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</si>
  <si>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</si>
  <si>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</si>
  <si>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</si>
  <si>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</si>
  <si>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</si>
  <si>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</si>
  <si>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</si>
  <si>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</si>
  <si>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10/24/2022</t>
  </si>
  <si>
    <t>10/15/2023</t>
  </si>
  <si>
    <t>11/10/2023</t>
  </si>
  <si>
    <t>9/21/2023</t>
  </si>
  <si>
    <t>4/6/2023</t>
  </si>
  <si>
    <t>7/31/2023</t>
  </si>
  <si>
    <t>CCL10-0008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</si>
  <si>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</si>
  <si>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</si>
  <si>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</si>
  <si>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</si>
  <si>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</si>
  <si>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</si>
  <si>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</si>
  <si>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</si>
  <si>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CCL10-0010</t>
  </si>
  <si>
    <t>Galleria</t>
  </si>
  <si>
    <t>4 Piece Red Comforter Set</t>
  </si>
  <si>
    <t>Red</t>
  </si>
  <si>
    <t>Patchwork 36</t>
  </si>
  <si>
    <t>3/28/2024</t>
  </si>
  <si>
    <t>6/29/2023</t>
  </si>
  <si>
    <t>11/21/2022</t>
  </si>
  <si>
    <t>12/1/2022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</si>
  <si>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</si>
  <si>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</si>
  <si>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</si>
  <si>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</si>
  <si>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</si>
  <si>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</si>
  <si>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</si>
  <si>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</si>
  <si>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</si>
  <si>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</si>
  <si>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</si>
  <si>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</si>
  <si>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</si>
  <si>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</si>
  <si>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</si>
  <si>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</si>
  <si>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</si>
  <si>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</si>
  <si>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</si>
  <si>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</si>
  <si>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</si>
  <si>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</si>
  <si>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</si>
  <si>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</si>
  <si>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</si>
  <si>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</si>
  <si>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</si>
  <si>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</si>
  <si>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</si>
  <si>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</si>
  <si>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CCL30-0026</t>
  </si>
  <si>
    <t>NORMAL PILLOW</t>
  </si>
  <si>
    <t>Aumont</t>
  </si>
  <si>
    <t>Oblong Decor Pillow</t>
  </si>
  <si>
    <t>22x15"</t>
  </si>
  <si>
    <t>Silver</t>
  </si>
  <si>
    <t>1</t>
  </si>
  <si>
    <t>CSNSTORES,DLCROSCILL,MACY02,OLLIIX,OVERSTOCK01</t>
  </si>
  <si>
    <t>8/3/2023</t>
  </si>
  <si>
    <t>8/29/2023</t>
  </si>
  <si>
    <t>6/21/2023</t>
  </si>
  <si>
    <t>12/12/2022</t>
  </si>
  <si>
    <t>10/31/2022</t>
  </si>
  <si>
    <t>1/10/2023</t>
  </si>
  <si>
    <t>CCL30-0029</t>
  </si>
  <si>
    <t>MACY02,OLLIIX</t>
  </si>
  <si>
    <t>11/24/2023</t>
  </si>
  <si>
    <t>5/29/2023</t>
  </si>
  <si>
    <t>CCL30-0028</t>
  </si>
  <si>
    <t>DLCROSCILL,OVERSTOCK01</t>
  </si>
  <si>
    <t>11/22/2023</t>
  </si>
  <si>
    <t>11/27/2023</t>
  </si>
  <si>
    <t>5/12/2023</t>
  </si>
  <si>
    <t>CCL30-0027</t>
  </si>
  <si>
    <t>Gold</t>
  </si>
  <si>
    <t>10/1/2023</t>
  </si>
  <si>
    <t>1/15/2024</t>
  </si>
  <si>
    <t>5/5/2023</t>
  </si>
  <si>
    <t>11/28/2022</t>
  </si>
  <si>
    <t>CCL30-0061</t>
  </si>
  <si>
    <t>6/13/2023</t>
  </si>
  <si>
    <t>1/24/2023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</si>
  <si>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</si>
  <si>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</si>
  <si>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</si>
  <si>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</si>
  <si>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</si>
  <si>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</si>
  <si>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</si>
  <si>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CCL30-0036</t>
  </si>
  <si>
    <t>CCL30-0038</t>
  </si>
  <si>
    <t>CSNSTORES,MACY02</t>
  </si>
  <si>
    <t>10/16/2023</t>
  </si>
  <si>
    <t>7/3/2023</t>
  </si>
  <si>
    <t>2/13/2023</t>
  </si>
  <si>
    <t>3/21/2023</t>
  </si>
  <si>
    <t>11/1/2023</t>
  </si>
  <si>
    <t>CCL30-0037</t>
  </si>
  <si>
    <t>8/9/2023</t>
  </si>
  <si>
    <t>6/19/2023</t>
  </si>
  <si>
    <t>CCL30-0034</t>
  </si>
  <si>
    <t>1/4/2024</t>
  </si>
  <si>
    <t>10/2/2023</t>
  </si>
  <si>
    <t>4/26/2023</t>
  </si>
  <si>
    <t>CCL30-0030</t>
  </si>
  <si>
    <t>Biron</t>
  </si>
  <si>
    <t>18x18"</t>
  </si>
  <si>
    <t>9/27/2023</t>
  </si>
  <si>
    <t>12/29/2023</t>
  </si>
  <si>
    <t>CCL30-0033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</si>
  <si>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</si>
  <si>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</si>
  <si>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</si>
  <si>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</si>
  <si>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</si>
  <si>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</si>
  <si>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</si>
  <si>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</si>
  <si>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</si>
  <si>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</si>
  <si>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</si>
  <si>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</si>
  <si>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</si>
  <si>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</si>
  <si>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</si>
  <si>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1/12/2024</t>
  </si>
  <si>
    <t>7/28/2023</t>
  </si>
  <si>
    <t>7/7/2023</t>
  </si>
  <si>
    <t>4/25/2023</t>
  </si>
  <si>
    <t>10/3/2023</t>
  </si>
  <si>
    <t>CCL13-0019</t>
  </si>
  <si>
    <t>1/8/2024</t>
  </si>
  <si>
    <t>11/26/2023</t>
  </si>
  <si>
    <t>3/23/2023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</si>
  <si>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</si>
  <si>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</si>
  <si>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</si>
  <si>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</si>
  <si>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</si>
  <si>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</si>
  <si>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</si>
  <si>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OLLIIX,OVERSTOCK01</t>
  </si>
  <si>
    <t>7/5/2023</t>
  </si>
  <si>
    <t>4/13/2023</t>
  </si>
  <si>
    <t>1/23/2023</t>
  </si>
  <si>
    <t>CCL11-0022</t>
  </si>
  <si>
    <t>BED SKIRT&amp;SHAM</t>
  </si>
  <si>
    <t>Clermont</t>
  </si>
  <si>
    <t>European Pillow Sham</t>
  </si>
  <si>
    <t>26x26"</t>
  </si>
  <si>
    <t>GEOMETRIC 08</t>
  </si>
  <si>
    <t>11/28/2023</t>
  </si>
  <si>
    <t>5/30/2023</t>
  </si>
  <si>
    <t>CCL11-0024</t>
  </si>
  <si>
    <t>12/12/2023</t>
  </si>
  <si>
    <t>5/15/2023</t>
  </si>
  <si>
    <t>CCL11-0025</t>
  </si>
  <si>
    <t>CCL11-0023</t>
  </si>
  <si>
    <t>6/9/2023</t>
  </si>
  <si>
    <t>CCL11-0020</t>
  </si>
  <si>
    <t>Montague</t>
  </si>
  <si>
    <t>CCL11-0021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</si>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</sst>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H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178.75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28</v>
      </c>
      <c r="AA6" s="4">
        <f>=ROUNDDOWN(3.5,0)</f>
      </c>
      <c r="AB6" s="5">
        <v>8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4</v>
      </c>
      <c r="AQ6" s="8">
        <v>769.52</v>
      </c>
      <c r="AR6" s="4"/>
      <c r="AS6" s="8"/>
      <c r="AT6" s="7"/>
      <c r="AU6" s="7"/>
      <c r="AV6" s="4">
        <v>17</v>
      </c>
      <c r="AW6" s="8">
        <v>3807.24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0.2021</v>
      </c>
      <c r="BC6" s="4">
        <v>23</v>
      </c>
      <c r="BD6" s="8">
        <v>5044.36</v>
      </c>
      <c r="BE6" s="4">
        <v>4</v>
      </c>
      <c r="BF6" s="8">
        <v>779.62</v>
      </c>
      <c r="BG6" s="7">
        <v>4.75</v>
      </c>
      <c r="BH6" s="7">
        <v>5.4703</v>
      </c>
      <c r="BI6" s="7">
        <v>0.7548</v>
      </c>
      <c r="BJ6" s="4">
        <v>4</v>
      </c>
      <c r="BK6" s="8">
        <v>769.52</v>
      </c>
      <c r="BL6" s="2" t="s">
        <v>136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2</v>
      </c>
      <c r="CB6" s="8">
        <v>386.08</v>
      </c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131</v>
      </c>
      <c r="CW6" s="2" t="s">
        <v>139</v>
      </c>
      <c r="CX6" s="2" t="s">
        <v>131</v>
      </c>
      <c r="CY6" s="4">
        <v>1</v>
      </c>
      <c r="CZ6" s="8">
        <v>187.68</v>
      </c>
      <c r="DA6" s="4"/>
      <c r="DB6" s="8"/>
      <c r="DC6" s="7"/>
      <c r="DD6" s="7"/>
      <c r="DE6" s="2" t="s">
        <v>137</v>
      </c>
      <c r="DF6" s="2" t="s">
        <v>128</v>
      </c>
      <c r="DG6" s="2" t="s">
        <v>143</v>
      </c>
      <c r="DH6" s="2" t="s">
        <v>144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145</v>
      </c>
      <c r="DT6" s="2" t="s">
        <v>146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143</v>
      </c>
      <c r="EF6" s="2" t="s">
        <v>147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143</v>
      </c>
      <c r="ER6" s="2" t="s">
        <v>131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148</v>
      </c>
      <c r="FB6" s="2" t="s">
        <v>128</v>
      </c>
      <c r="FC6" s="2" t="s">
        <v>131</v>
      </c>
      <c r="FD6" s="2" t="s">
        <v>131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143</v>
      </c>
      <c r="FP6" s="2" t="s">
        <v>149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143</v>
      </c>
      <c r="GB6" s="2" t="s">
        <v>150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131</v>
      </c>
      <c r="GL6" s="2" t="s">
        <v>131</v>
      </c>
      <c r="GM6" s="2" t="s">
        <v>131</v>
      </c>
      <c r="GN6" s="2" t="s">
        <v>131</v>
      </c>
      <c r="GO6" s="2" t="s">
        <v>131</v>
      </c>
      <c r="GP6" s="2" t="s">
        <v>131</v>
      </c>
      <c r="GQ6" s="4"/>
      <c r="GR6" s="8"/>
      <c r="GS6" s="4"/>
      <c r="GT6" s="8"/>
      <c r="GU6" s="7"/>
      <c r="GV6" s="7"/>
      <c r="GW6" s="2" t="s">
        <v>151</v>
      </c>
      <c r="GX6" s="2" t="s">
        <v>128</v>
      </c>
      <c r="GY6" s="2" t="s">
        <v>131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>
        <v>28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>
      <c r="A7" s="2" t="s">
        <v>152</v>
      </c>
      <c r="B7" s="2" t="s">
        <v>121</v>
      </c>
      <c r="C7" s="2" t="s">
        <v>122</v>
      </c>
      <c r="D7" s="2" t="s">
        <v>123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153</v>
      </c>
      <c r="K7" s="2" t="s">
        <v>127</v>
      </c>
      <c r="L7" s="3">
        <v>204.28</v>
      </c>
      <c r="M7" s="3">
        <v>214.5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98</v>
      </c>
      <c r="AA7" s="4">
        <f>=ROUNDDOWN(10.8888888888889,0)</f>
      </c>
      <c r="AB7" s="5">
        <v>9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8</v>
      </c>
      <c r="AQ7" s="8">
        <v>1879.36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0.4936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8</v>
      </c>
      <c r="BK7" s="8">
        <v>1879.36</v>
      </c>
      <c r="BL7" s="2" t="s">
        <v>16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138</v>
      </c>
      <c r="BY7" s="2" t="s">
        <v>139</v>
      </c>
      <c r="BZ7" s="2" t="s">
        <v>131</v>
      </c>
      <c r="CA7" s="4"/>
      <c r="CB7" s="8"/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154</v>
      </c>
      <c r="CK7" s="2" t="s">
        <v>139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131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128</v>
      </c>
      <c r="DG7" s="2" t="s">
        <v>143</v>
      </c>
      <c r="DH7" s="2" t="s">
        <v>155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137</v>
      </c>
      <c r="DR7" s="2" t="s">
        <v>128</v>
      </c>
      <c r="DS7" s="2" t="s">
        <v>145</v>
      </c>
      <c r="DT7" s="2" t="s">
        <v>144</v>
      </c>
      <c r="DU7" s="2" t="s">
        <v>139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128</v>
      </c>
      <c r="EE7" s="2" t="s">
        <v>143</v>
      </c>
      <c r="EF7" s="2" t="s">
        <v>156</v>
      </c>
      <c r="EG7" s="2" t="s">
        <v>139</v>
      </c>
      <c r="EH7" s="2" t="s">
        <v>131</v>
      </c>
      <c r="EI7" s="4"/>
      <c r="EJ7" s="8"/>
      <c r="EK7" s="4"/>
      <c r="EL7" s="8"/>
      <c r="EM7" s="7"/>
      <c r="EN7" s="7"/>
      <c r="EO7" s="2" t="s">
        <v>137</v>
      </c>
      <c r="EP7" s="2" t="s">
        <v>128</v>
      </c>
      <c r="EQ7" s="2" t="s">
        <v>143</v>
      </c>
      <c r="ER7" s="2" t="s">
        <v>157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148</v>
      </c>
      <c r="FB7" s="2" t="s">
        <v>128</v>
      </c>
      <c r="FC7" s="2" t="s">
        <v>131</v>
      </c>
      <c r="FD7" s="2" t="s">
        <v>131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143</v>
      </c>
      <c r="FP7" s="2" t="s">
        <v>158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143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131</v>
      </c>
      <c r="GL7" s="2" t="s">
        <v>131</v>
      </c>
      <c r="GM7" s="2" t="s">
        <v>131</v>
      </c>
      <c r="GN7" s="2" t="s">
        <v>131</v>
      </c>
      <c r="GO7" s="2" t="s">
        <v>131</v>
      </c>
      <c r="GP7" s="2" t="s">
        <v>131</v>
      </c>
      <c r="GQ7" s="4"/>
      <c r="GR7" s="8"/>
      <c r="GS7" s="4"/>
      <c r="GT7" s="8"/>
      <c r="GU7" s="7"/>
      <c r="GV7" s="7"/>
      <c r="GW7" s="2" t="s">
        <v>151</v>
      </c>
      <c r="GX7" s="2" t="s">
        <v>128</v>
      </c>
      <c r="GY7" s="2" t="s">
        <v>131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>
        <v>98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>
      <c r="A8" s="2" t="s">
        <v>159</v>
      </c>
      <c r="B8" s="2" t="s">
        <v>121</v>
      </c>
      <c r="C8" s="2" t="s">
        <v>122</v>
      </c>
      <c r="D8" s="2" t="s">
        <v>123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160</v>
      </c>
      <c r="K8" s="2" t="s">
        <v>127</v>
      </c>
      <c r="L8" s="3">
        <v>204.28</v>
      </c>
      <c r="M8" s="3">
        <v>214.5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18</v>
      </c>
      <c r="AA8" s="4">
        <f>=ROUNDDOWN(4.5,0)</f>
      </c>
      <c r="AB8" s="5">
        <v>4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5</v>
      </c>
      <c r="AQ8" s="8">
        <v>1158.36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0.3043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1158.36</v>
      </c>
      <c r="BL8" s="2" t="s">
        <v>136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138</v>
      </c>
      <c r="BY8" s="2" t="s">
        <v>139</v>
      </c>
      <c r="BZ8" s="2" t="s">
        <v>131</v>
      </c>
      <c r="CA8" s="4">
        <v>2</v>
      </c>
      <c r="CB8" s="8">
        <v>463.3</v>
      </c>
      <c r="CC8" s="4"/>
      <c r="CD8" s="8"/>
      <c r="CE8" s="7"/>
      <c r="CF8" s="7"/>
      <c r="CG8" s="2" t="s">
        <v>137</v>
      </c>
      <c r="CH8" s="2" t="s">
        <v>128</v>
      </c>
      <c r="CI8" s="2" t="s">
        <v>140</v>
      </c>
      <c r="CJ8" s="2" t="s">
        <v>158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142</v>
      </c>
      <c r="CV8" s="2" t="s">
        <v>131</v>
      </c>
      <c r="CW8" s="2" t="s">
        <v>139</v>
      </c>
      <c r="CX8" s="2" t="s">
        <v>131</v>
      </c>
      <c r="CY8" s="4">
        <v>1</v>
      </c>
      <c r="CZ8" s="8">
        <v>225.22</v>
      </c>
      <c r="DA8" s="4"/>
      <c r="DB8" s="8"/>
      <c r="DC8" s="7"/>
      <c r="DD8" s="7"/>
      <c r="DE8" s="2" t="s">
        <v>137</v>
      </c>
      <c r="DF8" s="2" t="s">
        <v>128</v>
      </c>
      <c r="DG8" s="2" t="s">
        <v>143</v>
      </c>
      <c r="DH8" s="2" t="s">
        <v>161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145</v>
      </c>
      <c r="DT8" s="2" t="s">
        <v>162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143</v>
      </c>
      <c r="EF8" s="2" t="s">
        <v>156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143</v>
      </c>
      <c r="ER8" s="2" t="s">
        <v>163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148</v>
      </c>
      <c r="FB8" s="2" t="s">
        <v>128</v>
      </c>
      <c r="FC8" s="2" t="s">
        <v>131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143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143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131</v>
      </c>
      <c r="GL8" s="2" t="s">
        <v>131</v>
      </c>
      <c r="GM8" s="2" t="s">
        <v>131</v>
      </c>
      <c r="GN8" s="2" t="s">
        <v>131</v>
      </c>
      <c r="GO8" s="2" t="s">
        <v>131</v>
      </c>
      <c r="GP8" s="2" t="s">
        <v>131</v>
      </c>
      <c r="GQ8" s="4"/>
      <c r="GR8" s="8"/>
      <c r="GS8" s="4"/>
      <c r="GT8" s="8"/>
      <c r="GU8" s="7"/>
      <c r="GV8" s="7"/>
      <c r="GW8" s="2" t="s">
        <v>151</v>
      </c>
      <c r="GX8" s="2" t="s">
        <v>128</v>
      </c>
      <c r="GY8" s="2" t="s">
        <v>131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131</v>
      </c>
      <c r="HJ8" s="2" t="s">
        <v>131</v>
      </c>
      <c r="HK8" s="2" t="s">
        <v>131</v>
      </c>
      <c r="HL8" s="2" t="s">
        <v>131</v>
      </c>
      <c r="HM8" s="2" t="s">
        <v>131</v>
      </c>
      <c r="HN8" s="2" t="s">
        <v>131</v>
      </c>
      <c r="HO8" s="4">
        <v>18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>
      <c r="A9" s="2" t="s">
        <v>164</v>
      </c>
      <c r="B9" s="2" t="s">
        <v>121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165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166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167</v>
      </c>
      <c r="Z9" s="4"/>
      <c r="AA9" s="4">
        <f>=ROUNDDOWN({0},0)</f>
      </c>
      <c r="AB9" s="5">
        <v>6</v>
      </c>
      <c r="AC9" s="2" t="s">
        <v>168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/>
      <c r="AQ9" s="8"/>
      <c r="AR9" s="4">
        <v>1</v>
      </c>
      <c r="AS9" s="8">
        <v>61.89</v>
      </c>
      <c r="AT9" s="7">
        <v>-1</v>
      </c>
      <c r="AU9" s="7">
        <v>-1</v>
      </c>
      <c r="AV9" s="4">
        <v>6</v>
      </c>
      <c r="AW9" s="8">
        <v>1237.12</v>
      </c>
      <c r="AX9" s="4">
        <v>4</v>
      </c>
      <c r="AY9" s="8">
        <v>779.62</v>
      </c>
      <c r="AZ9" s="7">
        <v>0.5</v>
      </c>
      <c r="BA9" s="7">
        <v>0.5868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0.2452</v>
      </c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148</v>
      </c>
      <c r="BV9" s="2" t="s">
        <v>128</v>
      </c>
      <c r="BW9" s="2" t="s">
        <v>131</v>
      </c>
      <c r="BX9" s="2" t="s">
        <v>131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169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128</v>
      </c>
      <c r="CU9" s="2" t="s">
        <v>170</v>
      </c>
      <c r="CV9" s="2" t="s">
        <v>171</v>
      </c>
      <c r="CW9" s="2" t="s">
        <v>139</v>
      </c>
      <c r="CX9" s="2" t="s">
        <v>131</v>
      </c>
      <c r="CY9" s="4"/>
      <c r="CZ9" s="8"/>
      <c r="DA9" s="4"/>
      <c r="DB9" s="8"/>
      <c r="DC9" s="7"/>
      <c r="DD9" s="7"/>
      <c r="DE9" s="2" t="s">
        <v>137</v>
      </c>
      <c r="DF9" s="2" t="s">
        <v>128</v>
      </c>
      <c r="DG9" s="2" t="s">
        <v>172</v>
      </c>
      <c r="DH9" s="2" t="s">
        <v>173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137</v>
      </c>
      <c r="DR9" s="2" t="s">
        <v>128</v>
      </c>
      <c r="DS9" s="2" t="s">
        <v>174</v>
      </c>
      <c r="DT9" s="2" t="s">
        <v>175</v>
      </c>
      <c r="DU9" s="2" t="s">
        <v>139</v>
      </c>
      <c r="DV9" s="2" t="s">
        <v>131</v>
      </c>
      <c r="DW9" s="4"/>
      <c r="DX9" s="8"/>
      <c r="DY9" s="4">
        <v>1</v>
      </c>
      <c r="DZ9" s="8">
        <v>61.89</v>
      </c>
      <c r="EA9" s="7">
        <v>-1</v>
      </c>
      <c r="EB9" s="7">
        <v>-1</v>
      </c>
      <c r="EC9" s="2" t="s">
        <v>137</v>
      </c>
      <c r="ED9" s="2" t="s">
        <v>128</v>
      </c>
      <c r="EE9" s="2" t="s">
        <v>167</v>
      </c>
      <c r="EF9" s="2" t="s">
        <v>176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167</v>
      </c>
      <c r="ER9" s="2" t="s">
        <v>177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148</v>
      </c>
      <c r="FB9" s="2" t="s">
        <v>128</v>
      </c>
      <c r="FC9" s="2" t="s">
        <v>131</v>
      </c>
      <c r="FD9" s="2" t="s">
        <v>131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178</v>
      </c>
      <c r="FP9" s="2" t="s">
        <v>179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180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181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151</v>
      </c>
      <c r="GX9" s="2" t="s">
        <v>128</v>
      </c>
      <c r="GY9" s="2" t="s">
        <v>131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128</v>
      </c>
      <c r="HK9" s="2" t="s">
        <v>182</v>
      </c>
      <c r="HL9" s="2" t="s">
        <v>131</v>
      </c>
      <c r="HM9" s="2" t="s">
        <v>139</v>
      </c>
      <c r="HN9" s="2" t="s">
        <v>131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</row>
    <row r="10">
      <c r="A10" s="2" t="s">
        <v>183</v>
      </c>
      <c r="B10" s="2" t="s">
        <v>121</v>
      </c>
      <c r="C10" s="2" t="s">
        <v>122</v>
      </c>
      <c r="D10" s="2" t="s">
        <v>123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153</v>
      </c>
      <c r="K10" s="2" t="s">
        <v>165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166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167</v>
      </c>
      <c r="Z10" s="4">
        <v>94</v>
      </c>
      <c r="AA10" s="4">
        <f>=ROUNDDOWN(11.75,0)</f>
      </c>
      <c r="AB10" s="5">
        <v>8</v>
      </c>
      <c r="AC10" s="2" t="s">
        <v>168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6</v>
      </c>
      <c r="AQ10" s="8">
        <v>1237.12</v>
      </c>
      <c r="AR10" s="4">
        <v>3</v>
      </c>
      <c r="AS10" s="8">
        <v>717.73</v>
      </c>
      <c r="AT10" s="7">
        <v>1</v>
      </c>
      <c r="AU10" s="7">
        <v>0.7237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6</v>
      </c>
      <c r="BK10" s="8">
        <v>1237.12</v>
      </c>
      <c r="BL10" s="2" t="s">
        <v>184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128</v>
      </c>
      <c r="BW10" s="2" t="s">
        <v>131</v>
      </c>
      <c r="BX10" s="2" t="s">
        <v>131</v>
      </c>
      <c r="BY10" s="2" t="s">
        <v>139</v>
      </c>
      <c r="BZ10" s="2" t="s">
        <v>131</v>
      </c>
      <c r="CA10" s="4">
        <v>4</v>
      </c>
      <c r="CB10" s="8">
        <v>926.6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141</v>
      </c>
      <c r="CK10" s="2" t="s">
        <v>139</v>
      </c>
      <c r="CL10" s="2" t="s">
        <v>131</v>
      </c>
      <c r="CM10" s="4">
        <v>1</v>
      </c>
      <c r="CN10" s="8">
        <v>240.23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170</v>
      </c>
      <c r="CV10" s="2" t="s">
        <v>185</v>
      </c>
      <c r="CW10" s="2" t="s">
        <v>139</v>
      </c>
      <c r="CX10" s="2" t="s">
        <v>131</v>
      </c>
      <c r="CY10" s="4"/>
      <c r="CZ10" s="8"/>
      <c r="DA10" s="4"/>
      <c r="DB10" s="8"/>
      <c r="DC10" s="7"/>
      <c r="DD10" s="7"/>
      <c r="DE10" s="2" t="s">
        <v>137</v>
      </c>
      <c r="DF10" s="2" t="s">
        <v>128</v>
      </c>
      <c r="DG10" s="2" t="s">
        <v>172</v>
      </c>
      <c r="DH10" s="2" t="s">
        <v>186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174</v>
      </c>
      <c r="DT10" s="2" t="s">
        <v>187</v>
      </c>
      <c r="DU10" s="2" t="s">
        <v>139</v>
      </c>
      <c r="DV10" s="2" t="s">
        <v>131</v>
      </c>
      <c r="DW10" s="4">
        <v>1</v>
      </c>
      <c r="DX10" s="8">
        <v>70.29</v>
      </c>
      <c r="DY10" s="4"/>
      <c r="DZ10" s="8"/>
      <c r="EA10" s="7"/>
      <c r="EB10" s="7"/>
      <c r="EC10" s="2" t="s">
        <v>137</v>
      </c>
      <c r="ED10" s="2" t="s">
        <v>128</v>
      </c>
      <c r="EE10" s="2" t="s">
        <v>167</v>
      </c>
      <c r="EF10" s="2" t="s">
        <v>188</v>
      </c>
      <c r="EG10" s="2" t="s">
        <v>139</v>
      </c>
      <c r="EH10" s="2" t="s">
        <v>131</v>
      </c>
      <c r="EI10" s="4"/>
      <c r="EJ10" s="8"/>
      <c r="EK10" s="4">
        <v>3</v>
      </c>
      <c r="EL10" s="8">
        <v>717.73</v>
      </c>
      <c r="EM10" s="7">
        <v>-1</v>
      </c>
      <c r="EN10" s="7">
        <v>-1</v>
      </c>
      <c r="EO10" s="2" t="s">
        <v>137</v>
      </c>
      <c r="EP10" s="2" t="s">
        <v>128</v>
      </c>
      <c r="EQ10" s="2" t="s">
        <v>167</v>
      </c>
      <c r="ER10" s="2" t="s">
        <v>189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148</v>
      </c>
      <c r="FB10" s="2" t="s">
        <v>128</v>
      </c>
      <c r="FC10" s="2" t="s">
        <v>131</v>
      </c>
      <c r="FD10" s="2" t="s">
        <v>131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178</v>
      </c>
      <c r="FP10" s="2" t="s">
        <v>185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180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181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151</v>
      </c>
      <c r="GX10" s="2" t="s">
        <v>128</v>
      </c>
      <c r="GY10" s="2" t="s">
        <v>131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128</v>
      </c>
      <c r="HK10" s="2" t="s">
        <v>182</v>
      </c>
      <c r="HL10" s="2" t="s">
        <v>131</v>
      </c>
      <c r="HM10" s="2" t="s">
        <v>139</v>
      </c>
      <c r="HN10" s="2" t="s">
        <v>131</v>
      </c>
      <c r="HO10" s="4">
        <v>94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</row>
    <row r="11">
      <c r="A11" s="2" t="s">
        <v>190</v>
      </c>
      <c r="B11" s="2" t="s">
        <v>121</v>
      </c>
      <c r="C11" s="2" t="s">
        <v>122</v>
      </c>
      <c r="D11" s="2" t="s">
        <v>123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160</v>
      </c>
      <c r="K11" s="2" t="s">
        <v>165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166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167</v>
      </c>
      <c r="Z11" s="4"/>
      <c r="AA11" s="4">
        <f>=ROUNDDOWN({0},0)</f>
      </c>
      <c r="AB11" s="5">
        <v>3</v>
      </c>
      <c r="AC11" s="2" t="s">
        <v>168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128</v>
      </c>
      <c r="BW11" s="2" t="s">
        <v>131</v>
      </c>
      <c r="BX11" s="2" t="s">
        <v>131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148</v>
      </c>
      <c r="CH11" s="2" t="s">
        <v>128</v>
      </c>
      <c r="CI11" s="2" t="s">
        <v>131</v>
      </c>
      <c r="CJ11" s="2" t="s">
        <v>131</v>
      </c>
      <c r="CK11" s="2" t="s">
        <v>139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128</v>
      </c>
      <c r="CU11" s="2" t="s">
        <v>131</v>
      </c>
      <c r="CV11" s="2" t="s">
        <v>131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172</v>
      </c>
      <c r="DH11" s="2" t="s">
        <v>191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174</v>
      </c>
      <c r="DT11" s="2" t="s">
        <v>192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167</v>
      </c>
      <c r="EF11" s="2" t="s">
        <v>193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167</v>
      </c>
      <c r="ER11" s="2" t="s">
        <v>194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148</v>
      </c>
      <c r="FB11" s="2" t="s">
        <v>128</v>
      </c>
      <c r="FC11" s="2" t="s">
        <v>131</v>
      </c>
      <c r="FD11" s="2" t="s">
        <v>131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178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195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181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151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148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</row>
    <row r="12">
      <c r="A12" s="2" t="s">
        <v>196</v>
      </c>
      <c r="B12" s="2" t="s">
        <v>121</v>
      </c>
      <c r="C12" s="2" t="s">
        <v>122</v>
      </c>
      <c r="D12" s="2" t="s">
        <v>123</v>
      </c>
      <c r="E12" s="2" t="s">
        <v>123</v>
      </c>
      <c r="F12" s="2" t="s">
        <v>197</v>
      </c>
      <c r="G12" s="2" t="s">
        <v>197</v>
      </c>
      <c r="H12" s="2" t="s">
        <v>197</v>
      </c>
      <c r="I12" s="2" t="s">
        <v>125</v>
      </c>
      <c r="J12" s="2" t="s">
        <v>126</v>
      </c>
      <c r="K12" s="2" t="s">
        <v>198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166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131</v>
      </c>
      <c r="Y12" s="2" t="s">
        <v>188</v>
      </c>
      <c r="Z12" s="4">
        <v>44</v>
      </c>
      <c r="AA12" s="4">
        <f>=ROUNDDOWN(11,0)</f>
      </c>
      <c r="AB12" s="5">
        <v>4</v>
      </c>
      <c r="AC12" s="2" t="s">
        <v>199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5</v>
      </c>
      <c r="AQ12" s="8">
        <v>977.79</v>
      </c>
      <c r="AR12" s="4">
        <v>6</v>
      </c>
      <c r="AS12" s="8">
        <v>1175.58</v>
      </c>
      <c r="AT12" s="7">
        <v>-0.1667</v>
      </c>
      <c r="AU12" s="7">
        <v>-0.1682</v>
      </c>
      <c r="AV12" s="4">
        <v>7</v>
      </c>
      <c r="AW12" s="8">
        <v>1427.2</v>
      </c>
      <c r="AX12" s="4">
        <v>12</v>
      </c>
      <c r="AY12" s="8">
        <v>2586.3</v>
      </c>
      <c r="AZ12" s="7">
        <v>-0.4167</v>
      </c>
      <c r="BA12" s="7">
        <v>-0.4482</v>
      </c>
      <c r="BB12" s="7">
        <v>0.6851</v>
      </c>
      <c r="BC12" s="4">
        <v>7</v>
      </c>
      <c r="BD12" s="8">
        <v>1427.2</v>
      </c>
      <c r="BE12" s="4">
        <v>12</v>
      </c>
      <c r="BF12" s="8">
        <v>2586.3</v>
      </c>
      <c r="BG12" s="7">
        <v>-0.4167</v>
      </c>
      <c r="BH12" s="7">
        <v>-0.4482</v>
      </c>
      <c r="BI12" s="7">
        <v>1</v>
      </c>
      <c r="BJ12" s="4">
        <v>5</v>
      </c>
      <c r="BK12" s="8">
        <v>977.79</v>
      </c>
      <c r="BL12" s="2" t="s">
        <v>200</v>
      </c>
      <c r="BM12" s="7">
        <v>1</v>
      </c>
      <c r="BN12" s="7">
        <v>1</v>
      </c>
      <c r="BO12" s="4">
        <v>2</v>
      </c>
      <c r="BP12" s="8">
        <v>391.52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138</v>
      </c>
      <c r="BY12" s="2" t="s">
        <v>139</v>
      </c>
      <c r="BZ12" s="2" t="s">
        <v>131</v>
      </c>
      <c r="CA12" s="4">
        <v>2</v>
      </c>
      <c r="CB12" s="8">
        <v>386.08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162</v>
      </c>
      <c r="CJ12" s="2" t="s">
        <v>201</v>
      </c>
      <c r="CK12" s="2" t="s">
        <v>139</v>
      </c>
      <c r="CL12" s="2" t="s">
        <v>131</v>
      </c>
      <c r="CM12" s="4">
        <v>1</v>
      </c>
      <c r="CN12" s="8">
        <v>200.19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170</v>
      </c>
      <c r="CV12" s="2" t="s">
        <v>171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172</v>
      </c>
      <c r="DH12" s="2" t="s">
        <v>158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174</v>
      </c>
      <c r="DT12" s="2" t="s">
        <v>202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128</v>
      </c>
      <c r="EE12" s="2" t="s">
        <v>188</v>
      </c>
      <c r="EF12" s="2" t="s">
        <v>203</v>
      </c>
      <c r="EG12" s="2" t="s">
        <v>139</v>
      </c>
      <c r="EH12" s="2" t="s">
        <v>131</v>
      </c>
      <c r="EI12" s="4"/>
      <c r="EJ12" s="8"/>
      <c r="EK12" s="4">
        <v>6</v>
      </c>
      <c r="EL12" s="8">
        <v>1175.58</v>
      </c>
      <c r="EM12" s="7">
        <v>-1</v>
      </c>
      <c r="EN12" s="7">
        <v>-1</v>
      </c>
      <c r="EO12" s="2" t="s">
        <v>137</v>
      </c>
      <c r="EP12" s="2" t="s">
        <v>128</v>
      </c>
      <c r="EQ12" s="2" t="s">
        <v>188</v>
      </c>
      <c r="ER12" s="2" t="s">
        <v>204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148</v>
      </c>
      <c r="FB12" s="2" t="s">
        <v>128</v>
      </c>
      <c r="FC12" s="2" t="s">
        <v>131</v>
      </c>
      <c r="FD12" s="2" t="s">
        <v>131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178</v>
      </c>
      <c r="FP12" s="2" t="s">
        <v>205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180</v>
      </c>
      <c r="GB12" s="2" t="s">
        <v>157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181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151</v>
      </c>
      <c r="GX12" s="2" t="s">
        <v>128</v>
      </c>
      <c r="GY12" s="2" t="s">
        <v>131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137</v>
      </c>
      <c r="HJ12" s="2" t="s">
        <v>128</v>
      </c>
      <c r="HK12" s="2" t="s">
        <v>182</v>
      </c>
      <c r="HL12" s="2" t="s">
        <v>131</v>
      </c>
      <c r="HM12" s="2" t="s">
        <v>139</v>
      </c>
      <c r="HN12" s="2" t="s">
        <v>131</v>
      </c>
      <c r="HO12" s="4">
        <v>44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130</v>
      </c>
    </row>
    <row r="13">
      <c r="A13" s="2" t="s">
        <v>206</v>
      </c>
      <c r="B13" s="2" t="s">
        <v>121</v>
      </c>
      <c r="C13" s="2" t="s">
        <v>122</v>
      </c>
      <c r="D13" s="2" t="s">
        <v>123</v>
      </c>
      <c r="E13" s="2" t="s">
        <v>123</v>
      </c>
      <c r="F13" s="2" t="s">
        <v>197</v>
      </c>
      <c r="G13" s="2" t="s">
        <v>197</v>
      </c>
      <c r="H13" s="2" t="s">
        <v>197</v>
      </c>
      <c r="I13" s="2" t="s">
        <v>125</v>
      </c>
      <c r="J13" s="2" t="s">
        <v>153</v>
      </c>
      <c r="K13" s="2" t="s">
        <v>198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166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131</v>
      </c>
      <c r="Y13" s="2" t="s">
        <v>188</v>
      </c>
      <c r="Z13" s="4">
        <v>174</v>
      </c>
      <c r="AA13" s="4">
        <f>=ROUNDDOWN(19.3333333333333,0)</f>
      </c>
      <c r="AB13" s="5">
        <v>9</v>
      </c>
      <c r="AC13" s="2" t="s">
        <v>199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2</v>
      </c>
      <c r="AQ13" s="8">
        <v>449.41</v>
      </c>
      <c r="AR13" s="4">
        <v>6</v>
      </c>
      <c r="AS13" s="8">
        <v>1410.72</v>
      </c>
      <c r="AT13" s="7">
        <v>-0.6667</v>
      </c>
      <c r="AU13" s="7">
        <v>-0.6814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0.3149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</v>
      </c>
      <c r="BK13" s="8">
        <v>449.41</v>
      </c>
      <c r="BL13" s="2" t="s">
        <v>207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138</v>
      </c>
      <c r="BY13" s="2" t="s">
        <v>139</v>
      </c>
      <c r="BZ13" s="2" t="s">
        <v>131</v>
      </c>
      <c r="CA13" s="4"/>
      <c r="CB13" s="8"/>
      <c r="CC13" s="4"/>
      <c r="CD13" s="8"/>
      <c r="CE13" s="7"/>
      <c r="CF13" s="7"/>
      <c r="CG13" s="2" t="s">
        <v>137</v>
      </c>
      <c r="CH13" s="2" t="s">
        <v>128</v>
      </c>
      <c r="CI13" s="2" t="s">
        <v>162</v>
      </c>
      <c r="CJ13" s="2" t="s">
        <v>208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170</v>
      </c>
      <c r="CV13" s="2" t="s">
        <v>171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172</v>
      </c>
      <c r="DH13" s="2" t="s">
        <v>209</v>
      </c>
      <c r="DI13" s="2" t="s">
        <v>139</v>
      </c>
      <c r="DJ13" s="2" t="s">
        <v>131</v>
      </c>
      <c r="DK13" s="4">
        <v>1</v>
      </c>
      <c r="DL13" s="8">
        <v>214.49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174</v>
      </c>
      <c r="DT13" s="2" t="s">
        <v>210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188</v>
      </c>
      <c r="EF13" s="2" t="s">
        <v>211</v>
      </c>
      <c r="EG13" s="2" t="s">
        <v>139</v>
      </c>
      <c r="EH13" s="2" t="s">
        <v>131</v>
      </c>
      <c r="EI13" s="4"/>
      <c r="EJ13" s="8"/>
      <c r="EK13" s="4">
        <v>6</v>
      </c>
      <c r="EL13" s="8">
        <v>1410.72</v>
      </c>
      <c r="EM13" s="7">
        <v>-1</v>
      </c>
      <c r="EN13" s="7">
        <v>-1</v>
      </c>
      <c r="EO13" s="2" t="s">
        <v>137</v>
      </c>
      <c r="EP13" s="2" t="s">
        <v>128</v>
      </c>
      <c r="EQ13" s="2" t="s">
        <v>188</v>
      </c>
      <c r="ER13" s="2" t="s">
        <v>212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148</v>
      </c>
      <c r="FB13" s="2" t="s">
        <v>128</v>
      </c>
      <c r="FC13" s="2" t="s">
        <v>131</v>
      </c>
      <c r="FD13" s="2" t="s">
        <v>131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178</v>
      </c>
      <c r="FP13" s="2" t="s">
        <v>213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180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181</v>
      </c>
      <c r="GN13" s="2" t="s">
        <v>214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151</v>
      </c>
      <c r="GX13" s="2" t="s">
        <v>128</v>
      </c>
      <c r="GY13" s="2" t="s">
        <v>131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137</v>
      </c>
      <c r="HJ13" s="2" t="s">
        <v>128</v>
      </c>
      <c r="HK13" s="2" t="s">
        <v>182</v>
      </c>
      <c r="HL13" s="2" t="s">
        <v>215</v>
      </c>
      <c r="HM13" s="2" t="s">
        <v>139</v>
      </c>
      <c r="HN13" s="2" t="s">
        <v>131</v>
      </c>
      <c r="HO13" s="4">
        <v>174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290</v>
      </c>
    </row>
    <row r="14">
      <c r="A14" s="2" t="s">
        <v>216</v>
      </c>
      <c r="B14" s="2" t="s">
        <v>121</v>
      </c>
      <c r="C14" s="2" t="s">
        <v>122</v>
      </c>
      <c r="D14" s="2" t="s">
        <v>123</v>
      </c>
      <c r="E14" s="2" t="s">
        <v>123</v>
      </c>
      <c r="F14" s="2" t="s">
        <v>197</v>
      </c>
      <c r="G14" s="2" t="s">
        <v>197</v>
      </c>
      <c r="H14" s="2" t="s">
        <v>197</v>
      </c>
      <c r="I14" s="2" t="s">
        <v>125</v>
      </c>
      <c r="J14" s="2" t="s">
        <v>160</v>
      </c>
      <c r="K14" s="2" t="s">
        <v>198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166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131</v>
      </c>
      <c r="Y14" s="2" t="s">
        <v>188</v>
      </c>
      <c r="Z14" s="4">
        <v>1</v>
      </c>
      <c r="AA14" s="4">
        <f>=ROUNDDOWN(0.5,0)</f>
      </c>
      <c r="AB14" s="5">
        <v>2</v>
      </c>
      <c r="AC14" s="2" t="s">
        <v>199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148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162</v>
      </c>
      <c r="CJ14" s="2" t="s">
        <v>147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170</v>
      </c>
      <c r="CV14" s="2" t="s">
        <v>131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172</v>
      </c>
      <c r="DH14" s="2" t="s">
        <v>191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174</v>
      </c>
      <c r="DT14" s="2" t="s">
        <v>217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188</v>
      </c>
      <c r="EF14" s="2" t="s">
        <v>218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188</v>
      </c>
      <c r="ER14" s="2" t="s">
        <v>219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148</v>
      </c>
      <c r="FB14" s="2" t="s">
        <v>128</v>
      </c>
      <c r="FC14" s="2" t="s">
        <v>131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178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195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181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151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148</v>
      </c>
      <c r="HJ14" s="2" t="s">
        <v>128</v>
      </c>
      <c r="HK14" s="2" t="s">
        <v>131</v>
      </c>
      <c r="HL14" s="2" t="s">
        <v>131</v>
      </c>
      <c r="HM14" s="2" t="s">
        <v>139</v>
      </c>
      <c r="HN14" s="2" t="s">
        <v>131</v>
      </c>
      <c r="HO14" s="4">
        <v>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60</v>
      </c>
    </row>
    <row r="15">
      <c r="A15" s="2" t="s">
        <v>220</v>
      </c>
      <c r="B15" s="2" t="s">
        <v>121</v>
      </c>
      <c r="C15" s="2" t="s">
        <v>122</v>
      </c>
      <c r="D15" s="2" t="s">
        <v>123</v>
      </c>
      <c r="E15" s="2" t="s">
        <v>123</v>
      </c>
      <c r="F15" s="2" t="s">
        <v>221</v>
      </c>
      <c r="G15" s="2" t="s">
        <v>221</v>
      </c>
      <c r="H15" s="2" t="s">
        <v>221</v>
      </c>
      <c r="I15" s="2" t="s">
        <v>125</v>
      </c>
      <c r="J15" s="2" t="s">
        <v>126</v>
      </c>
      <c r="K15" s="2" t="s">
        <v>222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166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131</v>
      </c>
      <c r="Y15" s="2" t="s">
        <v>223</v>
      </c>
      <c r="Z15" s="4">
        <v>38</v>
      </c>
      <c r="AA15" s="4">
        <f>=ROUNDDOWN(7.6,0)</f>
      </c>
      <c r="AB15" s="5">
        <v>5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588.99</v>
      </c>
      <c r="AR15" s="4">
        <v>1</v>
      </c>
      <c r="AS15" s="8">
        <v>175.3</v>
      </c>
      <c r="AT15" s="7">
        <v>2</v>
      </c>
      <c r="AU15" s="7">
        <v>2.3599</v>
      </c>
      <c r="AV15" s="4">
        <v>4</v>
      </c>
      <c r="AW15" s="8">
        <v>823.91</v>
      </c>
      <c r="AX15" s="4">
        <v>2</v>
      </c>
      <c r="AY15" s="8">
        <v>385.67</v>
      </c>
      <c r="AZ15" s="7">
        <v>1</v>
      </c>
      <c r="BA15" s="7">
        <v>1.1363</v>
      </c>
      <c r="BB15" s="7">
        <v>0.7149</v>
      </c>
      <c r="BC15" s="4">
        <v>4</v>
      </c>
      <c r="BD15" s="8">
        <v>823.91</v>
      </c>
      <c r="BE15" s="4">
        <v>2</v>
      </c>
      <c r="BF15" s="8">
        <v>385.67</v>
      </c>
      <c r="BG15" s="7">
        <v>1</v>
      </c>
      <c r="BH15" s="7">
        <v>1.1363</v>
      </c>
      <c r="BI15" s="7">
        <v>1</v>
      </c>
      <c r="BJ15" s="4">
        <v>3</v>
      </c>
      <c r="BK15" s="8">
        <v>588.99</v>
      </c>
      <c r="BL15" s="2" t="s">
        <v>200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138</v>
      </c>
      <c r="BY15" s="2" t="s">
        <v>139</v>
      </c>
      <c r="BZ15" s="2" t="s">
        <v>131</v>
      </c>
      <c r="CA15" s="4">
        <v>1</v>
      </c>
      <c r="CB15" s="8">
        <v>193.04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157</v>
      </c>
      <c r="CJ15" s="2" t="s">
        <v>224</v>
      </c>
      <c r="CK15" s="2" t="s">
        <v>139</v>
      </c>
      <c r="CL15" s="2" t="s">
        <v>131</v>
      </c>
      <c r="CM15" s="4">
        <v>1</v>
      </c>
      <c r="CN15" s="8">
        <v>200.19</v>
      </c>
      <c r="CO15" s="4"/>
      <c r="CP15" s="8"/>
      <c r="CQ15" s="7"/>
      <c r="CR15" s="7"/>
      <c r="CS15" s="2" t="s">
        <v>137</v>
      </c>
      <c r="CT15" s="2" t="s">
        <v>128</v>
      </c>
      <c r="CU15" s="2" t="s">
        <v>170</v>
      </c>
      <c r="CV15" s="2" t="s">
        <v>225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172</v>
      </c>
      <c r="DH15" s="2" t="s">
        <v>226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137</v>
      </c>
      <c r="DR15" s="2" t="s">
        <v>128</v>
      </c>
      <c r="DS15" s="2" t="s">
        <v>174</v>
      </c>
      <c r="DT15" s="2" t="s">
        <v>227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223</v>
      </c>
      <c r="EF15" s="2" t="s">
        <v>204</v>
      </c>
      <c r="EG15" s="2" t="s">
        <v>139</v>
      </c>
      <c r="EH15" s="2" t="s">
        <v>131</v>
      </c>
      <c r="EI15" s="4"/>
      <c r="EJ15" s="8"/>
      <c r="EK15" s="4">
        <v>1</v>
      </c>
      <c r="EL15" s="8">
        <v>175.3</v>
      </c>
      <c r="EM15" s="7">
        <v>-1</v>
      </c>
      <c r="EN15" s="7">
        <v>-1</v>
      </c>
      <c r="EO15" s="2" t="s">
        <v>137</v>
      </c>
      <c r="EP15" s="2" t="s">
        <v>128</v>
      </c>
      <c r="EQ15" s="2" t="s">
        <v>223</v>
      </c>
      <c r="ER15" s="2" t="s">
        <v>194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148</v>
      </c>
      <c r="FB15" s="2" t="s">
        <v>128</v>
      </c>
      <c r="FC15" s="2" t="s">
        <v>131</v>
      </c>
      <c r="FD15" s="2" t="s">
        <v>131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178</v>
      </c>
      <c r="FP15" s="2" t="s">
        <v>228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180</v>
      </c>
      <c r="GB15" s="2" t="s">
        <v>131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181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151</v>
      </c>
      <c r="GX15" s="2" t="s">
        <v>128</v>
      </c>
      <c r="GY15" s="2" t="s">
        <v>131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128</v>
      </c>
      <c r="HK15" s="2" t="s">
        <v>182</v>
      </c>
      <c r="HL15" s="2" t="s">
        <v>131</v>
      </c>
      <c r="HM15" s="2" t="s">
        <v>139</v>
      </c>
      <c r="HN15" s="2" t="s">
        <v>131</v>
      </c>
      <c r="HO15" s="4">
        <v>38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>
      <c r="A16" s="2" t="s">
        <v>229</v>
      </c>
      <c r="B16" s="2" t="s">
        <v>121</v>
      </c>
      <c r="C16" s="2" t="s">
        <v>122</v>
      </c>
      <c r="D16" s="2" t="s">
        <v>123</v>
      </c>
      <c r="E16" s="2" t="s">
        <v>123</v>
      </c>
      <c r="F16" s="2" t="s">
        <v>221</v>
      </c>
      <c r="G16" s="2" t="s">
        <v>221</v>
      </c>
      <c r="H16" s="2" t="s">
        <v>221</v>
      </c>
      <c r="I16" s="2" t="s">
        <v>125</v>
      </c>
      <c r="J16" s="2" t="s">
        <v>153</v>
      </c>
      <c r="K16" s="2" t="s">
        <v>222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166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133</v>
      </c>
      <c r="W16" s="2" t="s">
        <v>134</v>
      </c>
      <c r="X16" s="2" t="s">
        <v>131</v>
      </c>
      <c r="Y16" s="2" t="s">
        <v>223</v>
      </c>
      <c r="Z16" s="4">
        <v>193</v>
      </c>
      <c r="AA16" s="4">
        <f>=ROUNDDOWN(27.5714285714286,0)</f>
      </c>
      <c r="AB16" s="5">
        <v>7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1</v>
      </c>
      <c r="AQ16" s="8">
        <v>234.92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0.2851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</v>
      </c>
      <c r="BK16" s="8">
        <v>234.92</v>
      </c>
      <c r="BL16" s="2" t="s">
        <v>16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138</v>
      </c>
      <c r="BY16" s="2" t="s">
        <v>139</v>
      </c>
      <c r="BZ16" s="2" t="s">
        <v>131</v>
      </c>
      <c r="CA16" s="4"/>
      <c r="CB16" s="8"/>
      <c r="CC16" s="4"/>
      <c r="CD16" s="8"/>
      <c r="CE16" s="7"/>
      <c r="CF16" s="7"/>
      <c r="CG16" s="2" t="s">
        <v>137</v>
      </c>
      <c r="CH16" s="2" t="s">
        <v>128</v>
      </c>
      <c r="CI16" s="2" t="s">
        <v>157</v>
      </c>
      <c r="CJ16" s="2" t="s">
        <v>230</v>
      </c>
      <c r="CK16" s="2" t="s">
        <v>139</v>
      </c>
      <c r="CL16" s="2" t="s">
        <v>131</v>
      </c>
      <c r="CM16" s="4"/>
      <c r="CN16" s="8"/>
      <c r="CO16" s="4"/>
      <c r="CP16" s="8"/>
      <c r="CQ16" s="7"/>
      <c r="CR16" s="7"/>
      <c r="CS16" s="2" t="s">
        <v>137</v>
      </c>
      <c r="CT16" s="2" t="s">
        <v>128</v>
      </c>
      <c r="CU16" s="2" t="s">
        <v>170</v>
      </c>
      <c r="CV16" s="2" t="s">
        <v>231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172</v>
      </c>
      <c r="DH16" s="2" t="s">
        <v>173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137</v>
      </c>
      <c r="DR16" s="2" t="s">
        <v>128</v>
      </c>
      <c r="DS16" s="2" t="s">
        <v>174</v>
      </c>
      <c r="DT16" s="2" t="s">
        <v>232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223</v>
      </c>
      <c r="EF16" s="2" t="s">
        <v>188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223</v>
      </c>
      <c r="ER16" s="2" t="s">
        <v>233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148</v>
      </c>
      <c r="FB16" s="2" t="s">
        <v>128</v>
      </c>
      <c r="FC16" s="2" t="s">
        <v>131</v>
      </c>
      <c r="FD16" s="2" t="s">
        <v>131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178</v>
      </c>
      <c r="FP16" s="2" t="s">
        <v>234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180</v>
      </c>
      <c r="GB16" s="2" t="s">
        <v>131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181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151</v>
      </c>
      <c r="GX16" s="2" t="s">
        <v>128</v>
      </c>
      <c r="GY16" s="2" t="s">
        <v>131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128</v>
      </c>
      <c r="HK16" s="2" t="s">
        <v>182</v>
      </c>
      <c r="HL16" s="2" t="s">
        <v>131</v>
      </c>
      <c r="HM16" s="2" t="s">
        <v>139</v>
      </c>
      <c r="HN16" s="2" t="s">
        <v>131</v>
      </c>
      <c r="HO16" s="4">
        <v>193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>
      <c r="A17" s="2" t="s">
        <v>235</v>
      </c>
      <c r="B17" s="2" t="s">
        <v>121</v>
      </c>
      <c r="C17" s="2" t="s">
        <v>122</v>
      </c>
      <c r="D17" s="2" t="s">
        <v>123</v>
      </c>
      <c r="E17" s="2" t="s">
        <v>123</v>
      </c>
      <c r="F17" s="2" t="s">
        <v>221</v>
      </c>
      <c r="G17" s="2" t="s">
        <v>221</v>
      </c>
      <c r="H17" s="2" t="s">
        <v>221</v>
      </c>
      <c r="I17" s="2" t="s">
        <v>125</v>
      </c>
      <c r="J17" s="2" t="s">
        <v>160</v>
      </c>
      <c r="K17" s="2" t="s">
        <v>222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166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133</v>
      </c>
      <c r="W17" s="2" t="s">
        <v>134</v>
      </c>
      <c r="X17" s="2" t="s">
        <v>131</v>
      </c>
      <c r="Y17" s="2" t="s">
        <v>223</v>
      </c>
      <c r="Z17" s="4">
        <v>3</v>
      </c>
      <c r="AA17" s="4">
        <f>=ROUNDDOWN(1.5,0)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/>
      <c r="AQ17" s="8"/>
      <c r="AR17" s="4">
        <v>1</v>
      </c>
      <c r="AS17" s="8">
        <v>210.37</v>
      </c>
      <c r="AT17" s="7">
        <v>-1</v>
      </c>
      <c r="AU17" s="7">
        <v>-1</v>
      </c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22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128</v>
      </c>
      <c r="BW17" s="2" t="s">
        <v>131</v>
      </c>
      <c r="BX17" s="2" t="s">
        <v>131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157</v>
      </c>
      <c r="CJ17" s="2" t="s">
        <v>236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170</v>
      </c>
      <c r="CV17" s="2" t="s">
        <v>131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172</v>
      </c>
      <c r="DH17" s="2" t="s">
        <v>149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137</v>
      </c>
      <c r="DR17" s="2" t="s">
        <v>128</v>
      </c>
      <c r="DS17" s="2" t="s">
        <v>174</v>
      </c>
      <c r="DT17" s="2" t="s">
        <v>237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223</v>
      </c>
      <c r="EF17" s="2" t="s">
        <v>205</v>
      </c>
      <c r="EG17" s="2" t="s">
        <v>139</v>
      </c>
      <c r="EH17" s="2" t="s">
        <v>131</v>
      </c>
      <c r="EI17" s="4"/>
      <c r="EJ17" s="8"/>
      <c r="EK17" s="4">
        <v>1</v>
      </c>
      <c r="EL17" s="8">
        <v>210.37</v>
      </c>
      <c r="EM17" s="7">
        <v>-1</v>
      </c>
      <c r="EN17" s="7">
        <v>-1</v>
      </c>
      <c r="EO17" s="2" t="s">
        <v>137</v>
      </c>
      <c r="EP17" s="2" t="s">
        <v>128</v>
      </c>
      <c r="EQ17" s="2" t="s">
        <v>223</v>
      </c>
      <c r="ER17" s="2" t="s">
        <v>218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148</v>
      </c>
      <c r="FB17" s="2" t="s">
        <v>128</v>
      </c>
      <c r="FC17" s="2" t="s">
        <v>131</v>
      </c>
      <c r="FD17" s="2" t="s">
        <v>131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178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195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181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151</v>
      </c>
      <c r="GX17" s="2" t="s">
        <v>128</v>
      </c>
      <c r="GY17" s="2" t="s">
        <v>131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148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>
        <v>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>
      <c r="A18" s="2" t="s">
        <v>238</v>
      </c>
      <c r="B18" s="2" t="s">
        <v>121</v>
      </c>
      <c r="C18" s="2" t="s">
        <v>122</v>
      </c>
      <c r="D18" s="2" t="s">
        <v>123</v>
      </c>
      <c r="E18" s="2" t="s">
        <v>123</v>
      </c>
      <c r="F18" s="2" t="s">
        <v>239</v>
      </c>
      <c r="G18" s="2" t="s">
        <v>239</v>
      </c>
      <c r="H18" s="2" t="s">
        <v>239</v>
      </c>
      <c r="I18" s="2" t="s">
        <v>240</v>
      </c>
      <c r="J18" s="2" t="s">
        <v>126</v>
      </c>
      <c r="K18" s="2" t="s">
        <v>241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166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242</v>
      </c>
      <c r="W18" s="2" t="s">
        <v>134</v>
      </c>
      <c r="X18" s="2" t="s">
        <v>131</v>
      </c>
      <c r="Y18" s="2" t="s">
        <v>167</v>
      </c>
      <c r="Z18" s="4"/>
      <c r="AA18" s="4">
        <f>=ROUNDDOWN({0},0)</f>
      </c>
      <c r="AB18" s="5">
        <v>9</v>
      </c>
      <c r="AC18" s="2" t="s">
        <v>243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54.95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/>
      <c r="BC18" s="4">
        <v>1</v>
      </c>
      <c r="BD18" s="8">
        <v>54.95</v>
      </c>
      <c r="BE18" s="4">
        <v>2</v>
      </c>
      <c r="BF18" s="8">
        <v>416.61</v>
      </c>
      <c r="BG18" s="7">
        <v>-0.5</v>
      </c>
      <c r="BH18" s="7">
        <v>-0.8681</v>
      </c>
      <c r="BI18" s="7">
        <v>1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128</v>
      </c>
      <c r="BW18" s="2" t="s">
        <v>131</v>
      </c>
      <c r="BX18" s="2" t="s">
        <v>131</v>
      </c>
      <c r="BY18" s="2" t="s">
        <v>139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128</v>
      </c>
      <c r="CI18" s="2" t="s">
        <v>140</v>
      </c>
      <c r="CJ18" s="2" t="s">
        <v>144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128</v>
      </c>
      <c r="CU18" s="2" t="s">
        <v>170</v>
      </c>
      <c r="CV18" s="2" t="s">
        <v>131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172</v>
      </c>
      <c r="DH18" s="2" t="s">
        <v>244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174</v>
      </c>
      <c r="DT18" s="2" t="s">
        <v>187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167</v>
      </c>
      <c r="EF18" s="2" t="s">
        <v>245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137</v>
      </c>
      <c r="EP18" s="2" t="s">
        <v>128</v>
      </c>
      <c r="EQ18" s="2" t="s">
        <v>167</v>
      </c>
      <c r="ER18" s="2" t="s">
        <v>246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148</v>
      </c>
      <c r="FB18" s="2" t="s">
        <v>128</v>
      </c>
      <c r="FC18" s="2" t="s">
        <v>131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178</v>
      </c>
      <c r="FP18" s="2" t="s">
        <v>205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180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181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151</v>
      </c>
      <c r="GX18" s="2" t="s">
        <v>128</v>
      </c>
      <c r="GY18" s="2" t="s">
        <v>131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128</v>
      </c>
      <c r="HK18" s="2" t="s">
        <v>182</v>
      </c>
      <c r="HL18" s="2" t="s">
        <v>131</v>
      </c>
      <c r="HM18" s="2" t="s">
        <v>139</v>
      </c>
      <c r="HN18" s="2" t="s">
        <v>131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90</v>
      </c>
      <c r="IF18" s="4">
        <v>55</v>
      </c>
      <c r="IG18" s="4">
        <v>170</v>
      </c>
      <c r="IH18" s="4"/>
    </row>
    <row r="19">
      <c r="A19" s="2" t="s">
        <v>247</v>
      </c>
      <c r="B19" s="2" t="s">
        <v>121</v>
      </c>
      <c r="C19" s="2" t="s">
        <v>122</v>
      </c>
      <c r="D19" s="2" t="s">
        <v>123</v>
      </c>
      <c r="E19" s="2" t="s">
        <v>123</v>
      </c>
      <c r="F19" s="2" t="s">
        <v>239</v>
      </c>
      <c r="G19" s="2" t="s">
        <v>239</v>
      </c>
      <c r="H19" s="2" t="s">
        <v>239</v>
      </c>
      <c r="I19" s="2" t="s">
        <v>240</v>
      </c>
      <c r="J19" s="2" t="s">
        <v>153</v>
      </c>
      <c r="K19" s="2" t="s">
        <v>241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166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242</v>
      </c>
      <c r="W19" s="2" t="s">
        <v>134</v>
      </c>
      <c r="X19" s="2" t="s">
        <v>131</v>
      </c>
      <c r="Y19" s="2" t="s">
        <v>223</v>
      </c>
      <c r="Z19" s="4">
        <v>1</v>
      </c>
      <c r="AA19" s="4">
        <f>=ROUNDDOWN(0.1,0)</f>
      </c>
      <c r="AB19" s="5">
        <v>10</v>
      </c>
      <c r="AC19" s="2" t="s">
        <v>243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</v>
      </c>
      <c r="AQ19" s="8">
        <v>54.95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54.95</v>
      </c>
      <c r="BL19" s="2" t="s">
        <v>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128</v>
      </c>
      <c r="BW19" s="2" t="s">
        <v>131</v>
      </c>
      <c r="BX19" s="2" t="s">
        <v>131</v>
      </c>
      <c r="BY19" s="2" t="s">
        <v>139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128</v>
      </c>
      <c r="CI19" s="2" t="s">
        <v>140</v>
      </c>
      <c r="CJ19" s="2" t="s">
        <v>144</v>
      </c>
      <c r="CK19" s="2" t="s">
        <v>139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128</v>
      </c>
      <c r="CU19" s="2" t="s">
        <v>170</v>
      </c>
      <c r="CV19" s="2" t="s">
        <v>248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172</v>
      </c>
      <c r="DH19" s="2" t="s">
        <v>249</v>
      </c>
      <c r="DI19" s="2" t="s">
        <v>139</v>
      </c>
      <c r="DJ19" s="2" t="s">
        <v>131</v>
      </c>
      <c r="DK19" s="4"/>
      <c r="DL19" s="8"/>
      <c r="DM19" s="4"/>
      <c r="DN19" s="8"/>
      <c r="DO19" s="7"/>
      <c r="DP19" s="7"/>
      <c r="DQ19" s="2" t="s">
        <v>137</v>
      </c>
      <c r="DR19" s="2" t="s">
        <v>128</v>
      </c>
      <c r="DS19" s="2" t="s">
        <v>174</v>
      </c>
      <c r="DT19" s="2" t="s">
        <v>250</v>
      </c>
      <c r="DU19" s="2" t="s">
        <v>139</v>
      </c>
      <c r="DV19" s="2" t="s">
        <v>131</v>
      </c>
      <c r="DW19" s="4">
        <v>1</v>
      </c>
      <c r="DX19" s="8">
        <v>54.95</v>
      </c>
      <c r="DY19" s="4"/>
      <c r="DZ19" s="8"/>
      <c r="EA19" s="7"/>
      <c r="EB19" s="7"/>
      <c r="EC19" s="2" t="s">
        <v>137</v>
      </c>
      <c r="ED19" s="2" t="s">
        <v>128</v>
      </c>
      <c r="EE19" s="2" t="s">
        <v>223</v>
      </c>
      <c r="EF19" s="2" t="s">
        <v>251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137</v>
      </c>
      <c r="EP19" s="2" t="s">
        <v>128</v>
      </c>
      <c r="EQ19" s="2" t="s">
        <v>223</v>
      </c>
      <c r="ER19" s="2" t="s">
        <v>194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148</v>
      </c>
      <c r="FB19" s="2" t="s">
        <v>128</v>
      </c>
      <c r="FC19" s="2" t="s">
        <v>131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178</v>
      </c>
      <c r="FP19" s="2" t="s">
        <v>252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180</v>
      </c>
      <c r="GB19" s="2" t="s">
        <v>131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181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151</v>
      </c>
      <c r="GX19" s="2" t="s">
        <v>128</v>
      </c>
      <c r="GY19" s="2" t="s">
        <v>131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128</v>
      </c>
      <c r="HK19" s="2" t="s">
        <v>182</v>
      </c>
      <c r="HL19" s="2" t="s">
        <v>131</v>
      </c>
      <c r="HM19" s="2" t="s">
        <v>139</v>
      </c>
      <c r="HN19" s="2" t="s">
        <v>131</v>
      </c>
      <c r="HO19" s="4">
        <v>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100</v>
      </c>
      <c r="IF19" s="4">
        <v>60</v>
      </c>
      <c r="IG19" s="4">
        <v>185</v>
      </c>
      <c r="IH19" s="4"/>
    </row>
    <row r="20">
      <c r="A20" s="2" t="s">
        <v>253</v>
      </c>
      <c r="B20" s="2" t="s">
        <v>121</v>
      </c>
      <c r="C20" s="2" t="s">
        <v>122</v>
      </c>
      <c r="D20" s="2" t="s">
        <v>123</v>
      </c>
      <c r="E20" s="2" t="s">
        <v>123</v>
      </c>
      <c r="F20" s="2" t="s">
        <v>239</v>
      </c>
      <c r="G20" s="2" t="s">
        <v>239</v>
      </c>
      <c r="H20" s="2" t="s">
        <v>239</v>
      </c>
      <c r="I20" s="2" t="s">
        <v>240</v>
      </c>
      <c r="J20" s="2" t="s">
        <v>160</v>
      </c>
      <c r="K20" s="2" t="s">
        <v>241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166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242</v>
      </c>
      <c r="W20" s="2" t="s">
        <v>134</v>
      </c>
      <c r="X20" s="2" t="s">
        <v>131</v>
      </c>
      <c r="Y20" s="2" t="s">
        <v>223</v>
      </c>
      <c r="Z20" s="4"/>
      <c r="AA20" s="4">
        <f>=ROUNDDOWN({0},0)</f>
      </c>
      <c r="AB20" s="5">
        <v>4</v>
      </c>
      <c r="AC20" s="2" t="s">
        <v>243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148</v>
      </c>
      <c r="CH20" s="2" t="s">
        <v>128</v>
      </c>
      <c r="CI20" s="2" t="s">
        <v>131</v>
      </c>
      <c r="CJ20" s="2" t="s">
        <v>131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131</v>
      </c>
      <c r="CV20" s="2" t="s">
        <v>131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131</v>
      </c>
      <c r="DH20" s="2" t="s">
        <v>131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174</v>
      </c>
      <c r="DT20" s="2" t="s">
        <v>192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223</v>
      </c>
      <c r="EF20" s="2" t="s">
        <v>193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223</v>
      </c>
      <c r="ER20" s="2" t="s">
        <v>254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148</v>
      </c>
      <c r="FB20" s="2" t="s">
        <v>128</v>
      </c>
      <c r="FC20" s="2" t="s">
        <v>131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178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195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181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151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148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60</v>
      </c>
      <c r="IF20" s="4">
        <v>35</v>
      </c>
      <c r="IG20" s="4">
        <v>45</v>
      </c>
      <c r="IH20" s="4"/>
    </row>
    <row r="21">
      <c r="A21" s="2" t="s">
        <v>255</v>
      </c>
      <c r="B21" s="2" t="s">
        <v>121</v>
      </c>
      <c r="C21" s="2" t="s">
        <v>122</v>
      </c>
      <c r="D21" s="2" t="s">
        <v>123</v>
      </c>
      <c r="E21" s="2" t="s">
        <v>123</v>
      </c>
      <c r="F21" s="2" t="s">
        <v>239</v>
      </c>
      <c r="G21" s="2" t="s">
        <v>239</v>
      </c>
      <c r="H21" s="2" t="s">
        <v>239</v>
      </c>
      <c r="I21" s="2" t="s">
        <v>256</v>
      </c>
      <c r="J21" s="2" t="s">
        <v>126</v>
      </c>
      <c r="K21" s="2" t="s">
        <v>257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166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242</v>
      </c>
      <c r="W21" s="2" t="s">
        <v>134</v>
      </c>
      <c r="X21" s="2" t="s">
        <v>131</v>
      </c>
      <c r="Y21" s="2" t="s">
        <v>258</v>
      </c>
      <c r="Z21" s="4"/>
      <c r="AA21" s="4">
        <f>=ROUNDDOWN({0},0)</f>
      </c>
      <c r="AB21" s="5">
        <v>7</v>
      </c>
      <c r="AC21" s="2" t="s">
        <v>243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 t="s">
        <v>131</v>
      </c>
      <c r="AW21" s="8" t="s">
        <v>131</v>
      </c>
      <c r="AX21" s="4">
        <v>2</v>
      </c>
      <c r="AY21" s="8">
        <v>416.61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128</v>
      </c>
      <c r="BW21" s="2" t="s">
        <v>131</v>
      </c>
      <c r="BX21" s="2" t="s">
        <v>131</v>
      </c>
      <c r="BY21" s="2" t="s">
        <v>139</v>
      </c>
      <c r="BZ21" s="2" t="s">
        <v>131</v>
      </c>
      <c r="CA21" s="4"/>
      <c r="CB21" s="8"/>
      <c r="CC21" s="4"/>
      <c r="CD21" s="8"/>
      <c r="CE21" s="7"/>
      <c r="CF21" s="7"/>
      <c r="CG21" s="2" t="s">
        <v>137</v>
      </c>
      <c r="CH21" s="2" t="s">
        <v>128</v>
      </c>
      <c r="CI21" s="2" t="s">
        <v>140</v>
      </c>
      <c r="CJ21" s="2" t="s">
        <v>259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170</v>
      </c>
      <c r="CV21" s="2" t="s">
        <v>131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172</v>
      </c>
      <c r="DH21" s="2" t="s">
        <v>260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174</v>
      </c>
      <c r="DT21" s="2" t="s">
        <v>227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194</v>
      </c>
      <c r="EF21" s="2" t="s">
        <v>188</v>
      </c>
      <c r="EG21" s="2" t="s">
        <v>139</v>
      </c>
      <c r="EH21" s="2" t="s">
        <v>131</v>
      </c>
      <c r="EI21" s="4"/>
      <c r="EJ21" s="8"/>
      <c r="EK21" s="4">
        <v>1</v>
      </c>
      <c r="EL21" s="8">
        <v>206.24</v>
      </c>
      <c r="EM21" s="7">
        <v>-1</v>
      </c>
      <c r="EN21" s="7">
        <v>-1</v>
      </c>
      <c r="EO21" s="2" t="s">
        <v>137</v>
      </c>
      <c r="EP21" s="2" t="s">
        <v>128</v>
      </c>
      <c r="EQ21" s="2" t="s">
        <v>194</v>
      </c>
      <c r="ER21" s="2" t="s">
        <v>261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148</v>
      </c>
      <c r="FB21" s="2" t="s">
        <v>128</v>
      </c>
      <c r="FC21" s="2" t="s">
        <v>131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178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180</v>
      </c>
      <c r="GB21" s="2" t="s">
        <v>131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181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151</v>
      </c>
      <c r="GX21" s="2" t="s">
        <v>128</v>
      </c>
      <c r="GY21" s="2" t="s">
        <v>131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128</v>
      </c>
      <c r="HK21" s="2" t="s">
        <v>182</v>
      </c>
      <c r="HL21" s="2" t="s">
        <v>131</v>
      </c>
      <c r="HM21" s="2" t="s">
        <v>139</v>
      </c>
      <c r="HN21" s="2" t="s">
        <v>131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35</v>
      </c>
      <c r="IF21" s="4">
        <v>105</v>
      </c>
      <c r="IG21" s="4"/>
      <c r="IH21" s="4"/>
    </row>
    <row r="22">
      <c r="A22" s="2" t="s">
        <v>262</v>
      </c>
      <c r="B22" s="2" t="s">
        <v>121</v>
      </c>
      <c r="C22" s="2" t="s">
        <v>122</v>
      </c>
      <c r="D22" s="2" t="s">
        <v>123</v>
      </c>
      <c r="E22" s="2" t="s">
        <v>123</v>
      </c>
      <c r="F22" s="2" t="s">
        <v>239</v>
      </c>
      <c r="G22" s="2" t="s">
        <v>239</v>
      </c>
      <c r="H22" s="2" t="s">
        <v>239</v>
      </c>
      <c r="I22" s="2" t="s">
        <v>256</v>
      </c>
      <c r="J22" s="2" t="s">
        <v>153</v>
      </c>
      <c r="K22" s="2" t="s">
        <v>257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166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242</v>
      </c>
      <c r="W22" s="2" t="s">
        <v>134</v>
      </c>
      <c r="X22" s="2" t="s">
        <v>131</v>
      </c>
      <c r="Y22" s="2" t="s">
        <v>258</v>
      </c>
      <c r="Z22" s="4"/>
      <c r="AA22" s="4">
        <f>=ROUNDDOWN({0},0)</f>
      </c>
      <c r="AB22" s="5">
        <v>9</v>
      </c>
      <c r="AC22" s="2" t="s">
        <v>243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/>
      <c r="AQ22" s="8"/>
      <c r="AR22" s="4">
        <v>1</v>
      </c>
      <c r="AS22" s="8">
        <v>210.37</v>
      </c>
      <c r="AT22" s="7">
        <v>-1</v>
      </c>
      <c r="AU22" s="7">
        <v>-1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/>
      <c r="BK22" s="8"/>
      <c r="BL22" s="2" t="s">
        <v>22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128</v>
      </c>
      <c r="BW22" s="2" t="s">
        <v>131</v>
      </c>
      <c r="BX22" s="2" t="s">
        <v>131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140</v>
      </c>
      <c r="CJ22" s="2" t="s">
        <v>144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170</v>
      </c>
      <c r="CV22" s="2" t="s">
        <v>225</v>
      </c>
      <c r="CW22" s="2" t="s">
        <v>139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172</v>
      </c>
      <c r="DH22" s="2" t="s">
        <v>263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174</v>
      </c>
      <c r="DT22" s="2" t="s">
        <v>264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194</v>
      </c>
      <c r="EF22" s="2" t="s">
        <v>265</v>
      </c>
      <c r="EG22" s="2" t="s">
        <v>139</v>
      </c>
      <c r="EH22" s="2" t="s">
        <v>131</v>
      </c>
      <c r="EI22" s="4"/>
      <c r="EJ22" s="8"/>
      <c r="EK22" s="4">
        <v>1</v>
      </c>
      <c r="EL22" s="8">
        <v>210.37</v>
      </c>
      <c r="EM22" s="7">
        <v>-1</v>
      </c>
      <c r="EN22" s="7">
        <v>-1</v>
      </c>
      <c r="EO22" s="2" t="s">
        <v>137</v>
      </c>
      <c r="EP22" s="2" t="s">
        <v>128</v>
      </c>
      <c r="EQ22" s="2" t="s">
        <v>194</v>
      </c>
      <c r="ER22" s="2" t="s">
        <v>193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148</v>
      </c>
      <c r="FB22" s="2" t="s">
        <v>128</v>
      </c>
      <c r="FC22" s="2" t="s">
        <v>131</v>
      </c>
      <c r="FD22" s="2" t="s">
        <v>131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178</v>
      </c>
      <c r="FP22" s="2" t="s">
        <v>266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180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181</v>
      </c>
      <c r="GN22" s="2" t="s">
        <v>131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151</v>
      </c>
      <c r="GX22" s="2" t="s">
        <v>128</v>
      </c>
      <c r="GY22" s="2" t="s">
        <v>131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128</v>
      </c>
      <c r="HK22" s="2" t="s">
        <v>182</v>
      </c>
      <c r="HL22" s="2" t="s">
        <v>131</v>
      </c>
      <c r="HM22" s="2" t="s">
        <v>139</v>
      </c>
      <c r="HN22" s="2" t="s">
        <v>131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45</v>
      </c>
      <c r="IF22" s="4">
        <v>125</v>
      </c>
      <c r="IG22" s="4"/>
      <c r="IH22" s="4"/>
    </row>
    <row r="23">
      <c r="A23" s="2" t="s">
        <v>267</v>
      </c>
      <c r="B23" s="2" t="s">
        <v>121</v>
      </c>
      <c r="C23" s="2" t="s">
        <v>122</v>
      </c>
      <c r="D23" s="2" t="s">
        <v>123</v>
      </c>
      <c r="E23" s="2" t="s">
        <v>123</v>
      </c>
      <c r="F23" s="2" t="s">
        <v>239</v>
      </c>
      <c r="G23" s="2" t="s">
        <v>239</v>
      </c>
      <c r="H23" s="2" t="s">
        <v>239</v>
      </c>
      <c r="I23" s="2" t="s">
        <v>256</v>
      </c>
      <c r="J23" s="2" t="s">
        <v>160</v>
      </c>
      <c r="K23" s="2" t="s">
        <v>257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166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242</v>
      </c>
      <c r="W23" s="2" t="s">
        <v>134</v>
      </c>
      <c r="X23" s="2" t="s">
        <v>131</v>
      </c>
      <c r="Y23" s="2" t="s">
        <v>258</v>
      </c>
      <c r="Z23" s="4"/>
      <c r="AA23" s="4">
        <f>=ROUNDDOWN({0},0)</f>
      </c>
      <c r="AB23" s="5">
        <v>4</v>
      </c>
      <c r="AC23" s="2" t="s">
        <v>243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148</v>
      </c>
      <c r="CH23" s="2" t="s">
        <v>128</v>
      </c>
      <c r="CI23" s="2" t="s">
        <v>131</v>
      </c>
      <c r="CJ23" s="2" t="s">
        <v>131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131</v>
      </c>
      <c r="CV23" s="2" t="s">
        <v>131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131</v>
      </c>
      <c r="DH23" s="2" t="s">
        <v>131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174</v>
      </c>
      <c r="DT23" s="2" t="s">
        <v>131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194</v>
      </c>
      <c r="EF23" s="2" t="s">
        <v>268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194</v>
      </c>
      <c r="ER23" s="2" t="s">
        <v>211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148</v>
      </c>
      <c r="FB23" s="2" t="s">
        <v>128</v>
      </c>
      <c r="FC23" s="2" t="s">
        <v>131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178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195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181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151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148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20</v>
      </c>
      <c r="IF23" s="4">
        <v>70</v>
      </c>
      <c r="IG23" s="4"/>
      <c r="IH23" s="4"/>
    </row>
    <row r="24">
      <c r="A24" s="2" t="s">
        <v>269</v>
      </c>
      <c r="B24" s="2" t="s">
        <v>121</v>
      </c>
      <c r="C24" s="2" t="s">
        <v>122</v>
      </c>
      <c r="D24" s="2" t="s">
        <v>123</v>
      </c>
      <c r="E24" s="2" t="s">
        <v>123</v>
      </c>
      <c r="F24" s="2" t="s">
        <v>270</v>
      </c>
      <c r="G24" s="2" t="s">
        <v>270</v>
      </c>
      <c r="H24" s="2" t="s">
        <v>270</v>
      </c>
      <c r="I24" s="2" t="s">
        <v>271</v>
      </c>
      <c r="J24" s="2" t="s">
        <v>126</v>
      </c>
      <c r="K24" s="2" t="s">
        <v>272</v>
      </c>
      <c r="L24" s="3">
        <v>274.99</v>
      </c>
      <c r="M24" s="3">
        <v>288.74</v>
      </c>
      <c r="N24" s="3">
        <v>888.99</v>
      </c>
      <c r="O24" s="2" t="s">
        <v>128</v>
      </c>
      <c r="P24" s="2" t="s">
        <v>273</v>
      </c>
      <c r="Q24" s="2" t="s">
        <v>130</v>
      </c>
      <c r="R24" s="2" t="s">
        <v>22</v>
      </c>
      <c r="S24" s="2" t="s">
        <v>131</v>
      </c>
      <c r="T24" s="2" t="s">
        <v>131</v>
      </c>
      <c r="U24" s="2" t="s">
        <v>132</v>
      </c>
      <c r="V24" s="2" t="s">
        <v>274</v>
      </c>
      <c r="W24" s="2" t="s">
        <v>131</v>
      </c>
      <c r="X24" s="2" t="s">
        <v>131</v>
      </c>
      <c r="Y24" s="2" t="s">
        <v>131</v>
      </c>
      <c r="Z24" s="4"/>
      <c r="AA24" s="4">
        <f>=ROUNDDOWN({0},0)</f>
      </c>
      <c r="AB24" s="5"/>
      <c r="AC24" s="2" t="s">
        <v>131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2" t="s">
        <v>131</v>
      </c>
      <c r="CA24" s="4"/>
      <c r="CB24" s="8"/>
      <c r="CC24" s="4"/>
      <c r="CD24" s="8"/>
      <c r="CE24" s="7"/>
      <c r="CF24" s="7"/>
      <c r="CG24" s="2" t="s">
        <v>131</v>
      </c>
      <c r="CH24" s="2" t="s">
        <v>131</v>
      </c>
      <c r="CI24" s="2" t="s">
        <v>131</v>
      </c>
      <c r="CJ24" s="2" t="s">
        <v>131</v>
      </c>
      <c r="CK24" s="2" t="s">
        <v>131</v>
      </c>
      <c r="CL24" s="2" t="s">
        <v>131</v>
      </c>
      <c r="CM24" s="4"/>
      <c r="CN24" s="8"/>
      <c r="CO24" s="4"/>
      <c r="CP24" s="8"/>
      <c r="CQ24" s="7"/>
      <c r="CR24" s="7"/>
      <c r="CS24" s="2" t="s">
        <v>131</v>
      </c>
      <c r="CT24" s="2" t="s">
        <v>131</v>
      </c>
      <c r="CU24" s="2" t="s">
        <v>131</v>
      </c>
      <c r="CV24" s="2" t="s">
        <v>131</v>
      </c>
      <c r="CW24" s="2" t="s">
        <v>131</v>
      </c>
      <c r="CX24" s="2" t="s">
        <v>131</v>
      </c>
      <c r="CY24" s="4"/>
      <c r="CZ24" s="8"/>
      <c r="DA24" s="4"/>
      <c r="DB24" s="8"/>
      <c r="DC24" s="7"/>
      <c r="DD24" s="7"/>
      <c r="DE24" s="2" t="s">
        <v>131</v>
      </c>
      <c r="DF24" s="2" t="s">
        <v>131</v>
      </c>
      <c r="DG24" s="2" t="s">
        <v>131</v>
      </c>
      <c r="DH24" s="2" t="s">
        <v>131</v>
      </c>
      <c r="DI24" s="2" t="s">
        <v>131</v>
      </c>
      <c r="DJ24" s="2" t="s">
        <v>131</v>
      </c>
      <c r="DK24" s="4"/>
      <c r="DL24" s="8"/>
      <c r="DM24" s="4"/>
      <c r="DN24" s="8"/>
      <c r="DO24" s="7"/>
      <c r="DP24" s="7"/>
      <c r="DQ24" s="2" t="s">
        <v>131</v>
      </c>
      <c r="DR24" s="2" t="s">
        <v>131</v>
      </c>
      <c r="DS24" s="2" t="s">
        <v>131</v>
      </c>
      <c r="DT24" s="2" t="s">
        <v>131</v>
      </c>
      <c r="DU24" s="2" t="s">
        <v>131</v>
      </c>
      <c r="DV24" s="2" t="s">
        <v>131</v>
      </c>
      <c r="DW24" s="4"/>
      <c r="DX24" s="8"/>
      <c r="DY24" s="4"/>
      <c r="DZ24" s="8"/>
      <c r="EA24" s="7"/>
      <c r="EB24" s="7"/>
      <c r="EC24" s="2" t="s">
        <v>131</v>
      </c>
      <c r="ED24" s="2" t="s">
        <v>131</v>
      </c>
      <c r="EE24" s="2" t="s">
        <v>131</v>
      </c>
      <c r="EF24" s="2" t="s">
        <v>131</v>
      </c>
      <c r="EG24" s="2" t="s">
        <v>131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131</v>
      </c>
      <c r="ER24" s="2" t="s">
        <v>131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131</v>
      </c>
      <c r="FB24" s="2" t="s">
        <v>131</v>
      </c>
      <c r="FC24" s="2" t="s">
        <v>131</v>
      </c>
      <c r="FD24" s="2" t="s">
        <v>131</v>
      </c>
      <c r="FE24" s="2" t="s">
        <v>131</v>
      </c>
      <c r="FF24" s="2" t="s">
        <v>131</v>
      </c>
      <c r="FG24" s="4"/>
      <c r="FH24" s="8"/>
      <c r="FI24" s="4"/>
      <c r="FJ24" s="8"/>
      <c r="FK24" s="7"/>
      <c r="FL24" s="7"/>
      <c r="FM24" s="2" t="s">
        <v>131</v>
      </c>
      <c r="FN24" s="2" t="s">
        <v>131</v>
      </c>
      <c r="FO24" s="2" t="s">
        <v>131</v>
      </c>
      <c r="FP24" s="2" t="s">
        <v>131</v>
      </c>
      <c r="FQ24" s="2" t="s">
        <v>131</v>
      </c>
      <c r="FR24" s="2" t="s">
        <v>131</v>
      </c>
      <c r="FS24" s="4"/>
      <c r="FT24" s="8"/>
      <c r="FU24" s="4"/>
      <c r="FV24" s="8"/>
      <c r="FW24" s="7"/>
      <c r="FX24" s="7"/>
      <c r="FY24" s="2" t="s">
        <v>131</v>
      </c>
      <c r="FZ24" s="2" t="s">
        <v>131</v>
      </c>
      <c r="GA24" s="2" t="s">
        <v>131</v>
      </c>
      <c r="GB24" s="2" t="s">
        <v>131</v>
      </c>
      <c r="GC24" s="2" t="s">
        <v>131</v>
      </c>
      <c r="GD24" s="2" t="s">
        <v>131</v>
      </c>
      <c r="GE24" s="4"/>
      <c r="GF24" s="8"/>
      <c r="GG24" s="4"/>
      <c r="GH24" s="8"/>
      <c r="GI24" s="7"/>
      <c r="GJ24" s="7"/>
      <c r="GK24" s="2" t="s">
        <v>131</v>
      </c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>
      <c r="A25" s="2" t="s">
        <v>275</v>
      </c>
      <c r="B25" s="2" t="s">
        <v>121</v>
      </c>
      <c r="C25" s="2" t="s">
        <v>122</v>
      </c>
      <c r="D25" s="2" t="s">
        <v>123</v>
      </c>
      <c r="E25" s="2" t="s">
        <v>123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153</v>
      </c>
      <c r="K25" s="2" t="s">
        <v>272</v>
      </c>
      <c r="L25" s="3">
        <v>329.99</v>
      </c>
      <c r="M25" s="3">
        <v>346.49</v>
      </c>
      <c r="N25" s="3">
        <v>1065.99</v>
      </c>
      <c r="O25" s="2" t="s">
        <v>128</v>
      </c>
      <c r="P25" s="2" t="s">
        <v>273</v>
      </c>
      <c r="Q25" s="2" t="s">
        <v>130</v>
      </c>
      <c r="R25" s="2" t="s">
        <v>22</v>
      </c>
      <c r="S25" s="2" t="s">
        <v>131</v>
      </c>
      <c r="T25" s="2" t="s">
        <v>131</v>
      </c>
      <c r="U25" s="2" t="s">
        <v>131</v>
      </c>
      <c r="V25" s="2" t="s">
        <v>274</v>
      </c>
      <c r="W25" s="2" t="s">
        <v>131</v>
      </c>
      <c r="X25" s="2" t="s">
        <v>131</v>
      </c>
      <c r="Y25" s="2" t="s">
        <v>131</v>
      </c>
      <c r="Z25" s="4"/>
      <c r="AA25" s="4">
        <f>=ROUNDDOWN({0},0)</f>
      </c>
      <c r="AB25" s="5"/>
      <c r="AC25" s="2" t="s">
        <v>131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2" t="s">
        <v>131</v>
      </c>
      <c r="CA25" s="4"/>
      <c r="CB25" s="8"/>
      <c r="CC25" s="4"/>
      <c r="CD25" s="8"/>
      <c r="CE25" s="7"/>
      <c r="CF25" s="7"/>
      <c r="CG25" s="2" t="s">
        <v>131</v>
      </c>
      <c r="CH25" s="2" t="s">
        <v>131</v>
      </c>
      <c r="CI25" s="2" t="s">
        <v>131</v>
      </c>
      <c r="CJ25" s="2" t="s">
        <v>131</v>
      </c>
      <c r="CK25" s="2" t="s">
        <v>131</v>
      </c>
      <c r="CL25" s="2" t="s">
        <v>131</v>
      </c>
      <c r="CM25" s="4"/>
      <c r="CN25" s="8"/>
      <c r="CO25" s="4"/>
      <c r="CP25" s="8"/>
      <c r="CQ25" s="7"/>
      <c r="CR25" s="7"/>
      <c r="CS25" s="2" t="s">
        <v>131</v>
      </c>
      <c r="CT25" s="2" t="s">
        <v>131</v>
      </c>
      <c r="CU25" s="2" t="s">
        <v>131</v>
      </c>
      <c r="CV25" s="2" t="s">
        <v>131</v>
      </c>
      <c r="CW25" s="2" t="s">
        <v>131</v>
      </c>
      <c r="CX25" s="2" t="s">
        <v>131</v>
      </c>
      <c r="CY25" s="4"/>
      <c r="CZ25" s="8"/>
      <c r="DA25" s="4"/>
      <c r="DB25" s="8"/>
      <c r="DC25" s="7"/>
      <c r="DD25" s="7"/>
      <c r="DE25" s="2" t="s">
        <v>131</v>
      </c>
      <c r="DF25" s="2" t="s">
        <v>131</v>
      </c>
      <c r="DG25" s="2" t="s">
        <v>131</v>
      </c>
      <c r="DH25" s="2" t="s">
        <v>131</v>
      </c>
      <c r="DI25" s="2" t="s">
        <v>131</v>
      </c>
      <c r="DJ25" s="2" t="s">
        <v>131</v>
      </c>
      <c r="DK25" s="4"/>
      <c r="DL25" s="8"/>
      <c r="DM25" s="4"/>
      <c r="DN25" s="8"/>
      <c r="DO25" s="7"/>
      <c r="DP25" s="7"/>
      <c r="DQ25" s="2" t="s">
        <v>131</v>
      </c>
      <c r="DR25" s="2" t="s">
        <v>131</v>
      </c>
      <c r="DS25" s="2" t="s">
        <v>131</v>
      </c>
      <c r="DT25" s="2" t="s">
        <v>131</v>
      </c>
      <c r="DU25" s="2" t="s">
        <v>131</v>
      </c>
      <c r="DV25" s="2" t="s">
        <v>131</v>
      </c>
      <c r="DW25" s="4"/>
      <c r="DX25" s="8"/>
      <c r="DY25" s="4"/>
      <c r="DZ25" s="8"/>
      <c r="EA25" s="7"/>
      <c r="EB25" s="7"/>
      <c r="EC25" s="2" t="s">
        <v>131</v>
      </c>
      <c r="ED25" s="2" t="s">
        <v>131</v>
      </c>
      <c r="EE25" s="2" t="s">
        <v>131</v>
      </c>
      <c r="EF25" s="2" t="s">
        <v>131</v>
      </c>
      <c r="EG25" s="2" t="s">
        <v>131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131</v>
      </c>
      <c r="ER25" s="2" t="s">
        <v>131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131</v>
      </c>
      <c r="FB25" s="2" t="s">
        <v>131</v>
      </c>
      <c r="FC25" s="2" t="s">
        <v>131</v>
      </c>
      <c r="FD25" s="2" t="s">
        <v>131</v>
      </c>
      <c r="FE25" s="2" t="s">
        <v>131</v>
      </c>
      <c r="FF25" s="2" t="s">
        <v>131</v>
      </c>
      <c r="FG25" s="4"/>
      <c r="FH25" s="8"/>
      <c r="FI25" s="4"/>
      <c r="FJ25" s="8"/>
      <c r="FK25" s="7"/>
      <c r="FL25" s="7"/>
      <c r="FM25" s="2" t="s">
        <v>131</v>
      </c>
      <c r="FN25" s="2" t="s">
        <v>131</v>
      </c>
      <c r="FO25" s="2" t="s">
        <v>131</v>
      </c>
      <c r="FP25" s="2" t="s">
        <v>131</v>
      </c>
      <c r="FQ25" s="2" t="s">
        <v>131</v>
      </c>
      <c r="FR25" s="2" t="s">
        <v>131</v>
      </c>
      <c r="FS25" s="4"/>
      <c r="FT25" s="8"/>
      <c r="FU25" s="4"/>
      <c r="FV25" s="8"/>
      <c r="FW25" s="7"/>
      <c r="FX25" s="7"/>
      <c r="FY25" s="2" t="s">
        <v>131</v>
      </c>
      <c r="FZ25" s="2" t="s">
        <v>131</v>
      </c>
      <c r="GA25" s="2" t="s">
        <v>131</v>
      </c>
      <c r="GB25" s="2" t="s">
        <v>131</v>
      </c>
      <c r="GC25" s="2" t="s">
        <v>131</v>
      </c>
      <c r="GD25" s="2" t="s">
        <v>131</v>
      </c>
      <c r="GE25" s="4"/>
      <c r="GF25" s="8"/>
      <c r="GG25" s="4"/>
      <c r="GH25" s="8"/>
      <c r="GI25" s="7"/>
      <c r="GJ25" s="7"/>
      <c r="GK25" s="2" t="s">
        <v>131</v>
      </c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>
      <c r="A26" s="2" t="s">
        <v>276</v>
      </c>
      <c r="B26" s="2" t="s">
        <v>121</v>
      </c>
      <c r="C26" s="2" t="s">
        <v>122</v>
      </c>
      <c r="D26" s="2" t="s">
        <v>123</v>
      </c>
      <c r="E26" s="2" t="s">
        <v>123</v>
      </c>
      <c r="F26" s="2" t="s">
        <v>270</v>
      </c>
      <c r="G26" s="2" t="s">
        <v>270</v>
      </c>
      <c r="H26" s="2" t="s">
        <v>270</v>
      </c>
      <c r="I26" s="2" t="s">
        <v>271</v>
      </c>
      <c r="J26" s="2" t="s">
        <v>160</v>
      </c>
      <c r="K26" s="2" t="s">
        <v>272</v>
      </c>
      <c r="L26" s="3">
        <v>329.99</v>
      </c>
      <c r="M26" s="3">
        <v>346.49</v>
      </c>
      <c r="N26" s="3">
        <v>1065.99</v>
      </c>
      <c r="O26" s="2" t="s">
        <v>128</v>
      </c>
      <c r="P26" s="2" t="s">
        <v>273</v>
      </c>
      <c r="Q26" s="2" t="s">
        <v>130</v>
      </c>
      <c r="R26" s="2" t="s">
        <v>22</v>
      </c>
      <c r="S26" s="2" t="s">
        <v>131</v>
      </c>
      <c r="T26" s="2" t="s">
        <v>131</v>
      </c>
      <c r="U26" s="2" t="s">
        <v>131</v>
      </c>
      <c r="V26" s="2" t="s">
        <v>274</v>
      </c>
      <c r="W26" s="2" t="s">
        <v>131</v>
      </c>
      <c r="X26" s="2" t="s">
        <v>131</v>
      </c>
      <c r="Y26" s="2" t="s">
        <v>131</v>
      </c>
      <c r="Z26" s="4"/>
      <c r="AA26" s="4">
        <f>=ROUNDDOWN({0},0)</f>
      </c>
      <c r="AB26" s="5"/>
      <c r="AC26" s="2" t="s">
        <v>131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2" t="s">
        <v>131</v>
      </c>
      <c r="CA26" s="4"/>
      <c r="CB26" s="8"/>
      <c r="CC26" s="4"/>
      <c r="CD26" s="8"/>
      <c r="CE26" s="7"/>
      <c r="CF26" s="7"/>
      <c r="CG26" s="2" t="s">
        <v>131</v>
      </c>
      <c r="CH26" s="2" t="s">
        <v>131</v>
      </c>
      <c r="CI26" s="2" t="s">
        <v>131</v>
      </c>
      <c r="CJ26" s="2" t="s">
        <v>131</v>
      </c>
      <c r="CK26" s="2" t="s">
        <v>131</v>
      </c>
      <c r="CL26" s="2" t="s">
        <v>131</v>
      </c>
      <c r="CM26" s="4"/>
      <c r="CN26" s="8"/>
      <c r="CO26" s="4"/>
      <c r="CP26" s="8"/>
      <c r="CQ26" s="7"/>
      <c r="CR26" s="7"/>
      <c r="CS26" s="2" t="s">
        <v>131</v>
      </c>
      <c r="CT26" s="2" t="s">
        <v>131</v>
      </c>
      <c r="CU26" s="2" t="s">
        <v>131</v>
      </c>
      <c r="CV26" s="2" t="s">
        <v>131</v>
      </c>
      <c r="CW26" s="2" t="s">
        <v>131</v>
      </c>
      <c r="CX26" s="2" t="s">
        <v>131</v>
      </c>
      <c r="CY26" s="4"/>
      <c r="CZ26" s="8"/>
      <c r="DA26" s="4"/>
      <c r="DB26" s="8"/>
      <c r="DC26" s="7"/>
      <c r="DD26" s="7"/>
      <c r="DE26" s="2" t="s">
        <v>131</v>
      </c>
      <c r="DF26" s="2" t="s">
        <v>131</v>
      </c>
      <c r="DG26" s="2" t="s">
        <v>131</v>
      </c>
      <c r="DH26" s="2" t="s">
        <v>131</v>
      </c>
      <c r="DI26" s="2" t="s">
        <v>131</v>
      </c>
      <c r="DJ26" s="2" t="s">
        <v>131</v>
      </c>
      <c r="DK26" s="4"/>
      <c r="DL26" s="8"/>
      <c r="DM26" s="4"/>
      <c r="DN26" s="8"/>
      <c r="DO26" s="7"/>
      <c r="DP26" s="7"/>
      <c r="DQ26" s="2" t="s">
        <v>131</v>
      </c>
      <c r="DR26" s="2" t="s">
        <v>131</v>
      </c>
      <c r="DS26" s="2" t="s">
        <v>131</v>
      </c>
      <c r="DT26" s="2" t="s">
        <v>131</v>
      </c>
      <c r="DU26" s="2" t="s">
        <v>131</v>
      </c>
      <c r="DV26" s="2" t="s">
        <v>131</v>
      </c>
      <c r="DW26" s="4"/>
      <c r="DX26" s="8"/>
      <c r="DY26" s="4"/>
      <c r="DZ26" s="8"/>
      <c r="EA26" s="7"/>
      <c r="EB26" s="7"/>
      <c r="EC26" s="2" t="s">
        <v>131</v>
      </c>
      <c r="ED26" s="2" t="s">
        <v>131</v>
      </c>
      <c r="EE26" s="2" t="s">
        <v>131</v>
      </c>
      <c r="EF26" s="2" t="s">
        <v>131</v>
      </c>
      <c r="EG26" s="2" t="s">
        <v>131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131</v>
      </c>
      <c r="ER26" s="2" t="s">
        <v>131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131</v>
      </c>
      <c r="FB26" s="2" t="s">
        <v>131</v>
      </c>
      <c r="FC26" s="2" t="s">
        <v>131</v>
      </c>
      <c r="FD26" s="2" t="s">
        <v>131</v>
      </c>
      <c r="FE26" s="2" t="s">
        <v>131</v>
      </c>
      <c r="FF26" s="2" t="s">
        <v>131</v>
      </c>
      <c r="FG26" s="4"/>
      <c r="FH26" s="8"/>
      <c r="FI26" s="4"/>
      <c r="FJ26" s="8"/>
      <c r="FK26" s="7"/>
      <c r="FL26" s="7"/>
      <c r="FM26" s="2" t="s">
        <v>131</v>
      </c>
      <c r="FN26" s="2" t="s">
        <v>131</v>
      </c>
      <c r="FO26" s="2" t="s">
        <v>131</v>
      </c>
      <c r="FP26" s="2" t="s">
        <v>131</v>
      </c>
      <c r="FQ26" s="2" t="s">
        <v>131</v>
      </c>
      <c r="FR26" s="2" t="s">
        <v>131</v>
      </c>
      <c r="FS26" s="4"/>
      <c r="FT26" s="8"/>
      <c r="FU26" s="4"/>
      <c r="FV26" s="8"/>
      <c r="FW26" s="7"/>
      <c r="FX26" s="7"/>
      <c r="FY26" s="2" t="s">
        <v>131</v>
      </c>
      <c r="FZ26" s="2" t="s">
        <v>131</v>
      </c>
      <c r="GA26" s="2" t="s">
        <v>131</v>
      </c>
      <c r="GB26" s="2" t="s">
        <v>131</v>
      </c>
      <c r="GC26" s="2" t="s">
        <v>131</v>
      </c>
      <c r="GD26" s="2" t="s">
        <v>131</v>
      </c>
      <c r="GE26" s="4"/>
      <c r="GF26" s="8"/>
      <c r="GG26" s="4"/>
      <c r="GH26" s="8"/>
      <c r="GI26" s="7"/>
      <c r="GJ26" s="7"/>
      <c r="GK26" s="2" t="s">
        <v>131</v>
      </c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>
      <c r="A27" s="2" t="s">
        <v>277</v>
      </c>
      <c r="B27" s="2" t="s">
        <v>121</v>
      </c>
      <c r="C27" s="2" t="s">
        <v>122</v>
      </c>
      <c r="D27" s="2" t="s">
        <v>278</v>
      </c>
      <c r="E27" s="2" t="s">
        <v>278</v>
      </c>
      <c r="F27" s="2" t="s">
        <v>279</v>
      </c>
      <c r="G27" s="2" t="s">
        <v>279</v>
      </c>
      <c r="H27" s="2" t="s">
        <v>279</v>
      </c>
      <c r="I27" s="2" t="s">
        <v>280</v>
      </c>
      <c r="J27" s="2" t="s">
        <v>281</v>
      </c>
      <c r="K27" s="2" t="s">
        <v>282</v>
      </c>
      <c r="L27" s="3">
        <v>30.95</v>
      </c>
      <c r="M27" s="3">
        <v>32.5</v>
      </c>
      <c r="N27" s="3">
        <v>99.99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283</v>
      </c>
      <c r="V27" s="2" t="s">
        <v>133</v>
      </c>
      <c r="W27" s="2" t="s">
        <v>134</v>
      </c>
      <c r="X27" s="2" t="s">
        <v>131</v>
      </c>
      <c r="Y27" s="2" t="s">
        <v>223</v>
      </c>
      <c r="Z27" s="4">
        <v>215</v>
      </c>
      <c r="AA27" s="4">
        <f>=ROUNDDOWN(107.5,0)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7</v>
      </c>
      <c r="AQ27" s="8">
        <v>237.9</v>
      </c>
      <c r="AR27" s="4">
        <v>2</v>
      </c>
      <c r="AS27" s="8">
        <v>49.52</v>
      </c>
      <c r="AT27" s="7">
        <v>2.5</v>
      </c>
      <c r="AU27" s="7">
        <v>3.8041</v>
      </c>
      <c r="AV27" s="4">
        <v>7</v>
      </c>
      <c r="AW27" s="8">
        <v>237.9</v>
      </c>
      <c r="AX27" s="4">
        <v>2</v>
      </c>
      <c r="AY27" s="8">
        <v>49.52</v>
      </c>
      <c r="AZ27" s="7">
        <v>2.5</v>
      </c>
      <c r="BA27" s="7">
        <v>3.8041</v>
      </c>
      <c r="BB27" s="7">
        <v>1</v>
      </c>
      <c r="BC27" s="4">
        <v>9</v>
      </c>
      <c r="BD27" s="8">
        <v>309.4</v>
      </c>
      <c r="BE27" s="4">
        <v>5</v>
      </c>
      <c r="BF27" s="8">
        <v>133.46</v>
      </c>
      <c r="BG27" s="7">
        <v>0.8</v>
      </c>
      <c r="BH27" s="7">
        <v>1.3183</v>
      </c>
      <c r="BI27" s="7">
        <v>0.7689</v>
      </c>
      <c r="BJ27" s="4">
        <v>7</v>
      </c>
      <c r="BK27" s="8">
        <v>237.9</v>
      </c>
      <c r="BL27" s="2" t="s">
        <v>284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148</v>
      </c>
      <c r="BV27" s="2" t="s">
        <v>128</v>
      </c>
      <c r="BW27" s="2" t="s">
        <v>131</v>
      </c>
      <c r="BX27" s="2" t="s">
        <v>131</v>
      </c>
      <c r="BY27" s="2" t="s">
        <v>139</v>
      </c>
      <c r="BZ27" s="2" t="s">
        <v>131</v>
      </c>
      <c r="CA27" s="4">
        <v>1</v>
      </c>
      <c r="CB27" s="8">
        <v>35.1</v>
      </c>
      <c r="CC27" s="4"/>
      <c r="CD27" s="8"/>
      <c r="CE27" s="7"/>
      <c r="CF27" s="7"/>
      <c r="CG27" s="2" t="s">
        <v>137</v>
      </c>
      <c r="CH27" s="2" t="s">
        <v>128</v>
      </c>
      <c r="CI27" s="2" t="s">
        <v>285</v>
      </c>
      <c r="CJ27" s="2" t="s">
        <v>286</v>
      </c>
      <c r="CK27" s="2" t="s">
        <v>139</v>
      </c>
      <c r="CL27" s="2" t="s">
        <v>131</v>
      </c>
      <c r="CM27" s="4">
        <v>2</v>
      </c>
      <c r="CN27" s="8">
        <v>72.8</v>
      </c>
      <c r="CO27" s="4"/>
      <c r="CP27" s="8"/>
      <c r="CQ27" s="7"/>
      <c r="CR27" s="7"/>
      <c r="CS27" s="2" t="s">
        <v>137</v>
      </c>
      <c r="CT27" s="2" t="s">
        <v>128</v>
      </c>
      <c r="CU27" s="2" t="s">
        <v>170</v>
      </c>
      <c r="CV27" s="2" t="s">
        <v>171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287</v>
      </c>
      <c r="DH27" s="2" t="s">
        <v>162</v>
      </c>
      <c r="DI27" s="2" t="s">
        <v>139</v>
      </c>
      <c r="DJ27" s="2" t="s">
        <v>131</v>
      </c>
      <c r="DK27" s="4">
        <v>4</v>
      </c>
      <c r="DL27" s="8">
        <v>130</v>
      </c>
      <c r="DM27" s="4"/>
      <c r="DN27" s="8"/>
      <c r="DO27" s="7"/>
      <c r="DP27" s="7"/>
      <c r="DQ27" s="2" t="s">
        <v>137</v>
      </c>
      <c r="DR27" s="2" t="s">
        <v>128</v>
      </c>
      <c r="DS27" s="2" t="s">
        <v>181</v>
      </c>
      <c r="DT27" s="2" t="s">
        <v>232</v>
      </c>
      <c r="DU27" s="2" t="s">
        <v>139</v>
      </c>
      <c r="DV27" s="2" t="s">
        <v>131</v>
      </c>
      <c r="DW27" s="4"/>
      <c r="DX27" s="8"/>
      <c r="DY27" s="4">
        <v>1</v>
      </c>
      <c r="DZ27" s="8">
        <v>17.65</v>
      </c>
      <c r="EA27" s="7">
        <v>-1</v>
      </c>
      <c r="EB27" s="7">
        <v>-1</v>
      </c>
      <c r="EC27" s="2" t="s">
        <v>137</v>
      </c>
      <c r="ED27" s="2" t="s">
        <v>128</v>
      </c>
      <c r="EE27" s="2" t="s">
        <v>258</v>
      </c>
      <c r="EF27" s="2" t="s">
        <v>288</v>
      </c>
      <c r="EG27" s="2" t="s">
        <v>139</v>
      </c>
      <c r="EH27" s="2" t="s">
        <v>131</v>
      </c>
      <c r="EI27" s="4"/>
      <c r="EJ27" s="8"/>
      <c r="EK27" s="4">
        <v>1</v>
      </c>
      <c r="EL27" s="8">
        <v>31.87</v>
      </c>
      <c r="EM27" s="7">
        <v>-1</v>
      </c>
      <c r="EN27" s="7">
        <v>-1</v>
      </c>
      <c r="EO27" s="2" t="s">
        <v>137</v>
      </c>
      <c r="EP27" s="2" t="s">
        <v>128</v>
      </c>
      <c r="EQ27" s="2" t="s">
        <v>258</v>
      </c>
      <c r="ER27" s="2" t="s">
        <v>289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148</v>
      </c>
      <c r="FB27" s="2" t="s">
        <v>128</v>
      </c>
      <c r="FC27" s="2" t="s">
        <v>131</v>
      </c>
      <c r="FD27" s="2" t="s">
        <v>131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148</v>
      </c>
      <c r="FN27" s="2" t="s">
        <v>128</v>
      </c>
      <c r="FO27" s="2" t="s">
        <v>131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195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290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151</v>
      </c>
      <c r="GX27" s="2" t="s">
        <v>128</v>
      </c>
      <c r="GY27" s="2" t="s">
        <v>131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128</v>
      </c>
      <c r="HK27" s="2" t="s">
        <v>182</v>
      </c>
      <c r="HL27" s="2" t="s">
        <v>131</v>
      </c>
      <c r="HM27" s="2" t="s">
        <v>139</v>
      </c>
      <c r="HN27" s="2" t="s">
        <v>131</v>
      </c>
      <c r="HO27" s="4">
        <v>215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>
      <c r="A28" s="2" t="s">
        <v>291</v>
      </c>
      <c r="B28" s="2" t="s">
        <v>121</v>
      </c>
      <c r="C28" s="2" t="s">
        <v>122</v>
      </c>
      <c r="D28" s="2" t="s">
        <v>278</v>
      </c>
      <c r="E28" s="2" t="s">
        <v>278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281</v>
      </c>
      <c r="K28" s="2" t="s">
        <v>257</v>
      </c>
      <c r="L28" s="3">
        <v>30.95</v>
      </c>
      <c r="M28" s="3">
        <v>32.5</v>
      </c>
      <c r="N28" s="3">
        <v>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283</v>
      </c>
      <c r="V28" s="2" t="s">
        <v>133</v>
      </c>
      <c r="W28" s="2" t="s">
        <v>134</v>
      </c>
      <c r="X28" s="2" t="s">
        <v>131</v>
      </c>
      <c r="Y28" s="2" t="s">
        <v>194</v>
      </c>
      <c r="Z28" s="4">
        <v>202</v>
      </c>
      <c r="AA28" s="4">
        <f>=ROUNDDOWN(101,0)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1</v>
      </c>
      <c r="AQ28" s="8">
        <v>36.4</v>
      </c>
      <c r="AR28" s="4">
        <v>2</v>
      </c>
      <c r="AS28" s="8">
        <v>66.29</v>
      </c>
      <c r="AT28" s="7">
        <v>-0.5</v>
      </c>
      <c r="AU28" s="7">
        <v>-0.4509</v>
      </c>
      <c r="AV28" s="4">
        <v>1</v>
      </c>
      <c r="AW28" s="8">
        <v>36.4</v>
      </c>
      <c r="AX28" s="4">
        <v>2</v>
      </c>
      <c r="AY28" s="8">
        <v>66.29</v>
      </c>
      <c r="AZ28" s="7">
        <v>-0.5</v>
      </c>
      <c r="BA28" s="7">
        <v>-0.4509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0.1176</v>
      </c>
      <c r="BJ28" s="4">
        <v>1</v>
      </c>
      <c r="BK28" s="8">
        <v>36.4</v>
      </c>
      <c r="BL28" s="2" t="s">
        <v>292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148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/>
      <c r="CB28" s="8"/>
      <c r="CC28" s="4"/>
      <c r="CD28" s="8"/>
      <c r="CE28" s="7"/>
      <c r="CF28" s="7"/>
      <c r="CG28" s="2" t="s">
        <v>137</v>
      </c>
      <c r="CH28" s="2" t="s">
        <v>128</v>
      </c>
      <c r="CI28" s="2" t="s">
        <v>285</v>
      </c>
      <c r="CJ28" s="2" t="s">
        <v>142</v>
      </c>
      <c r="CK28" s="2" t="s">
        <v>139</v>
      </c>
      <c r="CL28" s="2" t="s">
        <v>131</v>
      </c>
      <c r="CM28" s="4">
        <v>1</v>
      </c>
      <c r="CN28" s="8">
        <v>36.4</v>
      </c>
      <c r="CO28" s="4"/>
      <c r="CP28" s="8"/>
      <c r="CQ28" s="7"/>
      <c r="CR28" s="7"/>
      <c r="CS28" s="2" t="s">
        <v>137</v>
      </c>
      <c r="CT28" s="2" t="s">
        <v>128</v>
      </c>
      <c r="CU28" s="2" t="s">
        <v>170</v>
      </c>
      <c r="CV28" s="2" t="s">
        <v>293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287</v>
      </c>
      <c r="DH28" s="2" t="s">
        <v>173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181</v>
      </c>
      <c r="DT28" s="2" t="s">
        <v>294</v>
      </c>
      <c r="DU28" s="2" t="s">
        <v>139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258</v>
      </c>
      <c r="EF28" s="2" t="s">
        <v>188</v>
      </c>
      <c r="EG28" s="2" t="s">
        <v>139</v>
      </c>
      <c r="EH28" s="2" t="s">
        <v>131</v>
      </c>
      <c r="EI28" s="4"/>
      <c r="EJ28" s="8"/>
      <c r="EK28" s="4">
        <v>2</v>
      </c>
      <c r="EL28" s="8">
        <v>66.29</v>
      </c>
      <c r="EM28" s="7">
        <v>-1</v>
      </c>
      <c r="EN28" s="7">
        <v>-1</v>
      </c>
      <c r="EO28" s="2" t="s">
        <v>137</v>
      </c>
      <c r="EP28" s="2" t="s">
        <v>128</v>
      </c>
      <c r="EQ28" s="2" t="s">
        <v>258</v>
      </c>
      <c r="ER28" s="2" t="s">
        <v>211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148</v>
      </c>
      <c r="FB28" s="2" t="s">
        <v>128</v>
      </c>
      <c r="FC28" s="2" t="s">
        <v>131</v>
      </c>
      <c r="FD28" s="2" t="s">
        <v>131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148</v>
      </c>
      <c r="FN28" s="2" t="s">
        <v>128</v>
      </c>
      <c r="FO28" s="2" t="s">
        <v>131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195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290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151</v>
      </c>
      <c r="GX28" s="2" t="s">
        <v>128</v>
      </c>
      <c r="GY28" s="2" t="s">
        <v>131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128</v>
      </c>
      <c r="HK28" s="2" t="s">
        <v>182</v>
      </c>
      <c r="HL28" s="2" t="s">
        <v>131</v>
      </c>
      <c r="HM28" s="2" t="s">
        <v>139</v>
      </c>
      <c r="HN28" s="2" t="s">
        <v>131</v>
      </c>
      <c r="HO28" s="4">
        <v>202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>
      <c r="A29" s="2" t="s">
        <v>295</v>
      </c>
      <c r="B29" s="2" t="s">
        <v>121</v>
      </c>
      <c r="C29" s="2" t="s">
        <v>122</v>
      </c>
      <c r="D29" s="2" t="s">
        <v>278</v>
      </c>
      <c r="E29" s="2" t="s">
        <v>278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281</v>
      </c>
      <c r="K29" s="2" t="s">
        <v>165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166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283</v>
      </c>
      <c r="V29" s="2" t="s">
        <v>133</v>
      </c>
      <c r="W29" s="2" t="s">
        <v>134</v>
      </c>
      <c r="X29" s="2" t="s">
        <v>131</v>
      </c>
      <c r="Y29" s="2" t="s">
        <v>223</v>
      </c>
      <c r="Z29" s="4">
        <v>83</v>
      </c>
      <c r="AA29" s="4">
        <f>=ROUNDDOWN(27.6666666666667,0)</f>
      </c>
      <c r="AB29" s="5">
        <v>3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1</v>
      </c>
      <c r="AQ29" s="8">
        <v>35.1</v>
      </c>
      <c r="AR29" s="4">
        <v>1</v>
      </c>
      <c r="AS29" s="8">
        <v>17.65</v>
      </c>
      <c r="AT29" s="7"/>
      <c r="AU29" s="7">
        <v>0.9887</v>
      </c>
      <c r="AV29" s="4">
        <v>1</v>
      </c>
      <c r="AW29" s="8">
        <v>35.1</v>
      </c>
      <c r="AX29" s="4">
        <v>1</v>
      </c>
      <c r="AY29" s="8">
        <v>17.65</v>
      </c>
      <c r="AZ29" s="7"/>
      <c r="BA29" s="7">
        <v>0.9887</v>
      </c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0.1134</v>
      </c>
      <c r="BJ29" s="4">
        <v>1</v>
      </c>
      <c r="BK29" s="8">
        <v>35.1</v>
      </c>
      <c r="BL29" s="2" t="s">
        <v>296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128</v>
      </c>
      <c r="BW29" s="2" t="s">
        <v>131</v>
      </c>
      <c r="BX29" s="2" t="s">
        <v>131</v>
      </c>
      <c r="BY29" s="2" t="s">
        <v>139</v>
      </c>
      <c r="BZ29" s="2" t="s">
        <v>131</v>
      </c>
      <c r="CA29" s="4">
        <v>1</v>
      </c>
      <c r="CB29" s="8">
        <v>35.1</v>
      </c>
      <c r="CC29" s="4"/>
      <c r="CD29" s="8"/>
      <c r="CE29" s="7"/>
      <c r="CF29" s="7"/>
      <c r="CG29" s="2" t="s">
        <v>137</v>
      </c>
      <c r="CH29" s="2" t="s">
        <v>128</v>
      </c>
      <c r="CI29" s="2" t="s">
        <v>285</v>
      </c>
      <c r="CJ29" s="2" t="s">
        <v>147</v>
      </c>
      <c r="CK29" s="2" t="s">
        <v>139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170</v>
      </c>
      <c r="CV29" s="2" t="s">
        <v>297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287</v>
      </c>
      <c r="DH29" s="2" t="s">
        <v>298</v>
      </c>
      <c r="DI29" s="2" t="s">
        <v>139</v>
      </c>
      <c r="DJ29" s="2" t="s">
        <v>131</v>
      </c>
      <c r="DK29" s="4"/>
      <c r="DL29" s="8"/>
      <c r="DM29" s="4"/>
      <c r="DN29" s="8"/>
      <c r="DO29" s="7"/>
      <c r="DP29" s="7"/>
      <c r="DQ29" s="2" t="s">
        <v>137</v>
      </c>
      <c r="DR29" s="2" t="s">
        <v>128</v>
      </c>
      <c r="DS29" s="2" t="s">
        <v>181</v>
      </c>
      <c r="DT29" s="2" t="s">
        <v>299</v>
      </c>
      <c r="DU29" s="2" t="s">
        <v>139</v>
      </c>
      <c r="DV29" s="2" t="s">
        <v>131</v>
      </c>
      <c r="DW29" s="4"/>
      <c r="DX29" s="8"/>
      <c r="DY29" s="4">
        <v>1</v>
      </c>
      <c r="DZ29" s="8">
        <v>17.65</v>
      </c>
      <c r="EA29" s="7">
        <v>-1</v>
      </c>
      <c r="EB29" s="7">
        <v>-1</v>
      </c>
      <c r="EC29" s="2" t="s">
        <v>137</v>
      </c>
      <c r="ED29" s="2" t="s">
        <v>128</v>
      </c>
      <c r="EE29" s="2" t="s">
        <v>258</v>
      </c>
      <c r="EF29" s="2" t="s">
        <v>288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258</v>
      </c>
      <c r="ER29" s="2" t="s">
        <v>194</v>
      </c>
      <c r="ES29" s="2" t="s">
        <v>139</v>
      </c>
      <c r="ET29" s="2" t="s">
        <v>131</v>
      </c>
      <c r="EU29" s="4"/>
      <c r="EV29" s="8"/>
      <c r="EW29" s="4"/>
      <c r="EX29" s="8"/>
      <c r="EY29" s="7"/>
      <c r="EZ29" s="7"/>
      <c r="FA29" s="2" t="s">
        <v>148</v>
      </c>
      <c r="FB29" s="2" t="s">
        <v>128</v>
      </c>
      <c r="FC29" s="2" t="s">
        <v>131</v>
      </c>
      <c r="FD29" s="2" t="s">
        <v>131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148</v>
      </c>
      <c r="FN29" s="2" t="s">
        <v>128</v>
      </c>
      <c r="FO29" s="2" t="s">
        <v>131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195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290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151</v>
      </c>
      <c r="GX29" s="2" t="s">
        <v>128</v>
      </c>
      <c r="GY29" s="2" t="s">
        <v>131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128</v>
      </c>
      <c r="HK29" s="2" t="s">
        <v>182</v>
      </c>
      <c r="HL29" s="2" t="s">
        <v>131</v>
      </c>
      <c r="HM29" s="2" t="s">
        <v>139</v>
      </c>
      <c r="HN29" s="2" t="s">
        <v>131</v>
      </c>
      <c r="HO29" s="4">
        <v>83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>
      <c r="A30" s="2" t="s">
        <v>300</v>
      </c>
      <c r="B30" s="2" t="s">
        <v>121</v>
      </c>
      <c r="C30" s="2" t="s">
        <v>122</v>
      </c>
      <c r="D30" s="2" t="s">
        <v>278</v>
      </c>
      <c r="E30" s="2" t="s">
        <v>278</v>
      </c>
      <c r="F30" s="2" t="s">
        <v>279</v>
      </c>
      <c r="G30" s="2" t="s">
        <v>279</v>
      </c>
      <c r="H30" s="2" t="s">
        <v>279</v>
      </c>
      <c r="I30" s="2" t="s">
        <v>280</v>
      </c>
      <c r="J30" s="2" t="s">
        <v>281</v>
      </c>
      <c r="K30" s="2" t="s">
        <v>301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283</v>
      </c>
      <c r="V30" s="2" t="s">
        <v>133</v>
      </c>
      <c r="W30" s="2" t="s">
        <v>134</v>
      </c>
      <c r="X30" s="2" t="s">
        <v>131</v>
      </c>
      <c r="Y30" s="2" t="s">
        <v>223</v>
      </c>
      <c r="Z30" s="4">
        <v>200</v>
      </c>
      <c r="AA30" s="4">
        <f>=ROUNDDOWN(100,0)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/>
      <c r="BJ30" s="4"/>
      <c r="BK30" s="8"/>
      <c r="BL30" s="2" t="s">
        <v>131</v>
      </c>
      <c r="BM30" s="7"/>
      <c r="BN30" s="7"/>
      <c r="BO30" s="4"/>
      <c r="BP30" s="8"/>
      <c r="BQ30" s="4"/>
      <c r="BR30" s="8"/>
      <c r="BS30" s="7"/>
      <c r="BT30" s="7"/>
      <c r="BU30" s="2" t="s">
        <v>148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285</v>
      </c>
      <c r="CJ30" s="2" t="s">
        <v>302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170</v>
      </c>
      <c r="CV30" s="2" t="s">
        <v>303</v>
      </c>
      <c r="CW30" s="2" t="s">
        <v>139</v>
      </c>
      <c r="CX30" s="2" t="s">
        <v>131</v>
      </c>
      <c r="CY30" s="4"/>
      <c r="CZ30" s="8"/>
      <c r="DA30" s="4"/>
      <c r="DB30" s="8"/>
      <c r="DC30" s="7"/>
      <c r="DD30" s="7"/>
      <c r="DE30" s="2" t="s">
        <v>137</v>
      </c>
      <c r="DF30" s="2" t="s">
        <v>128</v>
      </c>
      <c r="DG30" s="2" t="s">
        <v>287</v>
      </c>
      <c r="DH30" s="2" t="s">
        <v>228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181</v>
      </c>
      <c r="DT30" s="2" t="s">
        <v>304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258</v>
      </c>
      <c r="EF30" s="2" t="s">
        <v>305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137</v>
      </c>
      <c r="EP30" s="2" t="s">
        <v>128</v>
      </c>
      <c r="EQ30" s="2" t="s">
        <v>258</v>
      </c>
      <c r="ER30" s="2" t="s">
        <v>131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148</v>
      </c>
      <c r="FB30" s="2" t="s">
        <v>128</v>
      </c>
      <c r="FC30" s="2" t="s">
        <v>131</v>
      </c>
      <c r="FD30" s="2" t="s">
        <v>131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148</v>
      </c>
      <c r="FN30" s="2" t="s">
        <v>128</v>
      </c>
      <c r="FO30" s="2" t="s">
        <v>131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195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290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151</v>
      </c>
      <c r="GX30" s="2" t="s">
        <v>128</v>
      </c>
      <c r="GY30" s="2" t="s">
        <v>131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128</v>
      </c>
      <c r="HK30" s="2" t="s">
        <v>182</v>
      </c>
      <c r="HL30" s="2" t="s">
        <v>131</v>
      </c>
      <c r="HM30" s="2" t="s">
        <v>139</v>
      </c>
      <c r="HN30" s="2" t="s">
        <v>131</v>
      </c>
      <c r="HO30" s="4">
        <v>200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>
      <c r="A31" s="2" t="s">
        <v>306</v>
      </c>
      <c r="B31" s="2" t="s">
        <v>121</v>
      </c>
      <c r="C31" s="2" t="s">
        <v>122</v>
      </c>
      <c r="D31" s="2" t="s">
        <v>278</v>
      </c>
      <c r="E31" s="2" t="s">
        <v>278</v>
      </c>
      <c r="F31" s="2" t="s">
        <v>279</v>
      </c>
      <c r="G31" s="2" t="s">
        <v>279</v>
      </c>
      <c r="H31" s="2" t="s">
        <v>279</v>
      </c>
      <c r="I31" s="2" t="s">
        <v>280</v>
      </c>
      <c r="J31" s="2" t="s">
        <v>281</v>
      </c>
      <c r="K31" s="2" t="s">
        <v>198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166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283</v>
      </c>
      <c r="V31" s="2" t="s">
        <v>133</v>
      </c>
      <c r="W31" s="2" t="s">
        <v>134</v>
      </c>
      <c r="X31" s="2" t="s">
        <v>131</v>
      </c>
      <c r="Y31" s="2" t="s">
        <v>194</v>
      </c>
      <c r="Z31" s="4">
        <v>58</v>
      </c>
      <c r="AA31" s="4">
        <f>=ROUNDDOWN(19.3333333333333,0)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/>
      <c r="BJ31" s="4"/>
      <c r="BK31" s="8"/>
      <c r="BL31" s="2" t="s">
        <v>131</v>
      </c>
      <c r="BM31" s="7"/>
      <c r="BN31" s="7"/>
      <c r="BO31" s="4"/>
      <c r="BP31" s="8"/>
      <c r="BQ31" s="4"/>
      <c r="BR31" s="8"/>
      <c r="BS31" s="7"/>
      <c r="BT31" s="7"/>
      <c r="BU31" s="2" t="s">
        <v>148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285</v>
      </c>
      <c r="CJ31" s="2" t="s">
        <v>201</v>
      </c>
      <c r="CK31" s="2" t="s">
        <v>139</v>
      </c>
      <c r="CL31" s="2" t="s">
        <v>131</v>
      </c>
      <c r="CM31" s="4"/>
      <c r="CN31" s="8"/>
      <c r="CO31" s="4"/>
      <c r="CP31" s="8"/>
      <c r="CQ31" s="7"/>
      <c r="CR31" s="7"/>
      <c r="CS31" s="2" t="s">
        <v>137</v>
      </c>
      <c r="CT31" s="2" t="s">
        <v>128</v>
      </c>
      <c r="CU31" s="2" t="s">
        <v>170</v>
      </c>
      <c r="CV31" s="2" t="s">
        <v>298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287</v>
      </c>
      <c r="DH31" s="2" t="s">
        <v>131</v>
      </c>
      <c r="DI31" s="2" t="s">
        <v>139</v>
      </c>
      <c r="DJ31" s="2" t="s">
        <v>131</v>
      </c>
      <c r="DK31" s="4"/>
      <c r="DL31" s="8"/>
      <c r="DM31" s="4"/>
      <c r="DN31" s="8"/>
      <c r="DO31" s="7"/>
      <c r="DP31" s="7"/>
      <c r="DQ31" s="2" t="s">
        <v>137</v>
      </c>
      <c r="DR31" s="2" t="s">
        <v>128</v>
      </c>
      <c r="DS31" s="2" t="s">
        <v>181</v>
      </c>
      <c r="DT31" s="2" t="s">
        <v>307</v>
      </c>
      <c r="DU31" s="2" t="s">
        <v>139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128</v>
      </c>
      <c r="EE31" s="2" t="s">
        <v>258</v>
      </c>
      <c r="EF31" s="2" t="s">
        <v>218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258</v>
      </c>
      <c r="ER31" s="2" t="s">
        <v>308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148</v>
      </c>
      <c r="FB31" s="2" t="s">
        <v>128</v>
      </c>
      <c r="FC31" s="2" t="s">
        <v>131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148</v>
      </c>
      <c r="FN31" s="2" t="s">
        <v>128</v>
      </c>
      <c r="FO31" s="2" t="s">
        <v>131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195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290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151</v>
      </c>
      <c r="GX31" s="2" t="s">
        <v>128</v>
      </c>
      <c r="GY31" s="2" t="s">
        <v>131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128</v>
      </c>
      <c r="HK31" s="2" t="s">
        <v>182</v>
      </c>
      <c r="HL31" s="2" t="s">
        <v>131</v>
      </c>
      <c r="HM31" s="2" t="s">
        <v>139</v>
      </c>
      <c r="HN31" s="2" t="s">
        <v>131</v>
      </c>
      <c r="HO31" s="4">
        <v>58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>
      <c r="A32" s="2" t="s">
        <v>309</v>
      </c>
      <c r="B32" s="2" t="s">
        <v>121</v>
      </c>
      <c r="C32" s="2" t="s">
        <v>122</v>
      </c>
      <c r="D32" s="2" t="s">
        <v>278</v>
      </c>
      <c r="E32" s="2" t="s">
        <v>278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312</v>
      </c>
      <c r="K32" s="2" t="s">
        <v>198</v>
      </c>
      <c r="L32" s="3">
        <v>34.04</v>
      </c>
      <c r="M32" s="3">
        <v>35.74</v>
      </c>
      <c r="N32" s="3">
        <v>109.99</v>
      </c>
      <c r="O32" s="2" t="s">
        <v>128</v>
      </c>
      <c r="P32" s="2" t="s">
        <v>166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283</v>
      </c>
      <c r="V32" s="2" t="s">
        <v>313</v>
      </c>
      <c r="W32" s="2" t="s">
        <v>134</v>
      </c>
      <c r="X32" s="2" t="s">
        <v>131</v>
      </c>
      <c r="Y32" s="2" t="s">
        <v>194</v>
      </c>
      <c r="Z32" s="4">
        <v>94</v>
      </c>
      <c r="AA32" s="4">
        <f>=ROUNDDOWN(47,0)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2</v>
      </c>
      <c r="AQ32" s="8">
        <v>110</v>
      </c>
      <c r="AR32" s="4"/>
      <c r="AS32" s="8"/>
      <c r="AT32" s="7"/>
      <c r="AU32" s="7"/>
      <c r="AV32" s="4">
        <v>2</v>
      </c>
      <c r="AW32" s="8">
        <v>110</v>
      </c>
      <c r="AX32" s="4"/>
      <c r="AY32" s="8"/>
      <c r="AZ32" s="7"/>
      <c r="BA32" s="7"/>
      <c r="BB32" s="7">
        <v>1</v>
      </c>
      <c r="BC32" s="4">
        <v>6</v>
      </c>
      <c r="BD32" s="8">
        <v>265.83</v>
      </c>
      <c r="BE32" s="4">
        <v>2</v>
      </c>
      <c r="BF32" s="8">
        <v>35.4</v>
      </c>
      <c r="BG32" s="7">
        <v>2</v>
      </c>
      <c r="BH32" s="7">
        <v>6.5093</v>
      </c>
      <c r="BI32" s="7">
        <v>0.4138</v>
      </c>
      <c r="BJ32" s="4">
        <v>2</v>
      </c>
      <c r="BK32" s="8">
        <v>110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285</v>
      </c>
      <c r="CJ32" s="2" t="s">
        <v>314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170</v>
      </c>
      <c r="CV32" s="2" t="s">
        <v>297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287</v>
      </c>
      <c r="DH32" s="2" t="s">
        <v>209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174</v>
      </c>
      <c r="DT32" s="2" t="s">
        <v>315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233</v>
      </c>
      <c r="EF32" s="2" t="s">
        <v>246</v>
      </c>
      <c r="EG32" s="2" t="s">
        <v>139</v>
      </c>
      <c r="EH32" s="2" t="s">
        <v>131</v>
      </c>
      <c r="EI32" s="4">
        <v>2</v>
      </c>
      <c r="EJ32" s="8">
        <v>110</v>
      </c>
      <c r="EK32" s="4"/>
      <c r="EL32" s="8"/>
      <c r="EM32" s="7"/>
      <c r="EN32" s="7"/>
      <c r="EO32" s="2" t="s">
        <v>137</v>
      </c>
      <c r="EP32" s="2" t="s">
        <v>128</v>
      </c>
      <c r="EQ32" s="2" t="s">
        <v>194</v>
      </c>
      <c r="ER32" s="2" t="s">
        <v>187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148</v>
      </c>
      <c r="FB32" s="2" t="s">
        <v>128</v>
      </c>
      <c r="FC32" s="2" t="s">
        <v>131</v>
      </c>
      <c r="FD32" s="2" t="s">
        <v>131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148</v>
      </c>
      <c r="FN32" s="2" t="s">
        <v>128</v>
      </c>
      <c r="FO32" s="2" t="s">
        <v>131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195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290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151</v>
      </c>
      <c r="GX32" s="2" t="s">
        <v>128</v>
      </c>
      <c r="GY32" s="2" t="s">
        <v>131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128</v>
      </c>
      <c r="HK32" s="2" t="s">
        <v>182</v>
      </c>
      <c r="HL32" s="2" t="s">
        <v>131</v>
      </c>
      <c r="HM32" s="2" t="s">
        <v>139</v>
      </c>
      <c r="HN32" s="2" t="s">
        <v>131</v>
      </c>
      <c r="HO32" s="4">
        <v>94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>
      <c r="A33" s="2" t="s">
        <v>316</v>
      </c>
      <c r="B33" s="2" t="s">
        <v>121</v>
      </c>
      <c r="C33" s="2" t="s">
        <v>122</v>
      </c>
      <c r="D33" s="2" t="s">
        <v>278</v>
      </c>
      <c r="E33" s="2" t="s">
        <v>278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312</v>
      </c>
      <c r="K33" s="2" t="s">
        <v>301</v>
      </c>
      <c r="L33" s="3">
        <v>34.04</v>
      </c>
      <c r="M33" s="3">
        <v>35.74</v>
      </c>
      <c r="N33" s="3">
        <v>109.99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283</v>
      </c>
      <c r="V33" s="2" t="s">
        <v>313</v>
      </c>
      <c r="W33" s="2" t="s">
        <v>134</v>
      </c>
      <c r="X33" s="2" t="s">
        <v>131</v>
      </c>
      <c r="Y33" s="2" t="s">
        <v>194</v>
      </c>
      <c r="Z33" s="4">
        <v>198</v>
      </c>
      <c r="AA33" s="4">
        <f>=ROUNDDOWN(66,0)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2</v>
      </c>
      <c r="AQ33" s="8">
        <v>80.06</v>
      </c>
      <c r="AR33" s="4"/>
      <c r="AS33" s="8"/>
      <c r="AT33" s="7"/>
      <c r="AU33" s="7"/>
      <c r="AV33" s="4">
        <v>2</v>
      </c>
      <c r="AW33" s="8">
        <v>80.06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0.3012</v>
      </c>
      <c r="BJ33" s="4">
        <v>2</v>
      </c>
      <c r="BK33" s="8">
        <v>80.06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148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285</v>
      </c>
      <c r="CJ33" s="2" t="s">
        <v>314</v>
      </c>
      <c r="CK33" s="2" t="s">
        <v>139</v>
      </c>
      <c r="CL33" s="2" t="s">
        <v>131</v>
      </c>
      <c r="CM33" s="4">
        <v>2</v>
      </c>
      <c r="CN33" s="8">
        <v>80.06</v>
      </c>
      <c r="CO33" s="4"/>
      <c r="CP33" s="8"/>
      <c r="CQ33" s="7"/>
      <c r="CR33" s="7"/>
      <c r="CS33" s="2" t="s">
        <v>137</v>
      </c>
      <c r="CT33" s="2" t="s">
        <v>128</v>
      </c>
      <c r="CU33" s="2" t="s">
        <v>170</v>
      </c>
      <c r="CV33" s="2" t="s">
        <v>171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287</v>
      </c>
      <c r="DH33" s="2" t="s">
        <v>173</v>
      </c>
      <c r="DI33" s="2" t="s">
        <v>139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174</v>
      </c>
      <c r="DT33" s="2" t="s">
        <v>209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258</v>
      </c>
      <c r="EF33" s="2" t="s">
        <v>305</v>
      </c>
      <c r="EG33" s="2" t="s">
        <v>139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258</v>
      </c>
      <c r="ER33" s="2" t="s">
        <v>187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148</v>
      </c>
      <c r="FB33" s="2" t="s">
        <v>128</v>
      </c>
      <c r="FC33" s="2" t="s">
        <v>131</v>
      </c>
      <c r="FD33" s="2" t="s">
        <v>131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148</v>
      </c>
      <c r="FN33" s="2" t="s">
        <v>128</v>
      </c>
      <c r="FO33" s="2" t="s">
        <v>131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195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290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151</v>
      </c>
      <c r="GX33" s="2" t="s">
        <v>128</v>
      </c>
      <c r="GY33" s="2" t="s">
        <v>131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128</v>
      </c>
      <c r="HK33" s="2" t="s">
        <v>182</v>
      </c>
      <c r="HL33" s="2" t="s">
        <v>131</v>
      </c>
      <c r="HM33" s="2" t="s">
        <v>139</v>
      </c>
      <c r="HN33" s="2" t="s">
        <v>131</v>
      </c>
      <c r="HO33" s="4">
        <v>198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>
      <c r="A34" s="2" t="s">
        <v>317</v>
      </c>
      <c r="B34" s="2" t="s">
        <v>121</v>
      </c>
      <c r="C34" s="2" t="s">
        <v>122</v>
      </c>
      <c r="D34" s="2" t="s">
        <v>278</v>
      </c>
      <c r="E34" s="2" t="s">
        <v>278</v>
      </c>
      <c r="F34" s="2" t="s">
        <v>310</v>
      </c>
      <c r="G34" s="2" t="s">
        <v>310</v>
      </c>
      <c r="H34" s="2" t="s">
        <v>310</v>
      </c>
      <c r="I34" s="2" t="s">
        <v>311</v>
      </c>
      <c r="J34" s="2" t="s">
        <v>312</v>
      </c>
      <c r="K34" s="2" t="s">
        <v>257</v>
      </c>
      <c r="L34" s="3">
        <v>34.04</v>
      </c>
      <c r="M34" s="3">
        <v>35.74</v>
      </c>
      <c r="N34" s="3">
        <v>109.99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283</v>
      </c>
      <c r="V34" s="2" t="s">
        <v>313</v>
      </c>
      <c r="W34" s="2" t="s">
        <v>134</v>
      </c>
      <c r="X34" s="2" t="s">
        <v>131</v>
      </c>
      <c r="Y34" s="2" t="s">
        <v>194</v>
      </c>
      <c r="Z34" s="4">
        <v>218</v>
      </c>
      <c r="AA34" s="4">
        <f>=ROUNDDOWN(109,0)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2</v>
      </c>
      <c r="AQ34" s="8">
        <v>75.77</v>
      </c>
      <c r="AR34" s="4"/>
      <c r="AS34" s="8"/>
      <c r="AT34" s="7"/>
      <c r="AU34" s="7"/>
      <c r="AV34" s="4">
        <v>2</v>
      </c>
      <c r="AW34" s="8">
        <v>75.77</v>
      </c>
      <c r="AX34" s="4"/>
      <c r="AY34" s="8"/>
      <c r="AZ34" s="7"/>
      <c r="BA34" s="7"/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0.285</v>
      </c>
      <c r="BJ34" s="4">
        <v>2</v>
      </c>
      <c r="BK34" s="8">
        <v>75.77</v>
      </c>
      <c r="BL34" s="2" t="s">
        <v>318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285</v>
      </c>
      <c r="CJ34" s="2" t="s">
        <v>319</v>
      </c>
      <c r="CK34" s="2" t="s">
        <v>139</v>
      </c>
      <c r="CL34" s="2" t="s">
        <v>131</v>
      </c>
      <c r="CM34" s="4">
        <v>1</v>
      </c>
      <c r="CN34" s="8">
        <v>40.03</v>
      </c>
      <c r="CO34" s="4"/>
      <c r="CP34" s="8"/>
      <c r="CQ34" s="7"/>
      <c r="CR34" s="7"/>
      <c r="CS34" s="2" t="s">
        <v>137</v>
      </c>
      <c r="CT34" s="2" t="s">
        <v>128</v>
      </c>
      <c r="CU34" s="2" t="s">
        <v>170</v>
      </c>
      <c r="CV34" s="2" t="s">
        <v>298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287</v>
      </c>
      <c r="DH34" s="2" t="s">
        <v>145</v>
      </c>
      <c r="DI34" s="2" t="s">
        <v>139</v>
      </c>
      <c r="DJ34" s="2" t="s">
        <v>131</v>
      </c>
      <c r="DK34" s="4">
        <v>1</v>
      </c>
      <c r="DL34" s="8">
        <v>35.74</v>
      </c>
      <c r="DM34" s="4"/>
      <c r="DN34" s="8"/>
      <c r="DO34" s="7"/>
      <c r="DP34" s="7"/>
      <c r="DQ34" s="2" t="s">
        <v>137</v>
      </c>
      <c r="DR34" s="2" t="s">
        <v>128</v>
      </c>
      <c r="DS34" s="2" t="s">
        <v>174</v>
      </c>
      <c r="DT34" s="2" t="s">
        <v>320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194</v>
      </c>
      <c r="EF34" s="2" t="s">
        <v>321</v>
      </c>
      <c r="EG34" s="2" t="s">
        <v>139</v>
      </c>
      <c r="EH34" s="2" t="s">
        <v>131</v>
      </c>
      <c r="EI34" s="4"/>
      <c r="EJ34" s="8"/>
      <c r="EK34" s="4"/>
      <c r="EL34" s="8"/>
      <c r="EM34" s="7"/>
      <c r="EN34" s="7"/>
      <c r="EO34" s="2" t="s">
        <v>137</v>
      </c>
      <c r="EP34" s="2" t="s">
        <v>128</v>
      </c>
      <c r="EQ34" s="2" t="s">
        <v>258</v>
      </c>
      <c r="ER34" s="2" t="s">
        <v>322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148</v>
      </c>
      <c r="FB34" s="2" t="s">
        <v>128</v>
      </c>
      <c r="FC34" s="2" t="s">
        <v>131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148</v>
      </c>
      <c r="FN34" s="2" t="s">
        <v>128</v>
      </c>
      <c r="FO34" s="2" t="s">
        <v>131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195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290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151</v>
      </c>
      <c r="GX34" s="2" t="s">
        <v>128</v>
      </c>
      <c r="GY34" s="2" t="s">
        <v>131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128</v>
      </c>
      <c r="HK34" s="2" t="s">
        <v>182</v>
      </c>
      <c r="HL34" s="2" t="s">
        <v>323</v>
      </c>
      <c r="HM34" s="2" t="s">
        <v>139</v>
      </c>
      <c r="HN34" s="2" t="s">
        <v>131</v>
      </c>
      <c r="HO34" s="4">
        <v>218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>
      <c r="A35" s="2" t="s">
        <v>324</v>
      </c>
      <c r="B35" s="2" t="s">
        <v>121</v>
      </c>
      <c r="C35" s="2" t="s">
        <v>122</v>
      </c>
      <c r="D35" s="2" t="s">
        <v>278</v>
      </c>
      <c r="E35" s="2" t="s">
        <v>278</v>
      </c>
      <c r="F35" s="2" t="s">
        <v>310</v>
      </c>
      <c r="G35" s="2" t="s">
        <v>310</v>
      </c>
      <c r="H35" s="2" t="s">
        <v>310</v>
      </c>
      <c r="I35" s="2" t="s">
        <v>311</v>
      </c>
      <c r="J35" s="2" t="s">
        <v>312</v>
      </c>
      <c r="K35" s="2" t="s">
        <v>165</v>
      </c>
      <c r="L35" s="3">
        <v>34.04</v>
      </c>
      <c r="M35" s="3">
        <v>35.74</v>
      </c>
      <c r="N35" s="3">
        <v>109.99</v>
      </c>
      <c r="O35" s="2" t="s">
        <v>128</v>
      </c>
      <c r="P35" s="2" t="s">
        <v>166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283</v>
      </c>
      <c r="V35" s="2" t="s">
        <v>313</v>
      </c>
      <c r="W35" s="2" t="s">
        <v>134</v>
      </c>
      <c r="X35" s="2" t="s">
        <v>131</v>
      </c>
      <c r="Y35" s="2" t="s">
        <v>194</v>
      </c>
      <c r="Z35" s="4">
        <v>104</v>
      </c>
      <c r="AA35" s="4">
        <f>=ROUNDDOWN(52,0)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148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285</v>
      </c>
      <c r="CJ35" s="2" t="s">
        <v>162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170</v>
      </c>
      <c r="CV35" s="2" t="s">
        <v>231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287</v>
      </c>
      <c r="DH35" s="2" t="s">
        <v>325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174</v>
      </c>
      <c r="DT35" s="2" t="s">
        <v>326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258</v>
      </c>
      <c r="EF35" s="2" t="s">
        <v>176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258</v>
      </c>
      <c r="ER35" s="2" t="s">
        <v>322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148</v>
      </c>
      <c r="FB35" s="2" t="s">
        <v>128</v>
      </c>
      <c r="FC35" s="2" t="s">
        <v>131</v>
      </c>
      <c r="FD35" s="2" t="s">
        <v>131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148</v>
      </c>
      <c r="FN35" s="2" t="s">
        <v>128</v>
      </c>
      <c r="FO35" s="2" t="s">
        <v>131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195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290</v>
      </c>
      <c r="GN35" s="2" t="s">
        <v>174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151</v>
      </c>
      <c r="GX35" s="2" t="s">
        <v>128</v>
      </c>
      <c r="GY35" s="2" t="s">
        <v>131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128</v>
      </c>
      <c r="HK35" s="2" t="s">
        <v>182</v>
      </c>
      <c r="HL35" s="2" t="s">
        <v>131</v>
      </c>
      <c r="HM35" s="2" t="s">
        <v>139</v>
      </c>
      <c r="HN35" s="2" t="s">
        <v>131</v>
      </c>
      <c r="HO35" s="4">
        <v>104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>
      <c r="A36" s="2" t="s">
        <v>327</v>
      </c>
      <c r="B36" s="2" t="s">
        <v>121</v>
      </c>
      <c r="C36" s="2" t="s">
        <v>122</v>
      </c>
      <c r="D36" s="2" t="s">
        <v>278</v>
      </c>
      <c r="E36" s="2" t="s">
        <v>278</v>
      </c>
      <c r="F36" s="2" t="s">
        <v>310</v>
      </c>
      <c r="G36" s="2" t="s">
        <v>310</v>
      </c>
      <c r="H36" s="2" t="s">
        <v>310</v>
      </c>
      <c r="I36" s="2" t="s">
        <v>311</v>
      </c>
      <c r="J36" s="2" t="s">
        <v>312</v>
      </c>
      <c r="K36" s="2" t="s">
        <v>282</v>
      </c>
      <c r="L36" s="3">
        <v>34.04</v>
      </c>
      <c r="M36" s="3">
        <v>35.74</v>
      </c>
      <c r="N36" s="3">
        <v>109.99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283</v>
      </c>
      <c r="V36" s="2" t="s">
        <v>313</v>
      </c>
      <c r="W36" s="2" t="s">
        <v>134</v>
      </c>
      <c r="X36" s="2" t="s">
        <v>131</v>
      </c>
      <c r="Y36" s="2" t="s">
        <v>194</v>
      </c>
      <c r="Z36" s="4">
        <v>172</v>
      </c>
      <c r="AA36" s="4">
        <f>=ROUNDDOWN(57.3333333333333,0)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>
        <v>2</v>
      </c>
      <c r="AS36" s="8">
        <v>35.4</v>
      </c>
      <c r="AT36" s="7">
        <v>-1</v>
      </c>
      <c r="AU36" s="7">
        <v>-1</v>
      </c>
      <c r="AV36" s="4"/>
      <c r="AW36" s="8"/>
      <c r="AX36" s="4">
        <v>2</v>
      </c>
      <c r="AY36" s="8">
        <v>35.4</v>
      </c>
      <c r="AZ36" s="7">
        <v>-1</v>
      </c>
      <c r="BA36" s="7">
        <v>-1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285</v>
      </c>
      <c r="CJ36" s="2" t="s">
        <v>201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170</v>
      </c>
      <c r="CV36" s="2" t="s">
        <v>328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287</v>
      </c>
      <c r="DH36" s="2" t="s">
        <v>329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174</v>
      </c>
      <c r="DT36" s="2" t="s">
        <v>330</v>
      </c>
      <c r="DU36" s="2" t="s">
        <v>139</v>
      </c>
      <c r="DV36" s="2" t="s">
        <v>131</v>
      </c>
      <c r="DW36" s="4"/>
      <c r="DX36" s="8"/>
      <c r="DY36" s="4">
        <v>2</v>
      </c>
      <c r="DZ36" s="8">
        <v>35.4</v>
      </c>
      <c r="EA36" s="7">
        <v>-1</v>
      </c>
      <c r="EB36" s="7">
        <v>-1</v>
      </c>
      <c r="EC36" s="2" t="s">
        <v>137</v>
      </c>
      <c r="ED36" s="2" t="s">
        <v>128</v>
      </c>
      <c r="EE36" s="2" t="s">
        <v>194</v>
      </c>
      <c r="EF36" s="2" t="s">
        <v>204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258</v>
      </c>
      <c r="ER36" s="2" t="s">
        <v>194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148</v>
      </c>
      <c r="FB36" s="2" t="s">
        <v>128</v>
      </c>
      <c r="FC36" s="2" t="s">
        <v>131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148</v>
      </c>
      <c r="FN36" s="2" t="s">
        <v>128</v>
      </c>
      <c r="FO36" s="2" t="s">
        <v>131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195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290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151</v>
      </c>
      <c r="GX36" s="2" t="s">
        <v>128</v>
      </c>
      <c r="GY36" s="2" t="s">
        <v>131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128</v>
      </c>
      <c r="HK36" s="2" t="s">
        <v>182</v>
      </c>
      <c r="HL36" s="2" t="s">
        <v>131</v>
      </c>
      <c r="HM36" s="2" t="s">
        <v>139</v>
      </c>
      <c r="HN36" s="2" t="s">
        <v>131</v>
      </c>
      <c r="HO36" s="4">
        <v>172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>
      <c r="A37" s="2" t="s">
        <v>331</v>
      </c>
      <c r="B37" s="2" t="s">
        <v>121</v>
      </c>
      <c r="C37" s="2" t="s">
        <v>122</v>
      </c>
      <c r="D37" s="2" t="s">
        <v>278</v>
      </c>
      <c r="E37" s="2" t="s">
        <v>278</v>
      </c>
      <c r="F37" s="2" t="s">
        <v>332</v>
      </c>
      <c r="G37" s="2" t="s">
        <v>332</v>
      </c>
      <c r="H37" s="2" t="s">
        <v>332</v>
      </c>
      <c r="I37" s="2" t="s">
        <v>311</v>
      </c>
      <c r="J37" s="2" t="s">
        <v>333</v>
      </c>
      <c r="K37" s="2" t="s">
        <v>282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283</v>
      </c>
      <c r="V37" s="2" t="s">
        <v>133</v>
      </c>
      <c r="W37" s="2" t="s">
        <v>134</v>
      </c>
      <c r="X37" s="2" t="s">
        <v>131</v>
      </c>
      <c r="Y37" s="2" t="s">
        <v>194</v>
      </c>
      <c r="Z37" s="4">
        <v>206</v>
      </c>
      <c r="AA37" s="4">
        <f>=ROUNDDOWN(68.6666666666667,0)</f>
      </c>
      <c r="AB37" s="5">
        <v>3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2</v>
      </c>
      <c r="AQ37" s="8">
        <v>58.24</v>
      </c>
      <c r="AR37" s="4">
        <v>3</v>
      </c>
      <c r="AS37" s="8">
        <v>76.5</v>
      </c>
      <c r="AT37" s="7">
        <v>-0.3333</v>
      </c>
      <c r="AU37" s="7">
        <v>-0.2387</v>
      </c>
      <c r="AV37" s="4">
        <v>2</v>
      </c>
      <c r="AW37" s="8">
        <v>58.24</v>
      </c>
      <c r="AX37" s="4">
        <v>3</v>
      </c>
      <c r="AY37" s="8">
        <v>76.5</v>
      </c>
      <c r="AZ37" s="7">
        <v>-0.3333</v>
      </c>
      <c r="BA37" s="7">
        <v>-0.2387</v>
      </c>
      <c r="BB37" s="7">
        <v>1</v>
      </c>
      <c r="BC37" s="4">
        <v>3</v>
      </c>
      <c r="BD37" s="8">
        <v>87.36</v>
      </c>
      <c r="BE37" s="4">
        <v>5</v>
      </c>
      <c r="BF37" s="8">
        <v>129.54</v>
      </c>
      <c r="BG37" s="7">
        <v>-0.4</v>
      </c>
      <c r="BH37" s="7">
        <v>-0.3256</v>
      </c>
      <c r="BI37" s="7">
        <v>0.6667</v>
      </c>
      <c r="BJ37" s="4">
        <v>2</v>
      </c>
      <c r="BK37" s="8">
        <v>58.24</v>
      </c>
      <c r="BL37" s="2" t="s">
        <v>292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148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285</v>
      </c>
      <c r="CJ37" s="2" t="s">
        <v>334</v>
      </c>
      <c r="CK37" s="2" t="s">
        <v>139</v>
      </c>
      <c r="CL37" s="2" t="s">
        <v>131</v>
      </c>
      <c r="CM37" s="4">
        <v>2</v>
      </c>
      <c r="CN37" s="8">
        <v>58.24</v>
      </c>
      <c r="CO37" s="4"/>
      <c r="CP37" s="8"/>
      <c r="CQ37" s="7"/>
      <c r="CR37" s="7"/>
      <c r="CS37" s="2" t="s">
        <v>137</v>
      </c>
      <c r="CT37" s="2" t="s">
        <v>128</v>
      </c>
      <c r="CU37" s="2" t="s">
        <v>170</v>
      </c>
      <c r="CV37" s="2" t="s">
        <v>335</v>
      </c>
      <c r="CW37" s="2" t="s">
        <v>139</v>
      </c>
      <c r="CX37" s="2" t="s">
        <v>131</v>
      </c>
      <c r="CY37" s="4"/>
      <c r="CZ37" s="8"/>
      <c r="DA37" s="4"/>
      <c r="DB37" s="8"/>
      <c r="DC37" s="7"/>
      <c r="DD37" s="7"/>
      <c r="DE37" s="2" t="s">
        <v>137</v>
      </c>
      <c r="DF37" s="2" t="s">
        <v>128</v>
      </c>
      <c r="DG37" s="2" t="s">
        <v>287</v>
      </c>
      <c r="DH37" s="2" t="s">
        <v>154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174</v>
      </c>
      <c r="DT37" s="2" t="s">
        <v>175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258</v>
      </c>
      <c r="EF37" s="2" t="s">
        <v>288</v>
      </c>
      <c r="EG37" s="2" t="s">
        <v>139</v>
      </c>
      <c r="EH37" s="2" t="s">
        <v>131</v>
      </c>
      <c r="EI37" s="4"/>
      <c r="EJ37" s="8"/>
      <c r="EK37" s="4">
        <v>3</v>
      </c>
      <c r="EL37" s="8">
        <v>76.5</v>
      </c>
      <c r="EM37" s="7">
        <v>-1</v>
      </c>
      <c r="EN37" s="7">
        <v>-1</v>
      </c>
      <c r="EO37" s="2" t="s">
        <v>137</v>
      </c>
      <c r="EP37" s="2" t="s">
        <v>128</v>
      </c>
      <c r="EQ37" s="2" t="s">
        <v>258</v>
      </c>
      <c r="ER37" s="2" t="s">
        <v>233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148</v>
      </c>
      <c r="FB37" s="2" t="s">
        <v>128</v>
      </c>
      <c r="FC37" s="2" t="s">
        <v>131</v>
      </c>
      <c r="FD37" s="2" t="s">
        <v>131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148</v>
      </c>
      <c r="FN37" s="2" t="s">
        <v>128</v>
      </c>
      <c r="FO37" s="2" t="s">
        <v>131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195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290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151</v>
      </c>
      <c r="GX37" s="2" t="s">
        <v>128</v>
      </c>
      <c r="GY37" s="2" t="s">
        <v>131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128</v>
      </c>
      <c r="HK37" s="2" t="s">
        <v>182</v>
      </c>
      <c r="HL37" s="2" t="s">
        <v>131</v>
      </c>
      <c r="HM37" s="2" t="s">
        <v>139</v>
      </c>
      <c r="HN37" s="2" t="s">
        <v>131</v>
      </c>
      <c r="HO37" s="4">
        <v>206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>
      <c r="A38" s="2" t="s">
        <v>336</v>
      </c>
      <c r="B38" s="2" t="s">
        <v>121</v>
      </c>
      <c r="C38" s="2" t="s">
        <v>122</v>
      </c>
      <c r="D38" s="2" t="s">
        <v>278</v>
      </c>
      <c r="E38" s="2" t="s">
        <v>278</v>
      </c>
      <c r="F38" s="2" t="s">
        <v>332</v>
      </c>
      <c r="G38" s="2" t="s">
        <v>332</v>
      </c>
      <c r="H38" s="2" t="s">
        <v>332</v>
      </c>
      <c r="I38" s="2" t="s">
        <v>311</v>
      </c>
      <c r="J38" s="2" t="s">
        <v>333</v>
      </c>
      <c r="K38" s="2" t="s">
        <v>257</v>
      </c>
      <c r="L38" s="3">
        <v>24.76</v>
      </c>
      <c r="M38" s="3">
        <v>26</v>
      </c>
      <c r="N38" s="3">
        <v>79.99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283</v>
      </c>
      <c r="V38" s="2" t="s">
        <v>133</v>
      </c>
      <c r="W38" s="2" t="s">
        <v>134</v>
      </c>
      <c r="X38" s="2" t="s">
        <v>131</v>
      </c>
      <c r="Y38" s="2" t="s">
        <v>194</v>
      </c>
      <c r="Z38" s="4">
        <v>120</v>
      </c>
      <c r="AA38" s="4">
        <f>=ROUNDDOWN(40,0)</f>
      </c>
      <c r="AB38" s="5">
        <v>3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1</v>
      </c>
      <c r="AQ38" s="8">
        <v>29.12</v>
      </c>
      <c r="AR38" s="4">
        <v>2</v>
      </c>
      <c r="AS38" s="8">
        <v>53.04</v>
      </c>
      <c r="AT38" s="7">
        <v>-0.5</v>
      </c>
      <c r="AU38" s="7">
        <v>-0.451</v>
      </c>
      <c r="AV38" s="4">
        <v>1</v>
      </c>
      <c r="AW38" s="8">
        <v>29.12</v>
      </c>
      <c r="AX38" s="4">
        <v>2</v>
      </c>
      <c r="AY38" s="8">
        <v>53.04</v>
      </c>
      <c r="AZ38" s="7">
        <v>-0.5</v>
      </c>
      <c r="BA38" s="7">
        <v>-0.451</v>
      </c>
      <c r="BB38" s="7">
        <v>1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0.3333</v>
      </c>
      <c r="BJ38" s="4">
        <v>1</v>
      </c>
      <c r="BK38" s="8">
        <v>29.12</v>
      </c>
      <c r="BL38" s="2" t="s">
        <v>292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285</v>
      </c>
      <c r="CJ38" s="2" t="s">
        <v>142</v>
      </c>
      <c r="CK38" s="2" t="s">
        <v>139</v>
      </c>
      <c r="CL38" s="2" t="s">
        <v>131</v>
      </c>
      <c r="CM38" s="4">
        <v>1</v>
      </c>
      <c r="CN38" s="8">
        <v>29.12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170</v>
      </c>
      <c r="CV38" s="2" t="s">
        <v>171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287</v>
      </c>
      <c r="DH38" s="2" t="s">
        <v>337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174</v>
      </c>
      <c r="DT38" s="2" t="s">
        <v>170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258</v>
      </c>
      <c r="EF38" s="2" t="s">
        <v>188</v>
      </c>
      <c r="EG38" s="2" t="s">
        <v>139</v>
      </c>
      <c r="EH38" s="2" t="s">
        <v>131</v>
      </c>
      <c r="EI38" s="4"/>
      <c r="EJ38" s="8"/>
      <c r="EK38" s="4">
        <v>2</v>
      </c>
      <c r="EL38" s="8">
        <v>53.04</v>
      </c>
      <c r="EM38" s="7">
        <v>-1</v>
      </c>
      <c r="EN38" s="7">
        <v>-1</v>
      </c>
      <c r="EO38" s="2" t="s">
        <v>137</v>
      </c>
      <c r="EP38" s="2" t="s">
        <v>128</v>
      </c>
      <c r="EQ38" s="2" t="s">
        <v>258</v>
      </c>
      <c r="ER38" s="2" t="s">
        <v>211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148</v>
      </c>
      <c r="FB38" s="2" t="s">
        <v>128</v>
      </c>
      <c r="FC38" s="2" t="s">
        <v>131</v>
      </c>
      <c r="FD38" s="2" t="s">
        <v>131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148</v>
      </c>
      <c r="FN38" s="2" t="s">
        <v>128</v>
      </c>
      <c r="FO38" s="2" t="s">
        <v>131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195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290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151</v>
      </c>
      <c r="GX38" s="2" t="s">
        <v>128</v>
      </c>
      <c r="GY38" s="2" t="s">
        <v>131</v>
      </c>
      <c r="GZ38" s="2" t="s">
        <v>131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128</v>
      </c>
      <c r="HK38" s="2" t="s">
        <v>182</v>
      </c>
      <c r="HL38" s="2" t="s">
        <v>131</v>
      </c>
      <c r="HM38" s="2" t="s">
        <v>139</v>
      </c>
      <c r="HN38" s="2" t="s">
        <v>131</v>
      </c>
      <c r="HO38" s="4">
        <v>120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>
      <c r="A39" s="2" t="s">
        <v>338</v>
      </c>
      <c r="B39" s="2" t="s">
        <v>121</v>
      </c>
      <c r="C39" s="2" t="s">
        <v>122</v>
      </c>
      <c r="D39" s="2" t="s">
        <v>278</v>
      </c>
      <c r="E39" s="2" t="s">
        <v>278</v>
      </c>
      <c r="F39" s="2" t="s">
        <v>332</v>
      </c>
      <c r="G39" s="2" t="s">
        <v>332</v>
      </c>
      <c r="H39" s="2" t="s">
        <v>332</v>
      </c>
      <c r="I39" s="2" t="s">
        <v>311</v>
      </c>
      <c r="J39" s="2" t="s">
        <v>333</v>
      </c>
      <c r="K39" s="2" t="s">
        <v>165</v>
      </c>
      <c r="L39" s="3">
        <v>24.76</v>
      </c>
      <c r="M39" s="3">
        <v>26</v>
      </c>
      <c r="N39" s="3">
        <v>79.99</v>
      </c>
      <c r="O39" s="2" t="s">
        <v>128</v>
      </c>
      <c r="P39" s="2" t="s">
        <v>166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283</v>
      </c>
      <c r="V39" s="2" t="s">
        <v>133</v>
      </c>
      <c r="W39" s="2" t="s">
        <v>134</v>
      </c>
      <c r="X39" s="2" t="s">
        <v>131</v>
      </c>
      <c r="Y39" s="2" t="s">
        <v>194</v>
      </c>
      <c r="Z39" s="4">
        <v>50</v>
      </c>
      <c r="AA39" s="4">
        <f>=ROUNDDOWN(16.6666666666667,0)</f>
      </c>
      <c r="AB39" s="5">
        <v>3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285</v>
      </c>
      <c r="CJ39" s="2" t="s">
        <v>339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170</v>
      </c>
      <c r="CV39" s="2" t="s">
        <v>297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287</v>
      </c>
      <c r="DH39" s="2" t="s">
        <v>259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174</v>
      </c>
      <c r="DT39" s="2" t="s">
        <v>340</v>
      </c>
      <c r="DU39" s="2" t="s">
        <v>139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258</v>
      </c>
      <c r="EF39" s="2" t="s">
        <v>245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258</v>
      </c>
      <c r="ER39" s="2" t="s">
        <v>194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148</v>
      </c>
      <c r="FB39" s="2" t="s">
        <v>128</v>
      </c>
      <c r="FC39" s="2" t="s">
        <v>131</v>
      </c>
      <c r="FD39" s="2" t="s">
        <v>131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148</v>
      </c>
      <c r="FN39" s="2" t="s">
        <v>128</v>
      </c>
      <c r="FO39" s="2" t="s">
        <v>131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195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290</v>
      </c>
      <c r="GN39" s="2" t="s">
        <v>131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151</v>
      </c>
      <c r="GX39" s="2" t="s">
        <v>128</v>
      </c>
      <c r="GY39" s="2" t="s">
        <v>131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128</v>
      </c>
      <c r="HK39" s="2" t="s">
        <v>182</v>
      </c>
      <c r="HL39" s="2" t="s">
        <v>131</v>
      </c>
      <c r="HM39" s="2" t="s">
        <v>139</v>
      </c>
      <c r="HN39" s="2" t="s">
        <v>131</v>
      </c>
      <c r="HO39" s="4">
        <v>50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>
      <c r="A40" s="2" t="s">
        <v>341</v>
      </c>
      <c r="B40" s="2" t="s">
        <v>121</v>
      </c>
      <c r="C40" s="2" t="s">
        <v>122</v>
      </c>
      <c r="D40" s="2" t="s">
        <v>278</v>
      </c>
      <c r="E40" s="2" t="s">
        <v>278</v>
      </c>
      <c r="F40" s="2" t="s">
        <v>332</v>
      </c>
      <c r="G40" s="2" t="s">
        <v>332</v>
      </c>
      <c r="H40" s="2" t="s">
        <v>332</v>
      </c>
      <c r="I40" s="2" t="s">
        <v>311</v>
      </c>
      <c r="J40" s="2" t="s">
        <v>333</v>
      </c>
      <c r="K40" s="2" t="s">
        <v>301</v>
      </c>
      <c r="L40" s="3">
        <v>24.76</v>
      </c>
      <c r="M40" s="3">
        <v>26</v>
      </c>
      <c r="N40" s="3">
        <v>79.99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283</v>
      </c>
      <c r="V40" s="2" t="s">
        <v>133</v>
      </c>
      <c r="W40" s="2" t="s">
        <v>134</v>
      </c>
      <c r="X40" s="2" t="s">
        <v>131</v>
      </c>
      <c r="Y40" s="2" t="s">
        <v>194</v>
      </c>
      <c r="Z40" s="4">
        <v>195</v>
      </c>
      <c r="AA40" s="4">
        <f>=ROUNDDOWN(65,0)</f>
      </c>
      <c r="AB40" s="5">
        <v>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2" t="s">
        <v>131</v>
      </c>
      <c r="CA40" s="4"/>
      <c r="CB40" s="8"/>
      <c r="CC40" s="4"/>
      <c r="CD40" s="8"/>
      <c r="CE40" s="7"/>
      <c r="CF40" s="7"/>
      <c r="CG40" s="2" t="s">
        <v>137</v>
      </c>
      <c r="CH40" s="2" t="s">
        <v>128</v>
      </c>
      <c r="CI40" s="2" t="s">
        <v>285</v>
      </c>
      <c r="CJ40" s="2" t="s">
        <v>342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170</v>
      </c>
      <c r="CV40" s="2" t="s">
        <v>171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287</v>
      </c>
      <c r="DH40" s="2" t="s">
        <v>343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174</v>
      </c>
      <c r="DT40" s="2" t="s">
        <v>179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258</v>
      </c>
      <c r="EF40" s="2" t="s">
        <v>176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258</v>
      </c>
      <c r="ER40" s="2" t="s">
        <v>344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148</v>
      </c>
      <c r="FB40" s="2" t="s">
        <v>128</v>
      </c>
      <c r="FC40" s="2" t="s">
        <v>131</v>
      </c>
      <c r="FD40" s="2" t="s">
        <v>131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148</v>
      </c>
      <c r="FN40" s="2" t="s">
        <v>128</v>
      </c>
      <c r="FO40" s="2" t="s">
        <v>131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195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290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151</v>
      </c>
      <c r="GX40" s="2" t="s">
        <v>128</v>
      </c>
      <c r="GY40" s="2" t="s">
        <v>131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128</v>
      </c>
      <c r="HK40" s="2" t="s">
        <v>182</v>
      </c>
      <c r="HL40" s="2" t="s">
        <v>131</v>
      </c>
      <c r="HM40" s="2" t="s">
        <v>139</v>
      </c>
      <c r="HN40" s="2" t="s">
        <v>131</v>
      </c>
      <c r="HO40" s="4">
        <v>195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>
      <c r="A41" s="2" t="s">
        <v>345</v>
      </c>
      <c r="B41" s="2" t="s">
        <v>121</v>
      </c>
      <c r="C41" s="2" t="s">
        <v>122</v>
      </c>
      <c r="D41" s="2" t="s">
        <v>346</v>
      </c>
      <c r="E41" s="2" t="s">
        <v>347</v>
      </c>
      <c r="F41" s="2" t="s">
        <v>348</v>
      </c>
      <c r="G41" s="2" t="s">
        <v>348</v>
      </c>
      <c r="H41" s="2" t="s">
        <v>348</v>
      </c>
      <c r="I41" s="2" t="s">
        <v>349</v>
      </c>
      <c r="J41" s="2" t="s">
        <v>126</v>
      </c>
      <c r="K41" s="2" t="s">
        <v>350</v>
      </c>
      <c r="L41" s="3">
        <v>85.12</v>
      </c>
      <c r="M41" s="3">
        <v>89.38</v>
      </c>
      <c r="N41" s="3">
        <v>249.99</v>
      </c>
      <c r="O41" s="2" t="s">
        <v>128</v>
      </c>
      <c r="P41" s="2" t="s">
        <v>166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351</v>
      </c>
      <c r="V41" s="2" t="s">
        <v>313</v>
      </c>
      <c r="W41" s="2" t="s">
        <v>134</v>
      </c>
      <c r="X41" s="2" t="s">
        <v>131</v>
      </c>
      <c r="Y41" s="2" t="s">
        <v>258</v>
      </c>
      <c r="Z41" s="4">
        <v>17</v>
      </c>
      <c r="AA41" s="4">
        <f>=ROUNDDOWN(8.5,0)</f>
      </c>
      <c r="AB41" s="5">
        <v>2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1</v>
      </c>
      <c r="AQ41" s="8">
        <v>100.1</v>
      </c>
      <c r="AR41" s="4"/>
      <c r="AS41" s="8"/>
      <c r="AT41" s="7"/>
      <c r="AU41" s="7"/>
      <c r="AV41" s="4">
        <v>2</v>
      </c>
      <c r="AW41" s="8">
        <v>212.71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0.4706</v>
      </c>
      <c r="BC41" s="4">
        <v>3</v>
      </c>
      <c r="BD41" s="8">
        <v>328.54</v>
      </c>
      <c r="BE41" s="4">
        <v>16</v>
      </c>
      <c r="BF41" s="8">
        <v>1724.08</v>
      </c>
      <c r="BG41" s="7">
        <v>-0.8125</v>
      </c>
      <c r="BH41" s="7">
        <v>-0.8094</v>
      </c>
      <c r="BI41" s="7">
        <v>0.6474</v>
      </c>
      <c r="BJ41" s="4">
        <v>1</v>
      </c>
      <c r="BK41" s="8">
        <v>100.1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352</v>
      </c>
      <c r="BY41" s="2" t="s">
        <v>139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353</v>
      </c>
      <c r="CJ41" s="2" t="s">
        <v>186</v>
      </c>
      <c r="CK41" s="2" t="s">
        <v>139</v>
      </c>
      <c r="CL41" s="2" t="s">
        <v>131</v>
      </c>
      <c r="CM41" s="4">
        <v>1</v>
      </c>
      <c r="CN41" s="8">
        <v>100.1</v>
      </c>
      <c r="CO41" s="4"/>
      <c r="CP41" s="8"/>
      <c r="CQ41" s="7"/>
      <c r="CR41" s="7"/>
      <c r="CS41" s="2" t="s">
        <v>137</v>
      </c>
      <c r="CT41" s="2" t="s">
        <v>128</v>
      </c>
      <c r="CU41" s="2" t="s">
        <v>170</v>
      </c>
      <c r="CV41" s="2" t="s">
        <v>293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172</v>
      </c>
      <c r="DH41" s="2" t="s">
        <v>354</v>
      </c>
      <c r="DI41" s="2" t="s">
        <v>139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128</v>
      </c>
      <c r="DS41" s="2" t="s">
        <v>174</v>
      </c>
      <c r="DT41" s="2" t="s">
        <v>355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194</v>
      </c>
      <c r="EF41" s="2" t="s">
        <v>204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258</v>
      </c>
      <c r="ER41" s="2" t="s">
        <v>289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148</v>
      </c>
      <c r="FB41" s="2" t="s">
        <v>128</v>
      </c>
      <c r="FC41" s="2" t="s">
        <v>131</v>
      </c>
      <c r="FD41" s="2" t="s">
        <v>131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178</v>
      </c>
      <c r="FP41" s="2" t="s">
        <v>356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195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181</v>
      </c>
      <c r="GN41" s="2" t="s">
        <v>131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151</v>
      </c>
      <c r="GX41" s="2" t="s">
        <v>128</v>
      </c>
      <c r="GY41" s="2" t="s">
        <v>131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128</v>
      </c>
      <c r="HK41" s="2" t="s">
        <v>182</v>
      </c>
      <c r="HL41" s="2" t="s">
        <v>131</v>
      </c>
      <c r="HM41" s="2" t="s">
        <v>139</v>
      </c>
      <c r="HN41" s="2" t="s">
        <v>131</v>
      </c>
      <c r="HO41" s="4">
        <v>17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>
      <c r="A42" s="2" t="s">
        <v>357</v>
      </c>
      <c r="B42" s="2" t="s">
        <v>121</v>
      </c>
      <c r="C42" s="2" t="s">
        <v>122</v>
      </c>
      <c r="D42" s="2" t="s">
        <v>346</v>
      </c>
      <c r="E42" s="2" t="s">
        <v>347</v>
      </c>
      <c r="F42" s="2" t="s">
        <v>348</v>
      </c>
      <c r="G42" s="2" t="s">
        <v>348</v>
      </c>
      <c r="H42" s="2" t="s">
        <v>348</v>
      </c>
      <c r="I42" s="2" t="s">
        <v>349</v>
      </c>
      <c r="J42" s="2" t="s">
        <v>153</v>
      </c>
      <c r="K42" s="2" t="s">
        <v>350</v>
      </c>
      <c r="L42" s="3">
        <v>102.14</v>
      </c>
      <c r="M42" s="3">
        <v>107.25</v>
      </c>
      <c r="N42" s="3">
        <v>299.99</v>
      </c>
      <c r="O42" s="2" t="s">
        <v>128</v>
      </c>
      <c r="P42" s="2" t="s">
        <v>166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351</v>
      </c>
      <c r="V42" s="2" t="s">
        <v>313</v>
      </c>
      <c r="W42" s="2" t="s">
        <v>134</v>
      </c>
      <c r="X42" s="2" t="s">
        <v>131</v>
      </c>
      <c r="Y42" s="2" t="s">
        <v>258</v>
      </c>
      <c r="Z42" s="4">
        <v>97</v>
      </c>
      <c r="AA42" s="4">
        <f>=ROUNDDOWN(48.5,0)</f>
      </c>
      <c r="AB42" s="5">
        <v>2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</v>
      </c>
      <c r="AQ42" s="8">
        <v>112.61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0.5294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1</v>
      </c>
      <c r="BK42" s="8">
        <v>112.61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358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353</v>
      </c>
      <c r="CJ42" s="2" t="s">
        <v>234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170</v>
      </c>
      <c r="CV42" s="2" t="s">
        <v>359</v>
      </c>
      <c r="CW42" s="2" t="s">
        <v>139</v>
      </c>
      <c r="CX42" s="2" t="s">
        <v>131</v>
      </c>
      <c r="CY42" s="4">
        <v>1</v>
      </c>
      <c r="CZ42" s="8">
        <v>112.61</v>
      </c>
      <c r="DA42" s="4"/>
      <c r="DB42" s="8"/>
      <c r="DC42" s="7"/>
      <c r="DD42" s="7"/>
      <c r="DE42" s="2" t="s">
        <v>137</v>
      </c>
      <c r="DF42" s="2" t="s">
        <v>128</v>
      </c>
      <c r="DG42" s="2" t="s">
        <v>172</v>
      </c>
      <c r="DH42" s="2" t="s">
        <v>162</v>
      </c>
      <c r="DI42" s="2" t="s">
        <v>139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174</v>
      </c>
      <c r="DT42" s="2" t="s">
        <v>330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194</v>
      </c>
      <c r="EF42" s="2" t="s">
        <v>360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258</v>
      </c>
      <c r="ER42" s="2" t="s">
        <v>251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148</v>
      </c>
      <c r="FB42" s="2" t="s">
        <v>128</v>
      </c>
      <c r="FC42" s="2" t="s">
        <v>131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178</v>
      </c>
      <c r="FP42" s="2" t="s">
        <v>361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195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181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151</v>
      </c>
      <c r="GX42" s="2" t="s">
        <v>128</v>
      </c>
      <c r="GY42" s="2" t="s">
        <v>131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128</v>
      </c>
      <c r="HK42" s="2" t="s">
        <v>182</v>
      </c>
      <c r="HL42" s="2" t="s">
        <v>131</v>
      </c>
      <c r="HM42" s="2" t="s">
        <v>139</v>
      </c>
      <c r="HN42" s="2" t="s">
        <v>131</v>
      </c>
      <c r="HO42" s="4">
        <v>97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>
      <c r="A43" s="2" t="s">
        <v>362</v>
      </c>
      <c r="B43" s="2" t="s">
        <v>121</v>
      </c>
      <c r="C43" s="2" t="s">
        <v>122</v>
      </c>
      <c r="D43" s="2" t="s">
        <v>346</v>
      </c>
      <c r="E43" s="2" t="s">
        <v>347</v>
      </c>
      <c r="F43" s="2" t="s">
        <v>348</v>
      </c>
      <c r="G43" s="2" t="s">
        <v>348</v>
      </c>
      <c r="H43" s="2" t="s">
        <v>348</v>
      </c>
      <c r="I43" s="2" t="s">
        <v>363</v>
      </c>
      <c r="J43" s="2" t="s">
        <v>126</v>
      </c>
      <c r="K43" s="2" t="s">
        <v>272</v>
      </c>
      <c r="L43" s="3">
        <v>85.12</v>
      </c>
      <c r="M43" s="3">
        <v>89.38</v>
      </c>
      <c r="N43" s="3">
        <v>249.99</v>
      </c>
      <c r="O43" s="2" t="s">
        <v>128</v>
      </c>
      <c r="P43" s="2" t="s">
        <v>166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351</v>
      </c>
      <c r="V43" s="2" t="s">
        <v>313</v>
      </c>
      <c r="W43" s="2" t="s">
        <v>134</v>
      </c>
      <c r="X43" s="2" t="s">
        <v>131</v>
      </c>
      <c r="Y43" s="2" t="s">
        <v>258</v>
      </c>
      <c r="Z43" s="4">
        <v>8</v>
      </c>
      <c r="AA43" s="4">
        <f>=ROUNDDOWN(2.66666666666667,0)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/>
      <c r="AQ43" s="8"/>
      <c r="AR43" s="4">
        <v>8</v>
      </c>
      <c r="AS43" s="8">
        <v>783.68</v>
      </c>
      <c r="AT43" s="7">
        <v>-1</v>
      </c>
      <c r="AU43" s="7">
        <v>-1</v>
      </c>
      <c r="AV43" s="4">
        <v>1</v>
      </c>
      <c r="AW43" s="8">
        <v>115.83</v>
      </c>
      <c r="AX43" s="4">
        <v>16</v>
      </c>
      <c r="AY43" s="8">
        <v>1724.08</v>
      </c>
      <c r="AZ43" s="7">
        <v>-0.9375</v>
      </c>
      <c r="BA43" s="7">
        <v>-0.9328</v>
      </c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0.3526</v>
      </c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353</v>
      </c>
      <c r="CJ43" s="2" t="s">
        <v>158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170</v>
      </c>
      <c r="CV43" s="2" t="s">
        <v>297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172</v>
      </c>
      <c r="DH43" s="2" t="s">
        <v>143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174</v>
      </c>
      <c r="DT43" s="2" t="s">
        <v>175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194</v>
      </c>
      <c r="EF43" s="2" t="s">
        <v>364</v>
      </c>
      <c r="EG43" s="2" t="s">
        <v>139</v>
      </c>
      <c r="EH43" s="2" t="s">
        <v>131</v>
      </c>
      <c r="EI43" s="4"/>
      <c r="EJ43" s="8"/>
      <c r="EK43" s="4">
        <v>8</v>
      </c>
      <c r="EL43" s="8">
        <v>783.68</v>
      </c>
      <c r="EM43" s="7">
        <v>-1</v>
      </c>
      <c r="EN43" s="7">
        <v>-1</v>
      </c>
      <c r="EO43" s="2" t="s">
        <v>137</v>
      </c>
      <c r="EP43" s="2" t="s">
        <v>128</v>
      </c>
      <c r="EQ43" s="2" t="s">
        <v>258</v>
      </c>
      <c r="ER43" s="2" t="s">
        <v>365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148</v>
      </c>
      <c r="FB43" s="2" t="s">
        <v>128</v>
      </c>
      <c r="FC43" s="2" t="s">
        <v>131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178</v>
      </c>
      <c r="FP43" s="2" t="s">
        <v>158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180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181</v>
      </c>
      <c r="GN43" s="2" t="s">
        <v>366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151</v>
      </c>
      <c r="GX43" s="2" t="s">
        <v>128</v>
      </c>
      <c r="GY43" s="2" t="s">
        <v>131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128</v>
      </c>
      <c r="HK43" s="2" t="s">
        <v>182</v>
      </c>
      <c r="HL43" s="2" t="s">
        <v>131</v>
      </c>
      <c r="HM43" s="2" t="s">
        <v>139</v>
      </c>
      <c r="HN43" s="2" t="s">
        <v>131</v>
      </c>
      <c r="HO43" s="4">
        <v>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>
      <c r="A44" s="2" t="s">
        <v>367</v>
      </c>
      <c r="B44" s="2" t="s">
        <v>121</v>
      </c>
      <c r="C44" s="2" t="s">
        <v>122</v>
      </c>
      <c r="D44" s="2" t="s">
        <v>346</v>
      </c>
      <c r="E44" s="2" t="s">
        <v>347</v>
      </c>
      <c r="F44" s="2" t="s">
        <v>348</v>
      </c>
      <c r="G44" s="2" t="s">
        <v>348</v>
      </c>
      <c r="H44" s="2" t="s">
        <v>348</v>
      </c>
      <c r="I44" s="2" t="s">
        <v>363</v>
      </c>
      <c r="J44" s="2" t="s">
        <v>153</v>
      </c>
      <c r="K44" s="2" t="s">
        <v>272</v>
      </c>
      <c r="L44" s="3">
        <v>102.14</v>
      </c>
      <c r="M44" s="3">
        <v>107.25</v>
      </c>
      <c r="N44" s="3">
        <v>299.99</v>
      </c>
      <c r="O44" s="2" t="s">
        <v>128</v>
      </c>
      <c r="P44" s="2" t="s">
        <v>166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351</v>
      </c>
      <c r="V44" s="2" t="s">
        <v>313</v>
      </c>
      <c r="W44" s="2" t="s">
        <v>134</v>
      </c>
      <c r="X44" s="2" t="s">
        <v>131</v>
      </c>
      <c r="Y44" s="2" t="s">
        <v>258</v>
      </c>
      <c r="Z44" s="4">
        <v>87</v>
      </c>
      <c r="AA44" s="4">
        <f>=ROUNDDOWN(21.75,0)</f>
      </c>
      <c r="AB44" s="5">
        <v>4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1</v>
      </c>
      <c r="AQ44" s="8">
        <v>115.83</v>
      </c>
      <c r="AR44" s="4">
        <v>8</v>
      </c>
      <c r="AS44" s="8">
        <v>940.4</v>
      </c>
      <c r="AT44" s="7">
        <v>-0.875</v>
      </c>
      <c r="AU44" s="7">
        <v>-0.8768</v>
      </c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1</v>
      </c>
      <c r="BK44" s="8">
        <v>115.83</v>
      </c>
      <c r="BL44" s="2" t="s">
        <v>368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>
        <v>1</v>
      </c>
      <c r="CB44" s="8">
        <v>115.83</v>
      </c>
      <c r="CC44" s="4"/>
      <c r="CD44" s="8"/>
      <c r="CE44" s="7"/>
      <c r="CF44" s="7"/>
      <c r="CG44" s="2" t="s">
        <v>137</v>
      </c>
      <c r="CH44" s="2" t="s">
        <v>128</v>
      </c>
      <c r="CI44" s="2" t="s">
        <v>353</v>
      </c>
      <c r="CJ44" s="2" t="s">
        <v>169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170</v>
      </c>
      <c r="CV44" s="2" t="s">
        <v>171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172</v>
      </c>
      <c r="DH44" s="2" t="s">
        <v>369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174</v>
      </c>
      <c r="DT44" s="2" t="s">
        <v>370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194</v>
      </c>
      <c r="EF44" s="2" t="s">
        <v>371</v>
      </c>
      <c r="EG44" s="2" t="s">
        <v>139</v>
      </c>
      <c r="EH44" s="2" t="s">
        <v>131</v>
      </c>
      <c r="EI44" s="4"/>
      <c r="EJ44" s="8"/>
      <c r="EK44" s="4">
        <v>8</v>
      </c>
      <c r="EL44" s="8">
        <v>940.4</v>
      </c>
      <c r="EM44" s="7">
        <v>-1</v>
      </c>
      <c r="EN44" s="7">
        <v>-1</v>
      </c>
      <c r="EO44" s="2" t="s">
        <v>137</v>
      </c>
      <c r="EP44" s="2" t="s">
        <v>128</v>
      </c>
      <c r="EQ44" s="2" t="s">
        <v>258</v>
      </c>
      <c r="ER44" s="2" t="s">
        <v>194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148</v>
      </c>
      <c r="FB44" s="2" t="s">
        <v>128</v>
      </c>
      <c r="FC44" s="2" t="s">
        <v>131</v>
      </c>
      <c r="FD44" s="2" t="s">
        <v>131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178</v>
      </c>
      <c r="FP44" s="2" t="s">
        <v>361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180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181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151</v>
      </c>
      <c r="GX44" s="2" t="s">
        <v>128</v>
      </c>
      <c r="GY44" s="2" t="s">
        <v>131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128</v>
      </c>
      <c r="HK44" s="2" t="s">
        <v>182</v>
      </c>
      <c r="HL44" s="2" t="s">
        <v>131</v>
      </c>
      <c r="HM44" s="2" t="s">
        <v>139</v>
      </c>
      <c r="HN44" s="2" t="s">
        <v>131</v>
      </c>
      <c r="HO44" s="4">
        <v>87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>
      <c r="A45" s="2" t="s">
        <v>372</v>
      </c>
      <c r="B45" s="2" t="s">
        <v>121</v>
      </c>
      <c r="C45" s="2" t="s">
        <v>122</v>
      </c>
      <c r="D45" s="2" t="s">
        <v>373</v>
      </c>
      <c r="E45" s="2" t="s">
        <v>373</v>
      </c>
      <c r="F45" s="2" t="s">
        <v>374</v>
      </c>
      <c r="G45" s="2" t="s">
        <v>374</v>
      </c>
      <c r="H45" s="2" t="s">
        <v>374</v>
      </c>
      <c r="I45" s="2" t="s">
        <v>375</v>
      </c>
      <c r="J45" s="2" t="s">
        <v>376</v>
      </c>
      <c r="K45" s="2" t="s">
        <v>198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166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283</v>
      </c>
      <c r="V45" s="2" t="s">
        <v>377</v>
      </c>
      <c r="W45" s="2" t="s">
        <v>134</v>
      </c>
      <c r="X45" s="2" t="s">
        <v>131</v>
      </c>
      <c r="Y45" s="2" t="s">
        <v>223</v>
      </c>
      <c r="Z45" s="4">
        <v>30</v>
      </c>
      <c r="AA45" s="4">
        <f>=ROUNDDOWN(10,0)</f>
      </c>
      <c r="AB45" s="5">
        <v>3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2</v>
      </c>
      <c r="AQ45" s="8">
        <v>52</v>
      </c>
      <c r="AR45" s="4"/>
      <c r="AS45" s="8"/>
      <c r="AT45" s="7"/>
      <c r="AU45" s="7"/>
      <c r="AV45" s="4">
        <v>2</v>
      </c>
      <c r="AW45" s="8">
        <v>52</v>
      </c>
      <c r="AX45" s="4"/>
      <c r="AY45" s="8"/>
      <c r="AZ45" s="7"/>
      <c r="BA45" s="7"/>
      <c r="BB45" s="7">
        <v>1</v>
      </c>
      <c r="BC45" s="4">
        <v>2</v>
      </c>
      <c r="BD45" s="8">
        <v>52</v>
      </c>
      <c r="BE45" s="4">
        <v>6</v>
      </c>
      <c r="BF45" s="8">
        <v>161.16</v>
      </c>
      <c r="BG45" s="7">
        <v>-0.6667</v>
      </c>
      <c r="BH45" s="7">
        <v>-0.6773</v>
      </c>
      <c r="BI45" s="7">
        <v>1</v>
      </c>
      <c r="BJ45" s="4">
        <v>2</v>
      </c>
      <c r="BK45" s="8">
        <v>52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285</v>
      </c>
      <c r="CJ45" s="2" t="s">
        <v>201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170</v>
      </c>
      <c r="CV45" s="2" t="s">
        <v>378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172</v>
      </c>
      <c r="DH45" s="2" t="s">
        <v>320</v>
      </c>
      <c r="DI45" s="2" t="s">
        <v>139</v>
      </c>
      <c r="DJ45" s="2" t="s">
        <v>131</v>
      </c>
      <c r="DK45" s="4">
        <v>2</v>
      </c>
      <c r="DL45" s="8">
        <v>52</v>
      </c>
      <c r="DM45" s="4"/>
      <c r="DN45" s="8"/>
      <c r="DO45" s="7"/>
      <c r="DP45" s="7"/>
      <c r="DQ45" s="2" t="s">
        <v>137</v>
      </c>
      <c r="DR45" s="2" t="s">
        <v>128</v>
      </c>
      <c r="DS45" s="2" t="s">
        <v>174</v>
      </c>
      <c r="DT45" s="2" t="s">
        <v>379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258</v>
      </c>
      <c r="EF45" s="2" t="s">
        <v>218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223</v>
      </c>
      <c r="ER45" s="2" t="s">
        <v>344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148</v>
      </c>
      <c r="FB45" s="2" t="s">
        <v>128</v>
      </c>
      <c r="FC45" s="2" t="s">
        <v>131</v>
      </c>
      <c r="FD45" s="2" t="s">
        <v>131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148</v>
      </c>
      <c r="FN45" s="2" t="s">
        <v>128</v>
      </c>
      <c r="FO45" s="2" t="s">
        <v>131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195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290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151</v>
      </c>
      <c r="GX45" s="2" t="s">
        <v>128</v>
      </c>
      <c r="GY45" s="2" t="s">
        <v>131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128</v>
      </c>
      <c r="HK45" s="2" t="s">
        <v>182</v>
      </c>
      <c r="HL45" s="2" t="s">
        <v>131</v>
      </c>
      <c r="HM45" s="2" t="s">
        <v>139</v>
      </c>
      <c r="HN45" s="2" t="s">
        <v>131</v>
      </c>
      <c r="HO45" s="4">
        <v>30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>
      <c r="A46" s="2" t="s">
        <v>380</v>
      </c>
      <c r="B46" s="2" t="s">
        <v>121</v>
      </c>
      <c r="C46" s="2" t="s">
        <v>122</v>
      </c>
      <c r="D46" s="2" t="s">
        <v>373</v>
      </c>
      <c r="E46" s="2" t="s">
        <v>373</v>
      </c>
      <c r="F46" s="2" t="s">
        <v>374</v>
      </c>
      <c r="G46" s="2" t="s">
        <v>374</v>
      </c>
      <c r="H46" s="2" t="s">
        <v>374</v>
      </c>
      <c r="I46" s="2" t="s">
        <v>375</v>
      </c>
      <c r="J46" s="2" t="s">
        <v>376</v>
      </c>
      <c r="K46" s="2" t="s">
        <v>257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283</v>
      </c>
      <c r="V46" s="2" t="s">
        <v>377</v>
      </c>
      <c r="W46" s="2" t="s">
        <v>134</v>
      </c>
      <c r="X46" s="2" t="s">
        <v>131</v>
      </c>
      <c r="Y46" s="2" t="s">
        <v>223</v>
      </c>
      <c r="Z46" s="4">
        <v>205</v>
      </c>
      <c r="AA46" s="4">
        <f>=ROUNDDOWN(205,0)</f>
      </c>
      <c r="AB46" s="5">
        <v>1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>
        <v>6</v>
      </c>
      <c r="AS46" s="8">
        <v>161.16</v>
      </c>
      <c r="AT46" s="7">
        <v>-1</v>
      </c>
      <c r="AU46" s="7">
        <v>-1</v>
      </c>
      <c r="AV46" s="4"/>
      <c r="AW46" s="8"/>
      <c r="AX46" s="4">
        <v>6</v>
      </c>
      <c r="AY46" s="8">
        <v>161.16</v>
      </c>
      <c r="AZ46" s="7">
        <v>-1</v>
      </c>
      <c r="BA46" s="7">
        <v>-1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285</v>
      </c>
      <c r="CJ46" s="2" t="s">
        <v>298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170</v>
      </c>
      <c r="CV46" s="2" t="s">
        <v>381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172</v>
      </c>
      <c r="DH46" s="2" t="s">
        <v>214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174</v>
      </c>
      <c r="DT46" s="2" t="s">
        <v>382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223</v>
      </c>
      <c r="EF46" s="2" t="s">
        <v>188</v>
      </c>
      <c r="EG46" s="2" t="s">
        <v>139</v>
      </c>
      <c r="EH46" s="2" t="s">
        <v>131</v>
      </c>
      <c r="EI46" s="4"/>
      <c r="EJ46" s="8"/>
      <c r="EK46" s="4">
        <v>6</v>
      </c>
      <c r="EL46" s="8">
        <v>161.16</v>
      </c>
      <c r="EM46" s="7">
        <v>-1</v>
      </c>
      <c r="EN46" s="7">
        <v>-1</v>
      </c>
      <c r="EO46" s="2" t="s">
        <v>137</v>
      </c>
      <c r="EP46" s="2" t="s">
        <v>128</v>
      </c>
      <c r="EQ46" s="2" t="s">
        <v>223</v>
      </c>
      <c r="ER46" s="2" t="s">
        <v>211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148</v>
      </c>
      <c r="FB46" s="2" t="s">
        <v>128</v>
      </c>
      <c r="FC46" s="2" t="s">
        <v>131</v>
      </c>
      <c r="FD46" s="2" t="s">
        <v>131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148</v>
      </c>
      <c r="FN46" s="2" t="s">
        <v>128</v>
      </c>
      <c r="FO46" s="2" t="s">
        <v>131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195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290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151</v>
      </c>
      <c r="GX46" s="2" t="s">
        <v>128</v>
      </c>
      <c r="GY46" s="2" t="s">
        <v>131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128</v>
      </c>
      <c r="HK46" s="2" t="s">
        <v>182</v>
      </c>
      <c r="HL46" s="2" t="s">
        <v>131</v>
      </c>
      <c r="HM46" s="2" t="s">
        <v>139</v>
      </c>
      <c r="HN46" s="2" t="s">
        <v>131</v>
      </c>
      <c r="HO46" s="4">
        <v>205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>
      <c r="A47" s="2" t="s">
        <v>383</v>
      </c>
      <c r="B47" s="2" t="s">
        <v>121</v>
      </c>
      <c r="C47" s="2" t="s">
        <v>122</v>
      </c>
      <c r="D47" s="2" t="s">
        <v>373</v>
      </c>
      <c r="E47" s="2" t="s">
        <v>373</v>
      </c>
      <c r="F47" s="2" t="s">
        <v>374</v>
      </c>
      <c r="G47" s="2" t="s">
        <v>374</v>
      </c>
      <c r="H47" s="2" t="s">
        <v>374</v>
      </c>
      <c r="I47" s="2" t="s">
        <v>375</v>
      </c>
      <c r="J47" s="2" t="s">
        <v>376</v>
      </c>
      <c r="K47" s="2" t="s">
        <v>165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283</v>
      </c>
      <c r="V47" s="2" t="s">
        <v>377</v>
      </c>
      <c r="W47" s="2" t="s">
        <v>134</v>
      </c>
      <c r="X47" s="2" t="s">
        <v>131</v>
      </c>
      <c r="Y47" s="2" t="s">
        <v>223</v>
      </c>
      <c r="Z47" s="4">
        <v>100</v>
      </c>
      <c r="AA47" s="4">
        <f>=ROUNDDOWN(50,0)</f>
      </c>
      <c r="AB47" s="5">
        <v>2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285</v>
      </c>
      <c r="CJ47" s="2" t="s">
        <v>131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170</v>
      </c>
      <c r="CV47" s="2" t="s">
        <v>298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172</v>
      </c>
      <c r="DH47" s="2" t="s">
        <v>320</v>
      </c>
      <c r="DI47" s="2" t="s">
        <v>139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174</v>
      </c>
      <c r="DT47" s="2" t="s">
        <v>320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258</v>
      </c>
      <c r="EF47" s="2" t="s">
        <v>251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223</v>
      </c>
      <c r="ER47" s="2" t="s">
        <v>194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148</v>
      </c>
      <c r="FB47" s="2" t="s">
        <v>128</v>
      </c>
      <c r="FC47" s="2" t="s">
        <v>131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148</v>
      </c>
      <c r="FN47" s="2" t="s">
        <v>128</v>
      </c>
      <c r="FO47" s="2" t="s">
        <v>131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195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290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151</v>
      </c>
      <c r="GX47" s="2" t="s">
        <v>128</v>
      </c>
      <c r="GY47" s="2" t="s">
        <v>131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128</v>
      </c>
      <c r="HK47" s="2" t="s">
        <v>182</v>
      </c>
      <c r="HL47" s="2" t="s">
        <v>131</v>
      </c>
      <c r="HM47" s="2" t="s">
        <v>139</v>
      </c>
      <c r="HN47" s="2" t="s">
        <v>131</v>
      </c>
      <c r="HO47" s="4">
        <v>100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>
      <c r="A48" s="2" t="s">
        <v>384</v>
      </c>
      <c r="B48" s="2" t="s">
        <v>121</v>
      </c>
      <c r="C48" s="2" t="s">
        <v>122</v>
      </c>
      <c r="D48" s="2" t="s">
        <v>373</v>
      </c>
      <c r="E48" s="2" t="s">
        <v>373</v>
      </c>
      <c r="F48" s="2" t="s">
        <v>374</v>
      </c>
      <c r="G48" s="2" t="s">
        <v>374</v>
      </c>
      <c r="H48" s="2" t="s">
        <v>374</v>
      </c>
      <c r="I48" s="2" t="s">
        <v>375</v>
      </c>
      <c r="J48" s="2" t="s">
        <v>376</v>
      </c>
      <c r="K48" s="2" t="s">
        <v>301</v>
      </c>
      <c r="L48" s="3">
        <v>24.76</v>
      </c>
      <c r="M48" s="3">
        <v>26</v>
      </c>
      <c r="N48" s="3">
        <v>79.99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283</v>
      </c>
      <c r="V48" s="2" t="s">
        <v>377</v>
      </c>
      <c r="W48" s="2" t="s">
        <v>134</v>
      </c>
      <c r="X48" s="2" t="s">
        <v>131</v>
      </c>
      <c r="Y48" s="2" t="s">
        <v>223</v>
      </c>
      <c r="Z48" s="4">
        <v>182</v>
      </c>
      <c r="AA48" s="4">
        <f>=ROUNDDOWN(91,0)</f>
      </c>
      <c r="AB48" s="5">
        <v>2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285</v>
      </c>
      <c r="CJ48" s="2" t="s">
        <v>342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170</v>
      </c>
      <c r="CV48" s="2" t="s">
        <v>298</v>
      </c>
      <c r="CW48" s="2" t="s">
        <v>139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172</v>
      </c>
      <c r="DH48" s="2" t="s">
        <v>259</v>
      </c>
      <c r="DI48" s="2" t="s">
        <v>139</v>
      </c>
      <c r="DJ48" s="2" t="s">
        <v>131</v>
      </c>
      <c r="DK48" s="4"/>
      <c r="DL48" s="8"/>
      <c r="DM48" s="4"/>
      <c r="DN48" s="8"/>
      <c r="DO48" s="7"/>
      <c r="DP48" s="7"/>
      <c r="DQ48" s="2" t="s">
        <v>137</v>
      </c>
      <c r="DR48" s="2" t="s">
        <v>128</v>
      </c>
      <c r="DS48" s="2" t="s">
        <v>174</v>
      </c>
      <c r="DT48" s="2" t="s">
        <v>294</v>
      </c>
      <c r="DU48" s="2" t="s">
        <v>139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258</v>
      </c>
      <c r="EF48" s="2" t="s">
        <v>176</v>
      </c>
      <c r="EG48" s="2" t="s">
        <v>139</v>
      </c>
      <c r="EH48" s="2" t="s">
        <v>131</v>
      </c>
      <c r="EI48" s="4"/>
      <c r="EJ48" s="8"/>
      <c r="EK48" s="4"/>
      <c r="EL48" s="8"/>
      <c r="EM48" s="7"/>
      <c r="EN48" s="7"/>
      <c r="EO48" s="2" t="s">
        <v>137</v>
      </c>
      <c r="EP48" s="2" t="s">
        <v>128</v>
      </c>
      <c r="EQ48" s="2" t="s">
        <v>223</v>
      </c>
      <c r="ER48" s="2" t="s">
        <v>385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148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148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137</v>
      </c>
      <c r="FZ48" s="2" t="s">
        <v>128</v>
      </c>
      <c r="GA48" s="2" t="s">
        <v>195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290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151</v>
      </c>
      <c r="GX48" s="2" t="s">
        <v>128</v>
      </c>
      <c r="GY48" s="2" t="s">
        <v>131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137</v>
      </c>
      <c r="HJ48" s="2" t="s">
        <v>128</v>
      </c>
      <c r="HK48" s="2" t="s">
        <v>182</v>
      </c>
      <c r="HL48" s="2" t="s">
        <v>131</v>
      </c>
      <c r="HM48" s="2" t="s">
        <v>139</v>
      </c>
      <c r="HN48" s="2" t="s">
        <v>131</v>
      </c>
      <c r="HO48" s="4">
        <v>182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>
      <c r="A49" s="2" t="s">
        <v>386</v>
      </c>
      <c r="B49" s="2" t="s">
        <v>121</v>
      </c>
      <c r="C49" s="2" t="s">
        <v>122</v>
      </c>
      <c r="D49" s="2" t="s">
        <v>373</v>
      </c>
      <c r="E49" s="2" t="s">
        <v>373</v>
      </c>
      <c r="F49" s="2" t="s">
        <v>387</v>
      </c>
      <c r="G49" s="2" t="s">
        <v>387</v>
      </c>
      <c r="H49" s="2" t="s">
        <v>387</v>
      </c>
      <c r="I49" s="2" t="s">
        <v>375</v>
      </c>
      <c r="J49" s="2" t="s">
        <v>376</v>
      </c>
      <c r="K49" s="2" t="s">
        <v>272</v>
      </c>
      <c r="L49" s="3">
        <v>24.76</v>
      </c>
      <c r="M49" s="3">
        <v>26</v>
      </c>
      <c r="N49" s="3">
        <v>79.99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283</v>
      </c>
      <c r="V49" s="2" t="s">
        <v>133</v>
      </c>
      <c r="W49" s="2" t="s">
        <v>134</v>
      </c>
      <c r="X49" s="2" t="s">
        <v>131</v>
      </c>
      <c r="Y49" s="2" t="s">
        <v>223</v>
      </c>
      <c r="Z49" s="4">
        <v>192</v>
      </c>
      <c r="AA49" s="4">
        <f>=ROUNDDOWN(96,0)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285</v>
      </c>
      <c r="CJ49" s="2" t="s">
        <v>131</v>
      </c>
      <c r="CK49" s="2" t="s">
        <v>139</v>
      </c>
      <c r="CL49" s="2" t="s">
        <v>131</v>
      </c>
      <c r="CM49" s="4"/>
      <c r="CN49" s="8"/>
      <c r="CO49" s="4"/>
      <c r="CP49" s="8"/>
      <c r="CQ49" s="7"/>
      <c r="CR49" s="7"/>
      <c r="CS49" s="2" t="s">
        <v>137</v>
      </c>
      <c r="CT49" s="2" t="s">
        <v>128</v>
      </c>
      <c r="CU49" s="2" t="s">
        <v>170</v>
      </c>
      <c r="CV49" s="2" t="s">
        <v>231</v>
      </c>
      <c r="CW49" s="2" t="s">
        <v>139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172</v>
      </c>
      <c r="DH49" s="2" t="s">
        <v>149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174</v>
      </c>
      <c r="DT49" s="2" t="s">
        <v>202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223</v>
      </c>
      <c r="EF49" s="2" t="s">
        <v>204</v>
      </c>
      <c r="EG49" s="2" t="s">
        <v>139</v>
      </c>
      <c r="EH49" s="2" t="s">
        <v>131</v>
      </c>
      <c r="EI49" s="4"/>
      <c r="EJ49" s="8"/>
      <c r="EK49" s="4"/>
      <c r="EL49" s="8"/>
      <c r="EM49" s="7"/>
      <c r="EN49" s="7"/>
      <c r="EO49" s="2" t="s">
        <v>137</v>
      </c>
      <c r="EP49" s="2" t="s">
        <v>128</v>
      </c>
      <c r="EQ49" s="2" t="s">
        <v>223</v>
      </c>
      <c r="ER49" s="2" t="s">
        <v>194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148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148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137</v>
      </c>
      <c r="FZ49" s="2" t="s">
        <v>128</v>
      </c>
      <c r="GA49" s="2" t="s">
        <v>195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290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151</v>
      </c>
      <c r="GX49" s="2" t="s">
        <v>128</v>
      </c>
      <c r="GY49" s="2" t="s">
        <v>131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128</v>
      </c>
      <c r="HK49" s="2" t="s">
        <v>182</v>
      </c>
      <c r="HL49" s="2" t="s">
        <v>131</v>
      </c>
      <c r="HM49" s="2" t="s">
        <v>139</v>
      </c>
      <c r="HN49" s="2" t="s">
        <v>131</v>
      </c>
      <c r="HO49" s="4">
        <v>192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>
      <c r="A50" s="2" t="s">
        <v>388</v>
      </c>
      <c r="B50" s="2" t="s">
        <v>121</v>
      </c>
      <c r="C50" s="2" t="s">
        <v>122</v>
      </c>
      <c r="D50" s="2" t="s">
        <v>373</v>
      </c>
      <c r="E50" s="2" t="s">
        <v>373</v>
      </c>
      <c r="F50" s="2" t="s">
        <v>387</v>
      </c>
      <c r="G50" s="2" t="s">
        <v>387</v>
      </c>
      <c r="H50" s="2" t="s">
        <v>387</v>
      </c>
      <c r="I50" s="2" t="s">
        <v>375</v>
      </c>
      <c r="J50" s="2" t="s">
        <v>376</v>
      </c>
      <c r="K50" s="2" t="s">
        <v>282</v>
      </c>
      <c r="L50" s="3">
        <v>24.76</v>
      </c>
      <c r="M50" s="3">
        <v>26</v>
      </c>
      <c r="N50" s="3">
        <v>79.99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283</v>
      </c>
      <c r="V50" s="2" t="s">
        <v>133</v>
      </c>
      <c r="W50" s="2" t="s">
        <v>134</v>
      </c>
      <c r="X50" s="2" t="s">
        <v>131</v>
      </c>
      <c r="Y50" s="2" t="s">
        <v>223</v>
      </c>
      <c r="Z50" s="4">
        <v>190</v>
      </c>
      <c r="AA50" s="4">
        <f>=ROUNDDOWN(95,0)</f>
      </c>
      <c r="AB50" s="5">
        <v>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285</v>
      </c>
      <c r="CJ50" s="2" t="s">
        <v>131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170</v>
      </c>
      <c r="CV50" s="2" t="s">
        <v>378</v>
      </c>
      <c r="CW50" s="2" t="s">
        <v>139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172</v>
      </c>
      <c r="DH50" s="2" t="s">
        <v>389</v>
      </c>
      <c r="DI50" s="2" t="s">
        <v>139</v>
      </c>
      <c r="DJ50" s="2" t="s">
        <v>131</v>
      </c>
      <c r="DK50" s="4"/>
      <c r="DL50" s="8"/>
      <c r="DM50" s="4"/>
      <c r="DN50" s="8"/>
      <c r="DO50" s="7"/>
      <c r="DP50" s="7"/>
      <c r="DQ50" s="2" t="s">
        <v>137</v>
      </c>
      <c r="DR50" s="2" t="s">
        <v>128</v>
      </c>
      <c r="DS50" s="2" t="s">
        <v>174</v>
      </c>
      <c r="DT50" s="2" t="s">
        <v>232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223</v>
      </c>
      <c r="EF50" s="2" t="s">
        <v>305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223</v>
      </c>
      <c r="ER50" s="2" t="s">
        <v>251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148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148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137</v>
      </c>
      <c r="FZ50" s="2" t="s">
        <v>128</v>
      </c>
      <c r="GA50" s="2" t="s">
        <v>195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290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151</v>
      </c>
      <c r="GX50" s="2" t="s">
        <v>128</v>
      </c>
      <c r="GY50" s="2" t="s">
        <v>131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128</v>
      </c>
      <c r="HK50" s="2" t="s">
        <v>182</v>
      </c>
      <c r="HL50" s="2" t="s">
        <v>131</v>
      </c>
      <c r="HM50" s="2" t="s">
        <v>139</v>
      </c>
      <c r="HN50" s="2" t="s">
        <v>131</v>
      </c>
      <c r="HO50" s="4">
        <v>190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>
      <c r="A51" s="16" t="s">
        <v>390</v>
      </c>
      <c r="B51" s="9" t="s">
        <v>131</v>
      </c>
      <c r="C51" s="9" t="s">
        <v>131</v>
      </c>
      <c r="D51" s="9" t="s">
        <v>131</v>
      </c>
      <c r="E51" s="9" t="s">
        <v>131</v>
      </c>
      <c r="F51" s="9" t="s">
        <v>131</v>
      </c>
      <c r="G51" s="9" t="s">
        <v>131</v>
      </c>
      <c r="H51" s="9" t="s">
        <v>131</v>
      </c>
      <c r="I51" s="9" t="s">
        <v>131</v>
      </c>
      <c r="J51" s="9" t="s">
        <v>131</v>
      </c>
      <c r="K51" s="9" t="s">
        <v>131</v>
      </c>
      <c r="L51" s="10"/>
      <c r="M51" s="10"/>
      <c r="N51" s="10"/>
      <c r="O51" s="9" t="s">
        <v>131</v>
      </c>
      <c r="P51" s="9" t="s">
        <v>131</v>
      </c>
      <c r="Q51" s="9" t="s">
        <v>131</v>
      </c>
      <c r="R51" s="9" t="s">
        <v>131</v>
      </c>
      <c r="S51" s="9" t="s">
        <v>131</v>
      </c>
      <c r="T51" s="9" t="s">
        <v>131</v>
      </c>
      <c r="U51" s="9" t="s">
        <v>131</v>
      </c>
      <c r="V51" s="9" t="s">
        <v>131</v>
      </c>
      <c r="W51" s="9" t="s">
        <v>131</v>
      </c>
      <c r="X51" s="9" t="s">
        <v>131</v>
      </c>
      <c r="Y51" s="9" t="s">
        <v>131</v>
      </c>
      <c r="Z51" s="11">
        <v>3915</v>
      </c>
      <c r="AA51" s="11">
        <f>=ROUNDDOWN({0},0)</f>
      </c>
      <c r="AB51" s="12">
        <v>169</v>
      </c>
      <c r="AC51" s="9" t="s">
        <v>131</v>
      </c>
      <c r="AD51" s="11"/>
      <c r="AE51" s="11">
        <v>2180</v>
      </c>
      <c r="AF51" s="13"/>
      <c r="AG51" s="13"/>
      <c r="AH51" s="14"/>
      <c r="AI51" s="11"/>
      <c r="AJ51" s="11">
        <f>=ROUNDDOWN({0},0)</f>
      </c>
      <c r="AK51" s="12"/>
      <c r="AL51" s="9" t="s">
        <v>131</v>
      </c>
      <c r="AM51" s="11"/>
      <c r="AN51" s="11"/>
      <c r="AO51" s="14"/>
      <c r="AP51" s="11">
        <v>58</v>
      </c>
      <c r="AQ51" s="15">
        <v>8393.55</v>
      </c>
      <c r="AR51" s="11">
        <v>54</v>
      </c>
      <c r="AS51" s="15">
        <v>6351.84</v>
      </c>
      <c r="AT51" s="14">
        <v>0.0741</v>
      </c>
      <c r="AU51" s="14">
        <v>0.3214</v>
      </c>
      <c r="AV51" s="11">
        <v>58</v>
      </c>
      <c r="AW51" s="15">
        <v>8393.55</v>
      </c>
      <c r="AX51" s="11">
        <v>54</v>
      </c>
      <c r="AY51" s="15">
        <v>6351.84</v>
      </c>
      <c r="AZ51" s="14">
        <v>0.0741</v>
      </c>
      <c r="BA51" s="14">
        <v>0.3214</v>
      </c>
      <c r="BB51" s="14"/>
      <c r="BC51" s="11">
        <v>58</v>
      </c>
      <c r="BD51" s="15">
        <v>8393.55</v>
      </c>
      <c r="BE51" s="11">
        <v>54</v>
      </c>
      <c r="BF51" s="15">
        <v>6351.84</v>
      </c>
      <c r="BG51" s="14">
        <v>0.0741</v>
      </c>
      <c r="BH51" s="14">
        <v>0.3214</v>
      </c>
      <c r="BI51" s="14"/>
      <c r="BJ51" s="11"/>
      <c r="BK51" s="15"/>
      <c r="BL51" s="9" t="s">
        <v>131</v>
      </c>
      <c r="BM51" s="14"/>
      <c r="BN51" s="14"/>
      <c r="BO51" s="11">
        <v>16</v>
      </c>
      <c r="BP51" s="15">
        <v>3602.08</v>
      </c>
      <c r="BQ51" s="11"/>
      <c r="BR51" s="15"/>
      <c r="BS51" s="14"/>
      <c r="BT51" s="14"/>
      <c r="BU51" s="9" t="s">
        <v>131</v>
      </c>
      <c r="BV51" s="9" t="s">
        <v>131</v>
      </c>
      <c r="BW51" s="9" t="s">
        <v>131</v>
      </c>
      <c r="BX51" s="9" t="s">
        <v>131</v>
      </c>
      <c r="BY51" s="9" t="s">
        <v>131</v>
      </c>
      <c r="BZ51" s="9" t="s">
        <v>131</v>
      </c>
      <c r="CA51" s="11">
        <v>14</v>
      </c>
      <c r="CB51" s="15">
        <v>2541.13</v>
      </c>
      <c r="CC51" s="11"/>
      <c r="CD51" s="15"/>
      <c r="CE51" s="14"/>
      <c r="CF51" s="14"/>
      <c r="CG51" s="9" t="s">
        <v>131</v>
      </c>
      <c r="CH51" s="9" t="s">
        <v>131</v>
      </c>
      <c r="CI51" s="9" t="s">
        <v>131</v>
      </c>
      <c r="CJ51" s="9" t="s">
        <v>131</v>
      </c>
      <c r="CK51" s="9" t="s">
        <v>131</v>
      </c>
      <c r="CL51" s="9" t="s">
        <v>131</v>
      </c>
      <c r="CM51" s="11">
        <v>13</v>
      </c>
      <c r="CN51" s="15">
        <v>1057.36</v>
      </c>
      <c r="CO51" s="11"/>
      <c r="CP51" s="15"/>
      <c r="CQ51" s="14"/>
      <c r="CR51" s="14"/>
      <c r="CS51" s="9" t="s">
        <v>131</v>
      </c>
      <c r="CT51" s="9" t="s">
        <v>131</v>
      </c>
      <c r="CU51" s="9" t="s">
        <v>131</v>
      </c>
      <c r="CV51" s="9" t="s">
        <v>131</v>
      </c>
      <c r="CW51" s="9" t="s">
        <v>131</v>
      </c>
      <c r="CX51" s="9" t="s">
        <v>131</v>
      </c>
      <c r="CY51" s="11">
        <v>3</v>
      </c>
      <c r="CZ51" s="15">
        <v>525.51</v>
      </c>
      <c r="DA51" s="11"/>
      <c r="DB51" s="15"/>
      <c r="DC51" s="14"/>
      <c r="DD51" s="14"/>
      <c r="DE51" s="9" t="s">
        <v>131</v>
      </c>
      <c r="DF51" s="9" t="s">
        <v>131</v>
      </c>
      <c r="DG51" s="9" t="s">
        <v>131</v>
      </c>
      <c r="DH51" s="9" t="s">
        <v>131</v>
      </c>
      <c r="DI51" s="9" t="s">
        <v>131</v>
      </c>
      <c r="DJ51" s="9" t="s">
        <v>131</v>
      </c>
      <c r="DK51" s="11">
        <v>8</v>
      </c>
      <c r="DL51" s="15">
        <v>432.23</v>
      </c>
      <c r="DM51" s="11"/>
      <c r="DN51" s="15"/>
      <c r="DO51" s="14"/>
      <c r="DP51" s="14"/>
      <c r="DQ51" s="9" t="s">
        <v>131</v>
      </c>
      <c r="DR51" s="9" t="s">
        <v>131</v>
      </c>
      <c r="DS51" s="9" t="s">
        <v>131</v>
      </c>
      <c r="DT51" s="9" t="s">
        <v>131</v>
      </c>
      <c r="DU51" s="9" t="s">
        <v>131</v>
      </c>
      <c r="DV51" s="9" t="s">
        <v>131</v>
      </c>
      <c r="DW51" s="11">
        <v>2</v>
      </c>
      <c r="DX51" s="15">
        <v>125.24</v>
      </c>
      <c r="DY51" s="11">
        <v>5</v>
      </c>
      <c r="DZ51" s="15">
        <v>132.59</v>
      </c>
      <c r="EA51" s="14">
        <v>-0.6</v>
      </c>
      <c r="EB51" s="14">
        <v>-0.0554</v>
      </c>
      <c r="EC51" s="9" t="s">
        <v>131</v>
      </c>
      <c r="ED51" s="9" t="s">
        <v>131</v>
      </c>
      <c r="EE51" s="9" t="s">
        <v>131</v>
      </c>
      <c r="EF51" s="9" t="s">
        <v>131</v>
      </c>
      <c r="EG51" s="9" t="s">
        <v>131</v>
      </c>
      <c r="EH51" s="9" t="s">
        <v>131</v>
      </c>
      <c r="EI51" s="11">
        <v>2</v>
      </c>
      <c r="EJ51" s="15">
        <v>110</v>
      </c>
      <c r="EK51" s="11">
        <v>49</v>
      </c>
      <c r="EL51" s="15">
        <v>6219.25</v>
      </c>
      <c r="EM51" s="14">
        <v>-0.9592</v>
      </c>
      <c r="EN51" s="14">
        <v>-0.9823</v>
      </c>
      <c r="EO51" s="9" t="s">
        <v>131</v>
      </c>
      <c r="EP51" s="9" t="s">
        <v>131</v>
      </c>
      <c r="EQ51" s="9" t="s">
        <v>131</v>
      </c>
      <c r="ER51" s="9" t="s">
        <v>131</v>
      </c>
      <c r="ES51" s="9" t="s">
        <v>131</v>
      </c>
      <c r="ET51" s="9" t="s">
        <v>131</v>
      </c>
      <c r="EU51" s="11"/>
      <c r="EV51" s="15"/>
      <c r="EW51" s="11"/>
      <c r="EX51" s="15"/>
      <c r="EY51" s="14"/>
      <c r="EZ51" s="14"/>
      <c r="FA51" s="9" t="s">
        <v>131</v>
      </c>
      <c r="FB51" s="9" t="s">
        <v>131</v>
      </c>
      <c r="FC51" s="9" t="s">
        <v>131</v>
      </c>
      <c r="FD51" s="9" t="s">
        <v>131</v>
      </c>
      <c r="FE51" s="9" t="s">
        <v>131</v>
      </c>
      <c r="FF51" s="9" t="s">
        <v>131</v>
      </c>
      <c r="FG51" s="11"/>
      <c r="FH51" s="15"/>
      <c r="FI51" s="11"/>
      <c r="FJ51" s="15"/>
      <c r="FK51" s="14"/>
      <c r="FL51" s="14"/>
      <c r="FM51" s="9" t="s">
        <v>131</v>
      </c>
      <c r="FN51" s="9" t="s">
        <v>131</v>
      </c>
      <c r="FO51" s="9" t="s">
        <v>131</v>
      </c>
      <c r="FP51" s="9" t="s">
        <v>131</v>
      </c>
      <c r="FQ51" s="9" t="s">
        <v>131</v>
      </c>
      <c r="FR51" s="9" t="s">
        <v>131</v>
      </c>
      <c r="FS51" s="11"/>
      <c r="FT51" s="15"/>
      <c r="FU51" s="11"/>
      <c r="FV51" s="15"/>
      <c r="FW51" s="14"/>
      <c r="FX51" s="14"/>
      <c r="FY51" s="9" t="s">
        <v>131</v>
      </c>
      <c r="FZ51" s="9" t="s">
        <v>131</v>
      </c>
      <c r="GA51" s="9" t="s">
        <v>131</v>
      </c>
      <c r="GB51" s="9" t="s">
        <v>131</v>
      </c>
      <c r="GC51" s="9" t="s">
        <v>131</v>
      </c>
      <c r="GD51" s="9" t="s">
        <v>131</v>
      </c>
      <c r="GE51" s="11"/>
      <c r="GF51" s="15"/>
      <c r="GG51" s="11"/>
      <c r="GH51" s="15"/>
      <c r="GI51" s="14"/>
      <c r="GJ51" s="14"/>
      <c r="GK51" s="9" t="s">
        <v>131</v>
      </c>
      <c r="GL51" s="9" t="s">
        <v>131</v>
      </c>
      <c r="GM51" s="9" t="s">
        <v>131</v>
      </c>
      <c r="GN51" s="9" t="s">
        <v>131</v>
      </c>
      <c r="GO51" s="9" t="s">
        <v>131</v>
      </c>
      <c r="GP51" s="9" t="s">
        <v>131</v>
      </c>
      <c r="GQ51" s="11"/>
      <c r="GR51" s="15"/>
      <c r="GS51" s="11"/>
      <c r="GT51" s="15"/>
      <c r="GU51" s="14"/>
      <c r="GV51" s="14"/>
      <c r="GW51" s="9" t="s">
        <v>131</v>
      </c>
      <c r="GX51" s="9" t="s">
        <v>131</v>
      </c>
      <c r="GY51" s="9" t="s">
        <v>131</v>
      </c>
      <c r="GZ51" s="9" t="s">
        <v>131</v>
      </c>
      <c r="HA51" s="9" t="s">
        <v>131</v>
      </c>
      <c r="HB51" s="9" t="s">
        <v>131</v>
      </c>
      <c r="HC51" s="11"/>
      <c r="HD51" s="15"/>
      <c r="HE51" s="11"/>
      <c r="HF51" s="15"/>
      <c r="HG51" s="14"/>
      <c r="HH51" s="14"/>
      <c r="HI51" s="9" t="s">
        <v>131</v>
      </c>
      <c r="HJ51" s="9" t="s">
        <v>131</v>
      </c>
      <c r="HK51" s="9" t="s">
        <v>131</v>
      </c>
      <c r="HL51" s="9" t="s">
        <v>131</v>
      </c>
      <c r="HM51" s="9" t="s">
        <v>131</v>
      </c>
      <c r="HN51" s="9" t="s">
        <v>131</v>
      </c>
      <c r="HO51" s="11">
        <v>3915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450</v>
      </c>
      <c r="IG51" s="11">
        <v>900</v>
      </c>
      <c r="IH51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H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391</v>
      </c>
      <c r="D2" s="0" t="s">
        <v>392</v>
      </c>
      <c r="E2" s="0" t="s">
        <v>393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394</v>
      </c>
      <c r="J4" s="1" t="s">
        <v>395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396</v>
      </c>
      <c r="P4" s="1" t="s">
        <v>397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398</v>
      </c>
      <c r="F5" s="1" t="s">
        <v>399</v>
      </c>
      <c r="G5" s="1" t="s">
        <v>398</v>
      </c>
      <c r="H5" s="1" t="s">
        <v>399</v>
      </c>
      <c r="I5" s="1" t="s">
        <v>394</v>
      </c>
      <c r="J5" s="1" t="s">
        <v>395</v>
      </c>
      <c r="K5" s="1" t="s">
        <v>400</v>
      </c>
      <c r="L5" s="1" t="s">
        <v>401</v>
      </c>
      <c r="M5" s="1" t="s">
        <v>400</v>
      </c>
      <c r="N5" s="1" t="s">
        <v>401</v>
      </c>
      <c r="O5" s="1" t="s">
        <v>396</v>
      </c>
      <c r="P5" s="1" t="s">
        <v>397</v>
      </c>
    </row>
    <row r="6">
      <c r="A6" s="2" t="s">
        <v>121</v>
      </c>
      <c r="B6" s="2" t="s">
        <v>122</v>
      </c>
      <c r="C6" s="2" t="s">
        <v>123</v>
      </c>
      <c r="D6" s="2" t="s">
        <v>123</v>
      </c>
      <c r="E6" s="4">
        <v>35</v>
      </c>
      <c r="F6" s="8">
        <v>7350.42</v>
      </c>
      <c r="G6" s="4">
        <v>20</v>
      </c>
      <c r="H6" s="8">
        <v>4168.2</v>
      </c>
      <c r="I6" s="7">
        <v>0.75</v>
      </c>
      <c r="J6" s="7">
        <v>0.7635</v>
      </c>
      <c r="K6" s="4">
        <v>35</v>
      </c>
      <c r="L6" s="8">
        <v>7350.42</v>
      </c>
      <c r="M6" s="4">
        <v>20</v>
      </c>
      <c r="N6" s="8">
        <v>4168.2</v>
      </c>
      <c r="O6" s="7">
        <v>0.75</v>
      </c>
      <c r="P6" s="7">
        <v>0.7635</v>
      </c>
    </row>
    <row r="7">
      <c r="A7" s="2" t="s">
        <v>121</v>
      </c>
      <c r="B7" s="2" t="s">
        <v>122</v>
      </c>
      <c r="C7" s="2" t="s">
        <v>278</v>
      </c>
      <c r="D7" s="2" t="s">
        <v>278</v>
      </c>
      <c r="E7" s="4">
        <v>18</v>
      </c>
      <c r="F7" s="8">
        <v>662.59</v>
      </c>
      <c r="G7" s="4">
        <v>12</v>
      </c>
      <c r="H7" s="8">
        <v>298.4</v>
      </c>
      <c r="I7" s="7">
        <v>0.5</v>
      </c>
      <c r="J7" s="7">
        <v>1.2205</v>
      </c>
      <c r="K7" s="4">
        <v>18</v>
      </c>
      <c r="L7" s="8">
        <v>662.59</v>
      </c>
      <c r="M7" s="4">
        <v>12</v>
      </c>
      <c r="N7" s="8">
        <v>298.4</v>
      </c>
      <c r="O7" s="7">
        <v>0.5</v>
      </c>
      <c r="P7" s="7">
        <v>1.2205</v>
      </c>
    </row>
    <row r="8">
      <c r="A8" s="2" t="s">
        <v>121</v>
      </c>
      <c r="B8" s="2" t="s">
        <v>122</v>
      </c>
      <c r="C8" s="2" t="s">
        <v>346</v>
      </c>
      <c r="D8" s="2" t="s">
        <v>347</v>
      </c>
      <c r="E8" s="4">
        <v>3</v>
      </c>
      <c r="F8" s="8">
        <v>328.54</v>
      </c>
      <c r="G8" s="4">
        <v>16</v>
      </c>
      <c r="H8" s="8">
        <v>1724.08</v>
      </c>
      <c r="I8" s="7">
        <v>-0.8125</v>
      </c>
      <c r="J8" s="7">
        <v>-0.8094</v>
      </c>
      <c r="K8" s="4">
        <v>3</v>
      </c>
      <c r="L8" s="8">
        <v>328.54</v>
      </c>
      <c r="M8" s="4">
        <v>16</v>
      </c>
      <c r="N8" s="8">
        <v>1724.08</v>
      </c>
      <c r="O8" s="7">
        <v>-0.8125</v>
      </c>
      <c r="P8" s="7">
        <v>-0.8094</v>
      </c>
    </row>
    <row r="9">
      <c r="A9" s="2" t="s">
        <v>121</v>
      </c>
      <c r="B9" s="2" t="s">
        <v>122</v>
      </c>
      <c r="C9" s="2" t="s">
        <v>373</v>
      </c>
      <c r="D9" s="2" t="s">
        <v>373</v>
      </c>
      <c r="E9" s="4">
        <v>2</v>
      </c>
      <c r="F9" s="8">
        <v>52</v>
      </c>
      <c r="G9" s="4">
        <v>6</v>
      </c>
      <c r="H9" s="8">
        <v>161.16</v>
      </c>
      <c r="I9" s="7">
        <v>-0.6667</v>
      </c>
      <c r="J9" s="7">
        <v>-0.6773</v>
      </c>
      <c r="K9" s="4">
        <v>2</v>
      </c>
      <c r="L9" s="8">
        <v>52</v>
      </c>
      <c r="M9" s="4">
        <v>6</v>
      </c>
      <c r="N9" s="8">
        <v>161.16</v>
      </c>
      <c r="O9" s="7">
        <v>-0.6667</v>
      </c>
      <c r="P9" s="7">
        <v>-0.6773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391</v>
      </c>
      <c r="D2" s="0" t="s">
        <v>392</v>
      </c>
      <c r="E2" s="0" t="s">
        <v>393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394</v>
      </c>
      <c r="I4" s="1" t="s">
        <v>395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396</v>
      </c>
      <c r="O4" s="1" t="s">
        <v>397</v>
      </c>
    </row>
    <row r="5">
      <c r="A5" s="1" t="s">
        <v>66</v>
      </c>
      <c r="B5" s="1" t="s">
        <v>68</v>
      </c>
      <c r="C5" s="1" t="s">
        <v>69</v>
      </c>
      <c r="D5" s="1" t="s">
        <v>398</v>
      </c>
      <c r="E5" s="1" t="s">
        <v>399</v>
      </c>
      <c r="F5" s="1" t="s">
        <v>398</v>
      </c>
      <c r="G5" s="1" t="s">
        <v>399</v>
      </c>
      <c r="H5" s="1" t="s">
        <v>394</v>
      </c>
      <c r="I5" s="1" t="s">
        <v>395</v>
      </c>
      <c r="J5" s="1" t="s">
        <v>400</v>
      </c>
      <c r="K5" s="1" t="s">
        <v>401</v>
      </c>
      <c r="L5" s="1" t="s">
        <v>400</v>
      </c>
      <c r="M5" s="1" t="s">
        <v>401</v>
      </c>
      <c r="N5" s="1" t="s">
        <v>396</v>
      </c>
      <c r="O5" s="1" t="s">
        <v>397</v>
      </c>
    </row>
    <row r="6">
      <c r="A6" s="2" t="s">
        <v>121</v>
      </c>
      <c r="B6" s="2" t="s">
        <v>123</v>
      </c>
      <c r="C6" s="2" t="s">
        <v>123</v>
      </c>
      <c r="D6" s="4">
        <v>35</v>
      </c>
      <c r="E6" s="8">
        <v>7350.42</v>
      </c>
      <c r="F6" s="4">
        <v>20</v>
      </c>
      <c r="G6" s="8">
        <v>4168.2</v>
      </c>
      <c r="H6" s="7">
        <v>0.75</v>
      </c>
      <c r="I6" s="7">
        <v>0.7635</v>
      </c>
      <c r="J6" s="4">
        <v>35</v>
      </c>
      <c r="K6" s="8">
        <v>7350.42</v>
      </c>
      <c r="L6" s="4">
        <v>20</v>
      </c>
      <c r="M6" s="8">
        <v>4168.2</v>
      </c>
      <c r="N6" s="7">
        <v>0.75</v>
      </c>
      <c r="O6" s="7">
        <v>0.7635</v>
      </c>
    </row>
    <row r="7">
      <c r="A7" s="2" t="s">
        <v>121</v>
      </c>
      <c r="B7" s="2" t="s">
        <v>278</v>
      </c>
      <c r="C7" s="2" t="s">
        <v>278</v>
      </c>
      <c r="D7" s="4">
        <v>18</v>
      </c>
      <c r="E7" s="8">
        <v>662.59</v>
      </c>
      <c r="F7" s="4">
        <v>12</v>
      </c>
      <c r="G7" s="8">
        <v>298.4</v>
      </c>
      <c r="H7" s="7">
        <v>0.5</v>
      </c>
      <c r="I7" s="7">
        <v>1.2205</v>
      </c>
      <c r="J7" s="4">
        <v>18</v>
      </c>
      <c r="K7" s="8">
        <v>662.59</v>
      </c>
      <c r="L7" s="4">
        <v>12</v>
      </c>
      <c r="M7" s="8">
        <v>298.4</v>
      </c>
      <c r="N7" s="7">
        <v>0.5</v>
      </c>
      <c r="O7" s="7">
        <v>1.2205</v>
      </c>
    </row>
    <row r="8">
      <c r="A8" s="2" t="s">
        <v>121</v>
      </c>
      <c r="B8" s="2" t="s">
        <v>346</v>
      </c>
      <c r="C8" s="2" t="s">
        <v>347</v>
      </c>
      <c r="D8" s="4">
        <v>3</v>
      </c>
      <c r="E8" s="8">
        <v>328.54</v>
      </c>
      <c r="F8" s="4">
        <v>16</v>
      </c>
      <c r="G8" s="8">
        <v>1724.08</v>
      </c>
      <c r="H8" s="7">
        <v>-0.8125</v>
      </c>
      <c r="I8" s="7">
        <v>-0.8094</v>
      </c>
      <c r="J8" s="4">
        <v>3</v>
      </c>
      <c r="K8" s="8">
        <v>328.54</v>
      </c>
      <c r="L8" s="4">
        <v>16</v>
      </c>
      <c r="M8" s="8">
        <v>1724.08</v>
      </c>
      <c r="N8" s="7">
        <v>-0.8125</v>
      </c>
      <c r="O8" s="7">
        <v>-0.8094</v>
      </c>
    </row>
    <row r="9">
      <c r="A9" s="2" t="s">
        <v>121</v>
      </c>
      <c r="B9" s="2" t="s">
        <v>373</v>
      </c>
      <c r="C9" s="2" t="s">
        <v>373</v>
      </c>
      <c r="D9" s="4">
        <v>2</v>
      </c>
      <c r="E9" s="8">
        <v>52</v>
      </c>
      <c r="F9" s="4">
        <v>6</v>
      </c>
      <c r="G9" s="8">
        <v>161.16</v>
      </c>
      <c r="H9" s="7">
        <v>-0.6667</v>
      </c>
      <c r="I9" s="7">
        <v>-0.6773</v>
      </c>
      <c r="J9" s="4">
        <v>2</v>
      </c>
      <c r="K9" s="8">
        <v>52</v>
      </c>
      <c r="L9" s="4">
        <v>6</v>
      </c>
      <c r="M9" s="8">
        <v>161.16</v>
      </c>
      <c r="N9" s="7">
        <v>-0.6667</v>
      </c>
      <c r="O9" s="7">
        <v>-0.6773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