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<sst xmlns="http://schemas.openxmlformats.org/spreadsheetml/2006/main" count="88" uniqueCount="88">
  <si>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</si>
  <si>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</si>
  <si>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</si>
  <si>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</si>
  <si>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</si>
  <si>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</si>
  <si>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</si>
  <si>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02/05/2024</t>
  </si>
  <si>
    <t>Division</t>
  </si>
  <si>
    <t>Brand</t>
  </si>
  <si>
    <t>Current And Future Inventory</t>
  </si>
  <si>
    <t>Current And History Sales Comparison</t>
  </si>
  <si>
    <t>OVERSTOCK01</t>
  </si>
  <si>
    <t>AMAZON</t>
  </si>
  <si>
    <t>MACY02</t>
  </si>
  <si>
    <t>CSNSTORES</t>
  </si>
  <si>
    <t>JCPENNEY01</t>
  </si>
  <si>
    <t>TGTDVS</t>
  </si>
  <si>
    <t>KOHLDSN</t>
  </si>
  <si>
    <t>OLLIIX</t>
  </si>
  <si>
    <t>BLK01</t>
  </si>
  <si>
    <t>FINGERHUTDS</t>
  </si>
  <si>
    <t>WALMARTDS</t>
  </si>
  <si>
    <t>DESINC</t>
  </si>
  <si>
    <t>ROOMECOM</t>
  </si>
  <si>
    <t>BEALLSDS</t>
  </si>
  <si>
    <t>ASHFURNDS</t>
  </si>
  <si>
    <t>KIRKLANDDS</t>
  </si>
  <si>
    <t>HSNDS</t>
  </si>
  <si>
    <t>HDDS</t>
  </si>
  <si>
    <t>NRTPORT</t>
  </si>
  <si>
    <t>BIGLOTSDS</t>
  </si>
  <si>
    <t>AMERSIGNDS</t>
  </si>
  <si>
    <t>ZOLA</t>
  </si>
  <si>
    <t>HOUZZ</t>
  </si>
  <si>
    <t>AAFESDS</t>
  </si>
  <si>
    <t>DLCROSCILL</t>
  </si>
  <si>
    <t>LAMPDS</t>
  </si>
  <si>
    <t>ZULILY</t>
  </si>
  <si>
    <t>NEBFUR01</t>
  </si>
  <si>
    <t>BLOOM02</t>
  </si>
  <si>
    <t>BRANDX</t>
  </si>
  <si>
    <t>COSTCO01</t>
  </si>
  <si>
    <t>HAYNEEDLEDS</t>
  </si>
  <si>
    <t>LOWESDS</t>
  </si>
  <si>
    <t>NORDSTRACKDS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</si>
  <si>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</si>
  <si>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</si>
  <si>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</si>
  <si>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</si>
  <si>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</si>
  <si>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</si>
  <si>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</si>
  <si>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</si>
  <si>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</si>
  <si>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</si>
  <si>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</si>
  <si>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</si>
  <si>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</si>
  <si>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</si>
  <si>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</si>
  <si>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</si>
  <si>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</si>
  <si>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</si>
  <si>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</si>
  <si>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</si>
  <si>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</si>
  <si>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</si>
  <si>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510 Design</t>
  </si>
  <si>
    <t>Beautyrest</t>
  </si>
  <si>
    <t>Clean Spaces</t>
  </si>
  <si>
    <t>Comfort Spaces</t>
  </si>
  <si>
    <t>CosmoLiving</t>
  </si>
  <si>
    <t>Croscill Casual</t>
  </si>
  <si>
    <t>Croscill Classics</t>
  </si>
  <si>
    <t>Croscill Home</t>
  </si>
  <si>
    <t>Hampton Hill</t>
  </si>
  <si>
    <t>Harbor House</t>
  </si>
  <si>
    <t>INK+IVY</t>
  </si>
  <si>
    <t>Madison Park</t>
  </si>
  <si>
    <t>Madison Park Essentials</t>
  </si>
  <si>
    <t>Madison Park Pure</t>
  </si>
  <si>
    <t>Madison Park Signature</t>
  </si>
  <si>
    <t>N Natori</t>
  </si>
  <si>
    <t>Woolrich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</si>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</sst>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P23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47</v>
      </c>
      <c r="L3" s="4" t="s">
        <v>47</v>
      </c>
      <c r="M3" s="4" t="s">
        <v>47</v>
      </c>
      <c r="N3" s="4" t="s">
        <v>47</v>
      </c>
      <c r="O3" s="4" t="s">
        <v>48</v>
      </c>
      <c r="P3" s="4" t="s">
        <v>48</v>
      </c>
      <c r="Q3" s="4" t="s">
        <v>48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52</v>
      </c>
      <c r="W3" s="4" t="s">
        <v>47</v>
      </c>
      <c r="X3" s="4" t="s">
        <v>47</v>
      </c>
      <c r="Y3" s="4" t="s">
        <v>47</v>
      </c>
      <c r="Z3" s="4" t="s">
        <v>48</v>
      </c>
      <c r="AA3" s="4" t="s">
        <v>48</v>
      </c>
      <c r="AB3" s="4" t="s">
        <v>48</v>
      </c>
      <c r="AC3" s="4" t="s">
        <v>49</v>
      </c>
      <c r="AD3" s="4" t="s">
        <v>50</v>
      </c>
      <c r="AE3" s="4" t="s">
        <v>47</v>
      </c>
      <c r="AF3" s="4" t="s">
        <v>47</v>
      </c>
      <c r="AG3" s="4" t="s">
        <v>47</v>
      </c>
      <c r="AH3" s="4" t="s">
        <v>48</v>
      </c>
      <c r="AI3" s="4" t="s">
        <v>48</v>
      </c>
      <c r="AJ3" s="4" t="s">
        <v>48</v>
      </c>
      <c r="AK3" s="4" t="s">
        <v>49</v>
      </c>
      <c r="AL3" s="4" t="s">
        <v>50</v>
      </c>
      <c r="AM3" s="4" t="s">
        <v>47</v>
      </c>
      <c r="AN3" s="4" t="s">
        <v>47</v>
      </c>
      <c r="AO3" s="4" t="s">
        <v>47</v>
      </c>
      <c r="AP3" s="4" t="s">
        <v>48</v>
      </c>
      <c r="AQ3" s="4" t="s">
        <v>48</v>
      </c>
      <c r="AR3" s="4" t="s">
        <v>48</v>
      </c>
      <c r="AS3" s="4" t="s">
        <v>49</v>
      </c>
      <c r="AT3" s="4" t="s">
        <v>50</v>
      </c>
      <c r="AU3" s="4" t="s">
        <v>47</v>
      </c>
      <c r="AV3" s="4" t="s">
        <v>47</v>
      </c>
      <c r="AW3" s="4" t="s">
        <v>47</v>
      </c>
      <c r="AX3" s="4" t="s">
        <v>48</v>
      </c>
      <c r="AY3" s="4" t="s">
        <v>48</v>
      </c>
      <c r="AZ3" s="4" t="s">
        <v>48</v>
      </c>
      <c r="BA3" s="4" t="s">
        <v>49</v>
      </c>
      <c r="BB3" s="4" t="s">
        <v>50</v>
      </c>
      <c r="BC3" s="4" t="s">
        <v>47</v>
      </c>
      <c r="BD3" s="4" t="s">
        <v>47</v>
      </c>
      <c r="BE3" s="4" t="s">
        <v>47</v>
      </c>
      <c r="BF3" s="4" t="s">
        <v>48</v>
      </c>
      <c r="BG3" s="4" t="s">
        <v>48</v>
      </c>
      <c r="BH3" s="4" t="s">
        <v>48</v>
      </c>
      <c r="BI3" s="4" t="s">
        <v>49</v>
      </c>
      <c r="BJ3" s="4" t="s">
        <v>50</v>
      </c>
      <c r="BK3" s="4" t="s">
        <v>47</v>
      </c>
      <c r="BL3" s="4" t="s">
        <v>47</v>
      </c>
      <c r="BM3" s="4" t="s">
        <v>47</v>
      </c>
      <c r="BN3" s="4" t="s">
        <v>48</v>
      </c>
      <c r="BO3" s="4" t="s">
        <v>48</v>
      </c>
      <c r="BP3" s="4" t="s">
        <v>48</v>
      </c>
      <c r="BQ3" s="4" t="s">
        <v>49</v>
      </c>
      <c r="BR3" s="4" t="s">
        <v>50</v>
      </c>
      <c r="BS3" s="4" t="s">
        <v>47</v>
      </c>
      <c r="BT3" s="4" t="s">
        <v>47</v>
      </c>
      <c r="BU3" s="4" t="s">
        <v>47</v>
      </c>
      <c r="BV3" s="4" t="s">
        <v>48</v>
      </c>
      <c r="BW3" s="4" t="s">
        <v>48</v>
      </c>
      <c r="BX3" s="4" t="s">
        <v>48</v>
      </c>
      <c r="BY3" s="4" t="s">
        <v>49</v>
      </c>
      <c r="BZ3" s="4" t="s">
        <v>50</v>
      </c>
      <c r="CA3" s="4" t="s">
        <v>47</v>
      </c>
      <c r="CB3" s="4" t="s">
        <v>47</v>
      </c>
      <c r="CC3" s="4" t="s">
        <v>47</v>
      </c>
      <c r="CD3" s="4" t="s">
        <v>48</v>
      </c>
      <c r="CE3" s="4" t="s">
        <v>48</v>
      </c>
      <c r="CF3" s="4" t="s">
        <v>48</v>
      </c>
      <c r="CG3" s="4" t="s">
        <v>49</v>
      </c>
      <c r="CH3" s="4" t="s">
        <v>50</v>
      </c>
      <c r="CI3" s="4" t="s">
        <v>47</v>
      </c>
      <c r="CJ3" s="4" t="s">
        <v>47</v>
      </c>
      <c r="CK3" s="4" t="s">
        <v>47</v>
      </c>
      <c r="CL3" s="4" t="s">
        <v>48</v>
      </c>
      <c r="CM3" s="4" t="s">
        <v>48</v>
      </c>
      <c r="CN3" s="4" t="s">
        <v>48</v>
      </c>
      <c r="CO3" s="4" t="s">
        <v>49</v>
      </c>
      <c r="CP3" s="4" t="s">
        <v>50</v>
      </c>
      <c r="CQ3" s="4" t="s">
        <v>47</v>
      </c>
      <c r="CR3" s="4" t="s">
        <v>47</v>
      </c>
      <c r="CS3" s="4" t="s">
        <v>47</v>
      </c>
      <c r="CT3" s="4" t="s">
        <v>48</v>
      </c>
      <c r="CU3" s="4" t="s">
        <v>48</v>
      </c>
      <c r="CV3" s="4" t="s">
        <v>48</v>
      </c>
      <c r="CW3" s="4" t="s">
        <v>49</v>
      </c>
      <c r="CX3" s="4" t="s">
        <v>50</v>
      </c>
      <c r="CY3" s="4" t="s">
        <v>47</v>
      </c>
      <c r="CZ3" s="4" t="s">
        <v>47</v>
      </c>
      <c r="DA3" s="4" t="s">
        <v>47</v>
      </c>
      <c r="DB3" s="4" t="s">
        <v>48</v>
      </c>
      <c r="DC3" s="4" t="s">
        <v>48</v>
      </c>
      <c r="DD3" s="4" t="s">
        <v>48</v>
      </c>
      <c r="DE3" s="4" t="s">
        <v>49</v>
      </c>
      <c r="DF3" s="4" t="s">
        <v>50</v>
      </c>
      <c r="DG3" s="4" t="s">
        <v>47</v>
      </c>
      <c r="DH3" s="4" t="s">
        <v>47</v>
      </c>
      <c r="DI3" s="4" t="s">
        <v>47</v>
      </c>
      <c r="DJ3" s="4" t="s">
        <v>48</v>
      </c>
      <c r="DK3" s="4" t="s">
        <v>48</v>
      </c>
      <c r="DL3" s="4" t="s">
        <v>48</v>
      </c>
      <c r="DM3" s="4" t="s">
        <v>49</v>
      </c>
      <c r="DN3" s="4" t="s">
        <v>50</v>
      </c>
      <c r="DO3" s="4" t="s">
        <v>47</v>
      </c>
      <c r="DP3" s="4" t="s">
        <v>47</v>
      </c>
      <c r="DQ3" s="4" t="s">
        <v>47</v>
      </c>
      <c r="DR3" s="4" t="s">
        <v>48</v>
      </c>
      <c r="DS3" s="4" t="s">
        <v>48</v>
      </c>
      <c r="DT3" s="4" t="s">
        <v>48</v>
      </c>
      <c r="DU3" s="4" t="s">
        <v>49</v>
      </c>
      <c r="DV3" s="4" t="s">
        <v>50</v>
      </c>
      <c r="DW3" s="4" t="s">
        <v>47</v>
      </c>
      <c r="DX3" s="4" t="s">
        <v>47</v>
      </c>
      <c r="DY3" s="4" t="s">
        <v>47</v>
      </c>
      <c r="DZ3" s="4" t="s">
        <v>48</v>
      </c>
      <c r="EA3" s="4" t="s">
        <v>48</v>
      </c>
      <c r="EB3" s="4" t="s">
        <v>48</v>
      </c>
      <c r="EC3" s="4" t="s">
        <v>49</v>
      </c>
      <c r="ED3" s="4" t="s">
        <v>50</v>
      </c>
      <c r="EE3" s="4" t="s">
        <v>47</v>
      </c>
      <c r="EF3" s="4" t="s">
        <v>47</v>
      </c>
      <c r="EG3" s="4" t="s">
        <v>47</v>
      </c>
      <c r="EH3" s="4" t="s">
        <v>48</v>
      </c>
      <c r="EI3" s="4" t="s">
        <v>48</v>
      </c>
      <c r="EJ3" s="4" t="s">
        <v>48</v>
      </c>
      <c r="EK3" s="4" t="s">
        <v>49</v>
      </c>
      <c r="EL3" s="4" t="s">
        <v>50</v>
      </c>
      <c r="EM3" s="4" t="s">
        <v>47</v>
      </c>
      <c r="EN3" s="4" t="s">
        <v>47</v>
      </c>
      <c r="EO3" s="4" t="s">
        <v>47</v>
      </c>
      <c r="EP3" s="4" t="s">
        <v>48</v>
      </c>
      <c r="EQ3" s="4" t="s">
        <v>48</v>
      </c>
      <c r="ER3" s="4" t="s">
        <v>48</v>
      </c>
      <c r="ES3" s="4" t="s">
        <v>49</v>
      </c>
      <c r="ET3" s="4" t="s">
        <v>50</v>
      </c>
      <c r="EU3" s="4" t="s">
        <v>47</v>
      </c>
      <c r="EV3" s="4" t="s">
        <v>47</v>
      </c>
      <c r="EW3" s="4" t="s">
        <v>47</v>
      </c>
      <c r="EX3" s="4" t="s">
        <v>48</v>
      </c>
      <c r="EY3" s="4" t="s">
        <v>48</v>
      </c>
      <c r="EZ3" s="4" t="s">
        <v>48</v>
      </c>
      <c r="FA3" s="4" t="s">
        <v>49</v>
      </c>
      <c r="FB3" s="4" t="s">
        <v>50</v>
      </c>
      <c r="FC3" s="4" t="s">
        <v>47</v>
      </c>
      <c r="FD3" s="4" t="s">
        <v>47</v>
      </c>
      <c r="FE3" s="4" t="s">
        <v>47</v>
      </c>
      <c r="FF3" s="4" t="s">
        <v>48</v>
      </c>
      <c r="FG3" s="4" t="s">
        <v>48</v>
      </c>
      <c r="FH3" s="4" t="s">
        <v>48</v>
      </c>
      <c r="FI3" s="4" t="s">
        <v>49</v>
      </c>
      <c r="FJ3" s="4" t="s">
        <v>50</v>
      </c>
      <c r="FK3" s="4" t="s">
        <v>47</v>
      </c>
      <c r="FL3" s="4" t="s">
        <v>47</v>
      </c>
      <c r="FM3" s="4" t="s">
        <v>47</v>
      </c>
      <c r="FN3" s="4" t="s">
        <v>48</v>
      </c>
      <c r="FO3" s="4" t="s">
        <v>48</v>
      </c>
      <c r="FP3" s="4" t="s">
        <v>48</v>
      </c>
      <c r="FQ3" s="4" t="s">
        <v>49</v>
      </c>
      <c r="FR3" s="4" t="s">
        <v>50</v>
      </c>
      <c r="FS3" s="4" t="s">
        <v>47</v>
      </c>
      <c r="FT3" s="4" t="s">
        <v>47</v>
      </c>
      <c r="FU3" s="4" t="s">
        <v>47</v>
      </c>
      <c r="FV3" s="4" t="s">
        <v>48</v>
      </c>
      <c r="FW3" s="4" t="s">
        <v>48</v>
      </c>
      <c r="FX3" s="4" t="s">
        <v>48</v>
      </c>
      <c r="FY3" s="4" t="s">
        <v>49</v>
      </c>
      <c r="FZ3" s="4" t="s">
        <v>50</v>
      </c>
      <c r="GA3" s="4" t="s">
        <v>47</v>
      </c>
      <c r="GB3" s="4" t="s">
        <v>47</v>
      </c>
      <c r="GC3" s="4" t="s">
        <v>47</v>
      </c>
      <c r="GD3" s="4" t="s">
        <v>48</v>
      </c>
      <c r="GE3" s="4" t="s">
        <v>48</v>
      </c>
      <c r="GF3" s="4" t="s">
        <v>48</v>
      </c>
      <c r="GG3" s="4" t="s">
        <v>49</v>
      </c>
      <c r="GH3" s="4" t="s">
        <v>50</v>
      </c>
      <c r="GI3" s="4" t="s">
        <v>47</v>
      </c>
      <c r="GJ3" s="4" t="s">
        <v>47</v>
      </c>
      <c r="GK3" s="4" t="s">
        <v>47</v>
      </c>
      <c r="GL3" s="4" t="s">
        <v>48</v>
      </c>
      <c r="GM3" s="4" t="s">
        <v>48</v>
      </c>
      <c r="GN3" s="4" t="s">
        <v>48</v>
      </c>
      <c r="GO3" s="4" t="s">
        <v>49</v>
      </c>
      <c r="GP3" s="4" t="s">
        <v>50</v>
      </c>
      <c r="GQ3" s="4" t="s">
        <v>47</v>
      </c>
      <c r="GR3" s="4" t="s">
        <v>47</v>
      </c>
      <c r="GS3" s="4" t="s">
        <v>47</v>
      </c>
      <c r="GT3" s="4" t="s">
        <v>48</v>
      </c>
      <c r="GU3" s="4" t="s">
        <v>48</v>
      </c>
      <c r="GV3" s="4" t="s">
        <v>48</v>
      </c>
      <c r="GW3" s="4" t="s">
        <v>49</v>
      </c>
      <c r="GX3" s="4" t="s">
        <v>50</v>
      </c>
      <c r="GY3" s="4" t="s">
        <v>47</v>
      </c>
      <c r="GZ3" s="4" t="s">
        <v>47</v>
      </c>
      <c r="HA3" s="4" t="s">
        <v>47</v>
      </c>
      <c r="HB3" s="4" t="s">
        <v>48</v>
      </c>
      <c r="HC3" s="4" t="s">
        <v>48</v>
      </c>
      <c r="HD3" s="4" t="s">
        <v>48</v>
      </c>
      <c r="HE3" s="4" t="s">
        <v>49</v>
      </c>
      <c r="HF3" s="4" t="s">
        <v>50</v>
      </c>
      <c r="HG3" s="4" t="s">
        <v>47</v>
      </c>
      <c r="HH3" s="4" t="s">
        <v>47</v>
      </c>
      <c r="HI3" s="4" t="s">
        <v>47</v>
      </c>
      <c r="HJ3" s="4" t="s">
        <v>48</v>
      </c>
      <c r="HK3" s="4" t="s">
        <v>48</v>
      </c>
      <c r="HL3" s="4" t="s">
        <v>48</v>
      </c>
      <c r="HM3" s="4" t="s">
        <v>49</v>
      </c>
      <c r="HN3" s="4" t="s">
        <v>50</v>
      </c>
      <c r="HO3" s="4" t="s">
        <v>47</v>
      </c>
      <c r="HP3" s="4" t="s">
        <v>47</v>
      </c>
      <c r="HQ3" s="4" t="s">
        <v>47</v>
      </c>
      <c r="HR3" s="4" t="s">
        <v>48</v>
      </c>
      <c r="HS3" s="4" t="s">
        <v>48</v>
      </c>
      <c r="HT3" s="4" t="s">
        <v>48</v>
      </c>
      <c r="HU3" s="4" t="s">
        <v>49</v>
      </c>
      <c r="HV3" s="4" t="s">
        <v>50</v>
      </c>
      <c r="HW3" s="4" t="s">
        <v>47</v>
      </c>
      <c r="HX3" s="4" t="s">
        <v>47</v>
      </c>
      <c r="HY3" s="4" t="s">
        <v>47</v>
      </c>
      <c r="HZ3" s="4" t="s">
        <v>48</v>
      </c>
      <c r="IA3" s="4" t="s">
        <v>48</v>
      </c>
      <c r="IB3" s="4" t="s">
        <v>48</v>
      </c>
      <c r="IC3" s="4" t="s">
        <v>49</v>
      </c>
      <c r="ID3" s="4" t="s">
        <v>50</v>
      </c>
      <c r="IE3" s="4" t="s">
        <v>47</v>
      </c>
      <c r="IF3" s="4" t="s">
        <v>47</v>
      </c>
      <c r="IG3" s="4" t="s">
        <v>47</v>
      </c>
      <c r="IH3" s="4" t="s">
        <v>48</v>
      </c>
      <c r="II3" s="4" t="s">
        <v>48</v>
      </c>
      <c r="IJ3" s="4" t="s">
        <v>48</v>
      </c>
      <c r="IK3" s="4" t="s">
        <v>49</v>
      </c>
      <c r="IL3" s="4" t="s">
        <v>50</v>
      </c>
      <c r="IM3" s="4" t="s">
        <v>47</v>
      </c>
      <c r="IN3" s="4" t="s">
        <v>47</v>
      </c>
      <c r="IO3" s="4" t="s">
        <v>47</v>
      </c>
      <c r="IP3" s="4" t="s">
        <v>48</v>
      </c>
      <c r="IQ3" s="4" t="s">
        <v>48</v>
      </c>
      <c r="IR3" s="4" t="s">
        <v>48</v>
      </c>
      <c r="IS3" s="4" t="s">
        <v>49</v>
      </c>
      <c r="IT3" s="4" t="s">
        <v>50</v>
      </c>
      <c r="IU3" s="4" t="s">
        <v>47</v>
      </c>
      <c r="IV3" s="4" t="s">
        <v>47</v>
      </c>
      <c r="IW3" s="4" t="s">
        <v>47</v>
      </c>
      <c r="IX3" s="4" t="s">
        <v>48</v>
      </c>
      <c r="IY3" s="4" t="s">
        <v>48</v>
      </c>
      <c r="IZ3" s="4" t="s">
        <v>48</v>
      </c>
      <c r="JA3" s="4" t="s">
        <v>49</v>
      </c>
      <c r="JB3" s="4" t="s">
        <v>50</v>
      </c>
      <c r="JC3" s="4" t="s">
        <v>47</v>
      </c>
      <c r="JD3" s="4" t="s">
        <v>47</v>
      </c>
      <c r="JE3" s="4" t="s">
        <v>47</v>
      </c>
      <c r="JF3" s="4" t="s">
        <v>48</v>
      </c>
      <c r="JG3" s="4" t="s">
        <v>48</v>
      </c>
      <c r="JH3" s="4" t="s">
        <v>48</v>
      </c>
      <c r="JI3" s="4" t="s">
        <v>49</v>
      </c>
      <c r="JJ3" s="4" t="s">
        <v>50</v>
      </c>
      <c r="JK3" s="4" t="s">
        <v>47</v>
      </c>
      <c r="JL3" s="4" t="s">
        <v>47</v>
      </c>
      <c r="JM3" s="4" t="s">
        <v>47</v>
      </c>
      <c r="JN3" s="4" t="s">
        <v>48</v>
      </c>
      <c r="JO3" s="4" t="s">
        <v>48</v>
      </c>
      <c r="JP3" s="4" t="s">
        <v>48</v>
      </c>
      <c r="JQ3" s="4" t="s">
        <v>49</v>
      </c>
      <c r="JR3" s="4" t="s">
        <v>50</v>
      </c>
      <c r="JS3" s="4" t="s">
        <v>47</v>
      </c>
      <c r="JT3" s="4" t="s">
        <v>47</v>
      </c>
      <c r="JU3" s="4" t="s">
        <v>47</v>
      </c>
      <c r="JV3" s="4" t="s">
        <v>48</v>
      </c>
      <c r="JW3" s="4" t="s">
        <v>48</v>
      </c>
      <c r="JX3" s="4" t="s">
        <v>48</v>
      </c>
      <c r="JY3" s="4" t="s">
        <v>49</v>
      </c>
      <c r="JZ3" s="4" t="s">
        <v>50</v>
      </c>
      <c r="KA3" s="4" t="s">
        <v>47</v>
      </c>
      <c r="KB3" s="4" t="s">
        <v>47</v>
      </c>
      <c r="KC3" s="4" t="s">
        <v>47</v>
      </c>
      <c r="KD3" s="4" t="s">
        <v>48</v>
      </c>
      <c r="KE3" s="4" t="s">
        <v>48</v>
      </c>
      <c r="KF3" s="4" t="s">
        <v>48</v>
      </c>
      <c r="KG3" s="4" t="s">
        <v>49</v>
      </c>
      <c r="KH3" s="4" t="s">
        <v>50</v>
      </c>
      <c r="KI3" s="4" t="s">
        <v>47</v>
      </c>
      <c r="KJ3" s="4" t="s">
        <v>47</v>
      </c>
      <c r="KK3" s="4" t="s">
        <v>47</v>
      </c>
      <c r="KL3" s="4" t="s">
        <v>48</v>
      </c>
      <c r="KM3" s="4" t="s">
        <v>48</v>
      </c>
      <c r="KN3" s="4" t="s">
        <v>48</v>
      </c>
      <c r="KO3" s="4" t="s">
        <v>49</v>
      </c>
      <c r="KP3" s="4" t="s">
        <v>50</v>
      </c>
    </row>
    <row r="4">
      <c r="A4" s="4" t="s">
        <v>8</v>
      </c>
      <c r="B4" s="4" t="s">
        <v>9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64</v>
      </c>
      <c r="O4" s="4" t="s">
        <v>61</v>
      </c>
      <c r="P4" s="4" t="s">
        <v>62</v>
      </c>
      <c r="Q4" s="4" t="s">
        <v>63</v>
      </c>
      <c r="R4" s="4" t="s">
        <v>64</v>
      </c>
      <c r="S4" s="4" t="s">
        <v>49</v>
      </c>
      <c r="T4" s="4" t="s">
        <v>50</v>
      </c>
      <c r="U4" s="4" t="s">
        <v>51</v>
      </c>
      <c r="V4" s="4" t="s">
        <v>52</v>
      </c>
      <c r="W4" s="4" t="s">
        <v>65</v>
      </c>
      <c r="X4" s="4" t="s">
        <v>66</v>
      </c>
      <c r="Y4" s="4" t="s">
        <v>63</v>
      </c>
      <c r="Z4" s="4" t="s">
        <v>65</v>
      </c>
      <c r="AA4" s="4" t="s">
        <v>66</v>
      </c>
      <c r="AB4" s="4" t="s">
        <v>63</v>
      </c>
      <c r="AC4" s="4" t="s">
        <v>49</v>
      </c>
      <c r="AD4" s="4" t="s">
        <v>50</v>
      </c>
      <c r="AE4" s="4" t="s">
        <v>65</v>
      </c>
      <c r="AF4" s="4" t="s">
        <v>66</v>
      </c>
      <c r="AG4" s="4" t="s">
        <v>63</v>
      </c>
      <c r="AH4" s="4" t="s">
        <v>65</v>
      </c>
      <c r="AI4" s="4" t="s">
        <v>66</v>
      </c>
      <c r="AJ4" s="4" t="s">
        <v>63</v>
      </c>
      <c r="AK4" s="4" t="s">
        <v>49</v>
      </c>
      <c r="AL4" s="4" t="s">
        <v>50</v>
      </c>
      <c r="AM4" s="4" t="s">
        <v>65</v>
      </c>
      <c r="AN4" s="4" t="s">
        <v>66</v>
      </c>
      <c r="AO4" s="4" t="s">
        <v>63</v>
      </c>
      <c r="AP4" s="4" t="s">
        <v>65</v>
      </c>
      <c r="AQ4" s="4" t="s">
        <v>66</v>
      </c>
      <c r="AR4" s="4" t="s">
        <v>63</v>
      </c>
      <c r="AS4" s="4" t="s">
        <v>49</v>
      </c>
      <c r="AT4" s="4" t="s">
        <v>50</v>
      </c>
      <c r="AU4" s="4" t="s">
        <v>65</v>
      </c>
      <c r="AV4" s="4" t="s">
        <v>66</v>
      </c>
      <c r="AW4" s="4" t="s">
        <v>63</v>
      </c>
      <c r="AX4" s="4" t="s">
        <v>65</v>
      </c>
      <c r="AY4" s="4" t="s">
        <v>66</v>
      </c>
      <c r="AZ4" s="4" t="s">
        <v>63</v>
      </c>
      <c r="BA4" s="4" t="s">
        <v>49</v>
      </c>
      <c r="BB4" s="4" t="s">
        <v>50</v>
      </c>
      <c r="BC4" s="4" t="s">
        <v>65</v>
      </c>
      <c r="BD4" s="4" t="s">
        <v>66</v>
      </c>
      <c r="BE4" s="4" t="s">
        <v>63</v>
      </c>
      <c r="BF4" s="4" t="s">
        <v>65</v>
      </c>
      <c r="BG4" s="4" t="s">
        <v>66</v>
      </c>
      <c r="BH4" s="4" t="s">
        <v>63</v>
      </c>
      <c r="BI4" s="4" t="s">
        <v>49</v>
      </c>
      <c r="BJ4" s="4" t="s">
        <v>50</v>
      </c>
      <c r="BK4" s="4" t="s">
        <v>65</v>
      </c>
      <c r="BL4" s="4" t="s">
        <v>66</v>
      </c>
      <c r="BM4" s="4" t="s">
        <v>63</v>
      </c>
      <c r="BN4" s="4" t="s">
        <v>65</v>
      </c>
      <c r="BO4" s="4" t="s">
        <v>66</v>
      </c>
      <c r="BP4" s="4" t="s">
        <v>63</v>
      </c>
      <c r="BQ4" s="4" t="s">
        <v>49</v>
      </c>
      <c r="BR4" s="4" t="s">
        <v>50</v>
      </c>
      <c r="BS4" s="4" t="s">
        <v>65</v>
      </c>
      <c r="BT4" s="4" t="s">
        <v>66</v>
      </c>
      <c r="BU4" s="4" t="s">
        <v>63</v>
      </c>
      <c r="BV4" s="4" t="s">
        <v>65</v>
      </c>
      <c r="BW4" s="4" t="s">
        <v>66</v>
      </c>
      <c r="BX4" s="4" t="s">
        <v>63</v>
      </c>
      <c r="BY4" s="4" t="s">
        <v>49</v>
      </c>
      <c r="BZ4" s="4" t="s">
        <v>50</v>
      </c>
      <c r="CA4" s="4" t="s">
        <v>65</v>
      </c>
      <c r="CB4" s="4" t="s">
        <v>66</v>
      </c>
      <c r="CC4" s="4" t="s">
        <v>63</v>
      </c>
      <c r="CD4" s="4" t="s">
        <v>65</v>
      </c>
      <c r="CE4" s="4" t="s">
        <v>66</v>
      </c>
      <c r="CF4" s="4" t="s">
        <v>63</v>
      </c>
      <c r="CG4" s="4" t="s">
        <v>49</v>
      </c>
      <c r="CH4" s="4" t="s">
        <v>50</v>
      </c>
      <c r="CI4" s="4" t="s">
        <v>65</v>
      </c>
      <c r="CJ4" s="4" t="s">
        <v>66</v>
      </c>
      <c r="CK4" s="4" t="s">
        <v>63</v>
      </c>
      <c r="CL4" s="4" t="s">
        <v>65</v>
      </c>
      <c r="CM4" s="4" t="s">
        <v>66</v>
      </c>
      <c r="CN4" s="4" t="s">
        <v>63</v>
      </c>
      <c r="CO4" s="4" t="s">
        <v>49</v>
      </c>
      <c r="CP4" s="4" t="s">
        <v>50</v>
      </c>
      <c r="CQ4" s="4" t="s">
        <v>65</v>
      </c>
      <c r="CR4" s="4" t="s">
        <v>66</v>
      </c>
      <c r="CS4" s="4" t="s">
        <v>63</v>
      </c>
      <c r="CT4" s="4" t="s">
        <v>65</v>
      </c>
      <c r="CU4" s="4" t="s">
        <v>66</v>
      </c>
      <c r="CV4" s="4" t="s">
        <v>63</v>
      </c>
      <c r="CW4" s="4" t="s">
        <v>49</v>
      </c>
      <c r="CX4" s="4" t="s">
        <v>50</v>
      </c>
      <c r="CY4" s="4" t="s">
        <v>65</v>
      </c>
      <c r="CZ4" s="4" t="s">
        <v>66</v>
      </c>
      <c r="DA4" s="4" t="s">
        <v>63</v>
      </c>
      <c r="DB4" s="4" t="s">
        <v>65</v>
      </c>
      <c r="DC4" s="4" t="s">
        <v>66</v>
      </c>
      <c r="DD4" s="4" t="s">
        <v>63</v>
      </c>
      <c r="DE4" s="4" t="s">
        <v>49</v>
      </c>
      <c r="DF4" s="4" t="s">
        <v>50</v>
      </c>
      <c r="DG4" s="4" t="s">
        <v>65</v>
      </c>
      <c r="DH4" s="4" t="s">
        <v>66</v>
      </c>
      <c r="DI4" s="4" t="s">
        <v>63</v>
      </c>
      <c r="DJ4" s="4" t="s">
        <v>65</v>
      </c>
      <c r="DK4" s="4" t="s">
        <v>66</v>
      </c>
      <c r="DL4" s="4" t="s">
        <v>63</v>
      </c>
      <c r="DM4" s="4" t="s">
        <v>49</v>
      </c>
      <c r="DN4" s="4" t="s">
        <v>50</v>
      </c>
      <c r="DO4" s="4" t="s">
        <v>65</v>
      </c>
      <c r="DP4" s="4" t="s">
        <v>66</v>
      </c>
      <c r="DQ4" s="4" t="s">
        <v>63</v>
      </c>
      <c r="DR4" s="4" t="s">
        <v>65</v>
      </c>
      <c r="DS4" s="4" t="s">
        <v>66</v>
      </c>
      <c r="DT4" s="4" t="s">
        <v>63</v>
      </c>
      <c r="DU4" s="4" t="s">
        <v>49</v>
      </c>
      <c r="DV4" s="4" t="s">
        <v>50</v>
      </c>
      <c r="DW4" s="4" t="s">
        <v>65</v>
      </c>
      <c r="DX4" s="4" t="s">
        <v>66</v>
      </c>
      <c r="DY4" s="4" t="s">
        <v>63</v>
      </c>
      <c r="DZ4" s="4" t="s">
        <v>65</v>
      </c>
      <c r="EA4" s="4" t="s">
        <v>66</v>
      </c>
      <c r="EB4" s="4" t="s">
        <v>63</v>
      </c>
      <c r="EC4" s="4" t="s">
        <v>49</v>
      </c>
      <c r="ED4" s="4" t="s">
        <v>50</v>
      </c>
      <c r="EE4" s="4" t="s">
        <v>65</v>
      </c>
      <c r="EF4" s="4" t="s">
        <v>66</v>
      </c>
      <c r="EG4" s="4" t="s">
        <v>63</v>
      </c>
      <c r="EH4" s="4" t="s">
        <v>65</v>
      </c>
      <c r="EI4" s="4" t="s">
        <v>66</v>
      </c>
      <c r="EJ4" s="4" t="s">
        <v>63</v>
      </c>
      <c r="EK4" s="4" t="s">
        <v>49</v>
      </c>
      <c r="EL4" s="4" t="s">
        <v>50</v>
      </c>
      <c r="EM4" s="4" t="s">
        <v>65</v>
      </c>
      <c r="EN4" s="4" t="s">
        <v>66</v>
      </c>
      <c r="EO4" s="4" t="s">
        <v>63</v>
      </c>
      <c r="EP4" s="4" t="s">
        <v>65</v>
      </c>
      <c r="EQ4" s="4" t="s">
        <v>66</v>
      </c>
      <c r="ER4" s="4" t="s">
        <v>63</v>
      </c>
      <c r="ES4" s="4" t="s">
        <v>49</v>
      </c>
      <c r="ET4" s="4" t="s">
        <v>50</v>
      </c>
      <c r="EU4" s="4" t="s">
        <v>65</v>
      </c>
      <c r="EV4" s="4" t="s">
        <v>66</v>
      </c>
      <c r="EW4" s="4" t="s">
        <v>63</v>
      </c>
      <c r="EX4" s="4" t="s">
        <v>65</v>
      </c>
      <c r="EY4" s="4" t="s">
        <v>66</v>
      </c>
      <c r="EZ4" s="4" t="s">
        <v>63</v>
      </c>
      <c r="FA4" s="4" t="s">
        <v>49</v>
      </c>
      <c r="FB4" s="4" t="s">
        <v>50</v>
      </c>
      <c r="FC4" s="4" t="s">
        <v>65</v>
      </c>
      <c r="FD4" s="4" t="s">
        <v>66</v>
      </c>
      <c r="FE4" s="4" t="s">
        <v>63</v>
      </c>
      <c r="FF4" s="4" t="s">
        <v>65</v>
      </c>
      <c r="FG4" s="4" t="s">
        <v>66</v>
      </c>
      <c r="FH4" s="4" t="s">
        <v>63</v>
      </c>
      <c r="FI4" s="4" t="s">
        <v>49</v>
      </c>
      <c r="FJ4" s="4" t="s">
        <v>50</v>
      </c>
      <c r="FK4" s="4" t="s">
        <v>65</v>
      </c>
      <c r="FL4" s="4" t="s">
        <v>66</v>
      </c>
      <c r="FM4" s="4" t="s">
        <v>63</v>
      </c>
      <c r="FN4" s="4" t="s">
        <v>65</v>
      </c>
      <c r="FO4" s="4" t="s">
        <v>66</v>
      </c>
      <c r="FP4" s="4" t="s">
        <v>63</v>
      </c>
      <c r="FQ4" s="4" t="s">
        <v>49</v>
      </c>
      <c r="FR4" s="4" t="s">
        <v>50</v>
      </c>
      <c r="FS4" s="4" t="s">
        <v>65</v>
      </c>
      <c r="FT4" s="4" t="s">
        <v>66</v>
      </c>
      <c r="FU4" s="4" t="s">
        <v>63</v>
      </c>
      <c r="FV4" s="4" t="s">
        <v>65</v>
      </c>
      <c r="FW4" s="4" t="s">
        <v>66</v>
      </c>
      <c r="FX4" s="4" t="s">
        <v>63</v>
      </c>
      <c r="FY4" s="4" t="s">
        <v>49</v>
      </c>
      <c r="FZ4" s="4" t="s">
        <v>50</v>
      </c>
      <c r="GA4" s="4" t="s">
        <v>65</v>
      </c>
      <c r="GB4" s="4" t="s">
        <v>66</v>
      </c>
      <c r="GC4" s="4" t="s">
        <v>63</v>
      </c>
      <c r="GD4" s="4" t="s">
        <v>65</v>
      </c>
      <c r="GE4" s="4" t="s">
        <v>66</v>
      </c>
      <c r="GF4" s="4" t="s">
        <v>63</v>
      </c>
      <c r="GG4" s="4" t="s">
        <v>49</v>
      </c>
      <c r="GH4" s="4" t="s">
        <v>50</v>
      </c>
      <c r="GI4" s="4" t="s">
        <v>65</v>
      </c>
      <c r="GJ4" s="4" t="s">
        <v>66</v>
      </c>
      <c r="GK4" s="4" t="s">
        <v>63</v>
      </c>
      <c r="GL4" s="4" t="s">
        <v>65</v>
      </c>
      <c r="GM4" s="4" t="s">
        <v>66</v>
      </c>
      <c r="GN4" s="4" t="s">
        <v>63</v>
      </c>
      <c r="GO4" s="4" t="s">
        <v>49</v>
      </c>
      <c r="GP4" s="4" t="s">
        <v>50</v>
      </c>
      <c r="GQ4" s="4" t="s">
        <v>65</v>
      </c>
      <c r="GR4" s="4" t="s">
        <v>66</v>
      </c>
      <c r="GS4" s="4" t="s">
        <v>63</v>
      </c>
      <c r="GT4" s="4" t="s">
        <v>65</v>
      </c>
      <c r="GU4" s="4" t="s">
        <v>66</v>
      </c>
      <c r="GV4" s="4" t="s">
        <v>63</v>
      </c>
      <c r="GW4" s="4" t="s">
        <v>49</v>
      </c>
      <c r="GX4" s="4" t="s">
        <v>50</v>
      </c>
      <c r="GY4" s="4" t="s">
        <v>65</v>
      </c>
      <c r="GZ4" s="4" t="s">
        <v>66</v>
      </c>
      <c r="HA4" s="4" t="s">
        <v>63</v>
      </c>
      <c r="HB4" s="4" t="s">
        <v>65</v>
      </c>
      <c r="HC4" s="4" t="s">
        <v>66</v>
      </c>
      <c r="HD4" s="4" t="s">
        <v>63</v>
      </c>
      <c r="HE4" s="4" t="s">
        <v>49</v>
      </c>
      <c r="HF4" s="4" t="s">
        <v>50</v>
      </c>
      <c r="HG4" s="4" t="s">
        <v>65</v>
      </c>
      <c r="HH4" s="4" t="s">
        <v>66</v>
      </c>
      <c r="HI4" s="4" t="s">
        <v>63</v>
      </c>
      <c r="HJ4" s="4" t="s">
        <v>65</v>
      </c>
      <c r="HK4" s="4" t="s">
        <v>66</v>
      </c>
      <c r="HL4" s="4" t="s">
        <v>63</v>
      </c>
      <c r="HM4" s="4" t="s">
        <v>49</v>
      </c>
      <c r="HN4" s="4" t="s">
        <v>50</v>
      </c>
      <c r="HO4" s="4" t="s">
        <v>65</v>
      </c>
      <c r="HP4" s="4" t="s">
        <v>66</v>
      </c>
      <c r="HQ4" s="4" t="s">
        <v>63</v>
      </c>
      <c r="HR4" s="4" t="s">
        <v>65</v>
      </c>
      <c r="HS4" s="4" t="s">
        <v>66</v>
      </c>
      <c r="HT4" s="4" t="s">
        <v>63</v>
      </c>
      <c r="HU4" s="4" t="s">
        <v>49</v>
      </c>
      <c r="HV4" s="4" t="s">
        <v>50</v>
      </c>
      <c r="HW4" s="4" t="s">
        <v>65</v>
      </c>
      <c r="HX4" s="4" t="s">
        <v>66</v>
      </c>
      <c r="HY4" s="4" t="s">
        <v>63</v>
      </c>
      <c r="HZ4" s="4" t="s">
        <v>65</v>
      </c>
      <c r="IA4" s="4" t="s">
        <v>66</v>
      </c>
      <c r="IB4" s="4" t="s">
        <v>63</v>
      </c>
      <c r="IC4" s="4" t="s">
        <v>49</v>
      </c>
      <c r="ID4" s="4" t="s">
        <v>50</v>
      </c>
      <c r="IE4" s="4" t="s">
        <v>65</v>
      </c>
      <c r="IF4" s="4" t="s">
        <v>66</v>
      </c>
      <c r="IG4" s="4" t="s">
        <v>63</v>
      </c>
      <c r="IH4" s="4" t="s">
        <v>65</v>
      </c>
      <c r="II4" s="4" t="s">
        <v>66</v>
      </c>
      <c r="IJ4" s="4" t="s">
        <v>63</v>
      </c>
      <c r="IK4" s="4" t="s">
        <v>49</v>
      </c>
      <c r="IL4" s="4" t="s">
        <v>50</v>
      </c>
      <c r="IM4" s="4" t="s">
        <v>65</v>
      </c>
      <c r="IN4" s="4" t="s">
        <v>66</v>
      </c>
      <c r="IO4" s="4" t="s">
        <v>63</v>
      </c>
      <c r="IP4" s="4" t="s">
        <v>65</v>
      </c>
      <c r="IQ4" s="4" t="s">
        <v>66</v>
      </c>
      <c r="IR4" s="4" t="s">
        <v>63</v>
      </c>
      <c r="IS4" s="4" t="s">
        <v>49</v>
      </c>
      <c r="IT4" s="4" t="s">
        <v>50</v>
      </c>
      <c r="IU4" s="4" t="s">
        <v>65</v>
      </c>
      <c r="IV4" s="4" t="s">
        <v>66</v>
      </c>
      <c r="IW4" s="4" t="s">
        <v>63</v>
      </c>
      <c r="IX4" s="4" t="s">
        <v>65</v>
      </c>
      <c r="IY4" s="4" t="s">
        <v>66</v>
      </c>
      <c r="IZ4" s="4" t="s">
        <v>63</v>
      </c>
      <c r="JA4" s="4" t="s">
        <v>49</v>
      </c>
      <c r="JB4" s="4" t="s">
        <v>50</v>
      </c>
      <c r="JC4" s="4" t="s">
        <v>65</v>
      </c>
      <c r="JD4" s="4" t="s">
        <v>66</v>
      </c>
      <c r="JE4" s="4" t="s">
        <v>63</v>
      </c>
      <c r="JF4" s="4" t="s">
        <v>65</v>
      </c>
      <c r="JG4" s="4" t="s">
        <v>66</v>
      </c>
      <c r="JH4" s="4" t="s">
        <v>63</v>
      </c>
      <c r="JI4" s="4" t="s">
        <v>49</v>
      </c>
      <c r="JJ4" s="4" t="s">
        <v>50</v>
      </c>
      <c r="JK4" s="4" t="s">
        <v>65</v>
      </c>
      <c r="JL4" s="4" t="s">
        <v>66</v>
      </c>
      <c r="JM4" s="4" t="s">
        <v>63</v>
      </c>
      <c r="JN4" s="4" t="s">
        <v>65</v>
      </c>
      <c r="JO4" s="4" t="s">
        <v>66</v>
      </c>
      <c r="JP4" s="4" t="s">
        <v>63</v>
      </c>
      <c r="JQ4" s="4" t="s">
        <v>49</v>
      </c>
      <c r="JR4" s="4" t="s">
        <v>50</v>
      </c>
      <c r="JS4" s="4" t="s">
        <v>65</v>
      </c>
      <c r="JT4" s="4" t="s">
        <v>66</v>
      </c>
      <c r="JU4" s="4" t="s">
        <v>63</v>
      </c>
      <c r="JV4" s="4" t="s">
        <v>65</v>
      </c>
      <c r="JW4" s="4" t="s">
        <v>66</v>
      </c>
      <c r="JX4" s="4" t="s">
        <v>63</v>
      </c>
      <c r="JY4" s="4" t="s">
        <v>49</v>
      </c>
      <c r="JZ4" s="4" t="s">
        <v>50</v>
      </c>
      <c r="KA4" s="4" t="s">
        <v>65</v>
      </c>
      <c r="KB4" s="4" t="s">
        <v>66</v>
      </c>
      <c r="KC4" s="4" t="s">
        <v>63</v>
      </c>
      <c r="KD4" s="4" t="s">
        <v>65</v>
      </c>
      <c r="KE4" s="4" t="s">
        <v>66</v>
      </c>
      <c r="KF4" s="4" t="s">
        <v>63</v>
      </c>
      <c r="KG4" s="4" t="s">
        <v>49</v>
      </c>
      <c r="KH4" s="4" t="s">
        <v>50</v>
      </c>
      <c r="KI4" s="4" t="s">
        <v>65</v>
      </c>
      <c r="KJ4" s="4" t="s">
        <v>66</v>
      </c>
      <c r="KK4" s="4" t="s">
        <v>63</v>
      </c>
      <c r="KL4" s="4" t="s">
        <v>65</v>
      </c>
      <c r="KM4" s="4" t="s">
        <v>66</v>
      </c>
      <c r="KN4" s="4" t="s">
        <v>63</v>
      </c>
      <c r="KO4" s="4" t="s">
        <v>49</v>
      </c>
      <c r="KP4" s="4" t="s">
        <v>50</v>
      </c>
    </row>
    <row r="5">
      <c r="A5" s="10" t="s">
        <v>67</v>
      </c>
      <c r="B5" s="10" t="s">
        <v>68</v>
      </c>
      <c r="C5" s="11">
        <v>19647</v>
      </c>
      <c r="D5" s="11">
        <f>=ROUNDDOWN(18.7185594512195,0)</f>
      </c>
      <c r="E5" s="11">
        <v>16595</v>
      </c>
      <c r="F5" s="12">
        <v>0.9986</v>
      </c>
      <c r="G5" s="11"/>
      <c r="H5" s="11">
        <f>=ROUNDDOWN({0},0)</f>
      </c>
      <c r="I5" s="11"/>
      <c r="J5" s="12"/>
      <c r="K5" s="11">
        <v>3895</v>
      </c>
      <c r="L5" s="13">
        <v>188064.02</v>
      </c>
      <c r="M5" s="11">
        <v>52</v>
      </c>
      <c r="N5" s="14">
        <v>3616.62</v>
      </c>
      <c r="O5" s="11">
        <v>3779</v>
      </c>
      <c r="P5" s="13">
        <v>181809.2</v>
      </c>
      <c r="Q5" s="11">
        <v>70</v>
      </c>
      <c r="R5" s="14">
        <v>2597.27</v>
      </c>
      <c r="S5" s="12">
        <v>0.0307</v>
      </c>
      <c r="T5" s="12">
        <v>0.0344</v>
      </c>
      <c r="U5" s="12">
        <v>-0.2571</v>
      </c>
      <c r="V5" s="12">
        <v>0.3925</v>
      </c>
      <c r="W5" s="11">
        <v>425</v>
      </c>
      <c r="X5" s="13">
        <v>23528.8</v>
      </c>
      <c r="Y5" s="11">
        <v>52</v>
      </c>
      <c r="Z5" s="11">
        <v>165</v>
      </c>
      <c r="AA5" s="13">
        <v>8543.37</v>
      </c>
      <c r="AB5" s="11">
        <v>70</v>
      </c>
      <c r="AC5" s="12">
        <v>1.5758</v>
      </c>
      <c r="AD5" s="12">
        <v>1.754</v>
      </c>
      <c r="AE5" s="11">
        <v>335</v>
      </c>
      <c r="AF5" s="13">
        <v>17817.3</v>
      </c>
      <c r="AG5" s="11">
        <v>42</v>
      </c>
      <c r="AH5" s="11">
        <v>501</v>
      </c>
      <c r="AI5" s="13">
        <v>26164.52</v>
      </c>
      <c r="AJ5" s="11">
        <v>52</v>
      </c>
      <c r="AK5" s="12">
        <v>-0.3313</v>
      </c>
      <c r="AL5" s="12">
        <v>-0.319</v>
      </c>
      <c r="AM5" s="11">
        <v>752</v>
      </c>
      <c r="AN5" s="13">
        <v>36720.17</v>
      </c>
      <c r="AO5" s="11">
        <v>52</v>
      </c>
      <c r="AP5" s="11">
        <v>1035</v>
      </c>
      <c r="AQ5" s="13">
        <v>46710.23</v>
      </c>
      <c r="AR5" s="11">
        <v>70</v>
      </c>
      <c r="AS5" s="12">
        <v>-0.2734</v>
      </c>
      <c r="AT5" s="12">
        <v>-0.2139</v>
      </c>
      <c r="AU5" s="11">
        <v>655</v>
      </c>
      <c r="AV5" s="13">
        <v>31604.65</v>
      </c>
      <c r="AW5" s="11">
        <v>52</v>
      </c>
      <c r="AX5" s="11">
        <v>543</v>
      </c>
      <c r="AY5" s="13">
        <v>27318.62</v>
      </c>
      <c r="AZ5" s="11">
        <v>70</v>
      </c>
      <c r="BA5" s="12">
        <v>0.2063</v>
      </c>
      <c r="BB5" s="12">
        <v>0.1569</v>
      </c>
      <c r="BC5" s="11">
        <v>496</v>
      </c>
      <c r="BD5" s="13">
        <v>24146.19</v>
      </c>
      <c r="BE5" s="11">
        <v>52</v>
      </c>
      <c r="BF5" s="11">
        <v>515</v>
      </c>
      <c r="BG5" s="13">
        <v>25276.96</v>
      </c>
      <c r="BH5" s="11">
        <v>70</v>
      </c>
      <c r="BI5" s="12">
        <v>-0.0369</v>
      </c>
      <c r="BJ5" s="12">
        <v>-0.0447</v>
      </c>
      <c r="BK5" s="11">
        <v>199</v>
      </c>
      <c r="BL5" s="13">
        <v>9052.38</v>
      </c>
      <c r="BM5" s="11">
        <v>52</v>
      </c>
      <c r="BN5" s="11">
        <v>128</v>
      </c>
      <c r="BO5" s="13">
        <v>6192.6</v>
      </c>
      <c r="BP5" s="11">
        <v>70</v>
      </c>
      <c r="BQ5" s="12">
        <v>0.5547</v>
      </c>
      <c r="BR5" s="12">
        <v>0.4618</v>
      </c>
      <c r="BS5" s="11">
        <v>205</v>
      </c>
      <c r="BT5" s="13">
        <v>10355.39</v>
      </c>
      <c r="BU5" s="11">
        <v>52</v>
      </c>
      <c r="BV5" s="11">
        <v>134</v>
      </c>
      <c r="BW5" s="13">
        <v>6217.08</v>
      </c>
      <c r="BX5" s="11">
        <v>70</v>
      </c>
      <c r="BY5" s="12">
        <v>0.5299</v>
      </c>
      <c r="BZ5" s="12">
        <v>0.6656</v>
      </c>
      <c r="CA5" s="11">
        <v>237</v>
      </c>
      <c r="CB5" s="13">
        <v>9445.35</v>
      </c>
      <c r="CC5" s="11">
        <v>52</v>
      </c>
      <c r="CD5" s="11">
        <v>207</v>
      </c>
      <c r="CE5" s="13">
        <v>9878.15</v>
      </c>
      <c r="CF5" s="11">
        <v>70</v>
      </c>
      <c r="CG5" s="12">
        <v>0.1449</v>
      </c>
      <c r="CH5" s="12">
        <v>-0.0438</v>
      </c>
      <c r="CI5" s="11">
        <v>207</v>
      </c>
      <c r="CJ5" s="13">
        <v>8040.71</v>
      </c>
      <c r="CK5" s="11">
        <v>52</v>
      </c>
      <c r="CL5" s="11">
        <v>76</v>
      </c>
      <c r="CM5" s="13">
        <v>2999.2</v>
      </c>
      <c r="CN5" s="11">
        <v>34</v>
      </c>
      <c r="CO5" s="12">
        <v>1.7237</v>
      </c>
      <c r="CP5" s="12">
        <v>1.681</v>
      </c>
      <c r="CQ5" s="11">
        <v>33</v>
      </c>
      <c r="CR5" s="13">
        <v>1565.93</v>
      </c>
      <c r="CS5" s="11">
        <v>16</v>
      </c>
      <c r="CT5" s="11">
        <v>44</v>
      </c>
      <c r="CU5" s="13">
        <v>1819.53</v>
      </c>
      <c r="CV5" s="11">
        <v>34</v>
      </c>
      <c r="CW5" s="12">
        <v>-0.25</v>
      </c>
      <c r="CX5" s="12">
        <v>-0.1394</v>
      </c>
      <c r="CY5" s="11">
        <v>30</v>
      </c>
      <c r="CZ5" s="13">
        <v>1186.61</v>
      </c>
      <c r="DA5" s="11">
        <v>13</v>
      </c>
      <c r="DB5" s="11">
        <v>72</v>
      </c>
      <c r="DC5" s="13">
        <v>3309.57</v>
      </c>
      <c r="DD5" s="11">
        <v>13</v>
      </c>
      <c r="DE5" s="12">
        <v>-0.5833</v>
      </c>
      <c r="DF5" s="12">
        <v>-0.6415</v>
      </c>
      <c r="DG5" s="11">
        <v>11</v>
      </c>
      <c r="DH5" s="13">
        <v>711.09</v>
      </c>
      <c r="DI5" s="11">
        <v>52</v>
      </c>
      <c r="DJ5" s="11">
        <v>3</v>
      </c>
      <c r="DK5" s="13">
        <v>349.97</v>
      </c>
      <c r="DL5" s="11">
        <v>70</v>
      </c>
      <c r="DM5" s="12">
        <v>2.6667</v>
      </c>
      <c r="DN5" s="12">
        <v>1.0319</v>
      </c>
      <c r="DO5" s="11">
        <v>44</v>
      </c>
      <c r="DP5" s="13">
        <v>2275.5</v>
      </c>
      <c r="DQ5" s="11">
        <v>20</v>
      </c>
      <c r="DR5" s="11">
        <v>51</v>
      </c>
      <c r="DS5" s="13">
        <v>2634.35</v>
      </c>
      <c r="DT5" s="11">
        <v>20</v>
      </c>
      <c r="DU5" s="12">
        <v>-0.1373</v>
      </c>
      <c r="DV5" s="12">
        <v>-0.1362</v>
      </c>
      <c r="DW5" s="11">
        <v>36</v>
      </c>
      <c r="DX5" s="13">
        <v>1459.58</v>
      </c>
      <c r="DY5" s="11">
        <v>37</v>
      </c>
      <c r="DZ5" s="11">
        <v>27</v>
      </c>
      <c r="EA5" s="13">
        <v>1212.89</v>
      </c>
      <c r="EB5" s="11">
        <v>30</v>
      </c>
      <c r="EC5" s="12">
        <v>0.3333</v>
      </c>
      <c r="ED5" s="12">
        <v>0.2034</v>
      </c>
      <c r="EE5" s="11">
        <v>104</v>
      </c>
      <c r="EF5" s="13">
        <v>4802.14</v>
      </c>
      <c r="EG5" s="11">
        <v>35</v>
      </c>
      <c r="EH5" s="11">
        <v>123</v>
      </c>
      <c r="EI5" s="13">
        <v>6338.99</v>
      </c>
      <c r="EJ5" s="11">
        <v>31</v>
      </c>
      <c r="EK5" s="12">
        <v>-0.1545</v>
      </c>
      <c r="EL5" s="12">
        <v>-0.2424</v>
      </c>
      <c r="EM5" s="11">
        <v>27</v>
      </c>
      <c r="EN5" s="13">
        <v>749.66</v>
      </c>
      <c r="EO5" s="11">
        <v>5</v>
      </c>
      <c r="EP5" s="11">
        <v>37</v>
      </c>
      <c r="EQ5" s="13">
        <v>946.95</v>
      </c>
      <c r="ER5" s="11">
        <v>5</v>
      </c>
      <c r="ES5" s="12">
        <v>-0.2703</v>
      </c>
      <c r="ET5" s="12">
        <v>-0.2083</v>
      </c>
      <c r="EU5" s="11">
        <v>22</v>
      </c>
      <c r="EV5" s="13">
        <v>934.09</v>
      </c>
      <c r="EW5" s="11">
        <v>15</v>
      </c>
      <c r="EX5" s="11">
        <v>12</v>
      </c>
      <c r="EY5" s="13">
        <v>542.57</v>
      </c>
      <c r="EZ5" s="11">
        <v>15</v>
      </c>
      <c r="FA5" s="12">
        <v>0.8333</v>
      </c>
      <c r="FB5" s="12">
        <v>0.7216</v>
      </c>
      <c r="FC5" s="11"/>
      <c r="FD5" s="13"/>
      <c r="FE5" s="11"/>
      <c r="FF5" s="11"/>
      <c r="FG5" s="13"/>
      <c r="FH5" s="11"/>
      <c r="FI5" s="12"/>
      <c r="FJ5" s="12"/>
      <c r="FK5" s="11">
        <v>11</v>
      </c>
      <c r="FL5" s="13">
        <v>226.37</v>
      </c>
      <c r="FM5" s="11">
        <v>49</v>
      </c>
      <c r="FN5" s="11"/>
      <c r="FO5" s="13"/>
      <c r="FP5" s="11"/>
      <c r="FQ5" s="12"/>
      <c r="FR5" s="12"/>
      <c r="FS5" s="11">
        <v>51</v>
      </c>
      <c r="FT5" s="13">
        <v>2635.71</v>
      </c>
      <c r="FU5" s="11">
        <v>26</v>
      </c>
      <c r="FV5" s="11">
        <v>67</v>
      </c>
      <c r="FW5" s="13">
        <v>3336.53</v>
      </c>
      <c r="FX5" s="11">
        <v>15</v>
      </c>
      <c r="FY5" s="12">
        <v>-0.2388</v>
      </c>
      <c r="FZ5" s="12">
        <v>-0.21</v>
      </c>
      <c r="GA5" s="11">
        <v>10</v>
      </c>
      <c r="GB5" s="13">
        <v>555.21</v>
      </c>
      <c r="GC5" s="11">
        <v>13</v>
      </c>
      <c r="GD5" s="11">
        <v>9</v>
      </c>
      <c r="GE5" s="13">
        <v>541.4</v>
      </c>
      <c r="GF5" s="11">
        <v>13</v>
      </c>
      <c r="GG5" s="12">
        <v>0.1111</v>
      </c>
      <c r="GH5" s="12">
        <v>0.0255</v>
      </c>
      <c r="GI5" s="11"/>
      <c r="GJ5" s="13"/>
      <c r="GK5" s="11"/>
      <c r="GL5" s="11"/>
      <c r="GM5" s="13"/>
      <c r="GN5" s="11"/>
      <c r="GO5" s="12"/>
      <c r="GP5" s="12"/>
      <c r="GQ5" s="11">
        <v>2</v>
      </c>
      <c r="GR5" s="13">
        <v>85.74</v>
      </c>
      <c r="GS5" s="11">
        <v>52</v>
      </c>
      <c r="GT5" s="11">
        <v>3</v>
      </c>
      <c r="GU5" s="13">
        <v>108.87</v>
      </c>
      <c r="GV5" s="11">
        <v>36</v>
      </c>
      <c r="GW5" s="12">
        <v>-0.3333</v>
      </c>
      <c r="GX5" s="12">
        <v>-0.2125</v>
      </c>
      <c r="GY5" s="11">
        <v>3</v>
      </c>
      <c r="GZ5" s="13">
        <v>165.45</v>
      </c>
      <c r="HA5" s="11">
        <v>12</v>
      </c>
      <c r="HB5" s="11"/>
      <c r="HC5" s="13"/>
      <c r="HD5" s="11"/>
      <c r="HE5" s="12"/>
      <c r="HF5" s="12"/>
      <c r="HG5" s="11"/>
      <c r="HH5" s="13"/>
      <c r="HI5" s="11"/>
      <c r="HJ5" s="11"/>
      <c r="HK5" s="13"/>
      <c r="HL5" s="11"/>
      <c r="HM5" s="12"/>
      <c r="HN5" s="12"/>
      <c r="HO5" s="11"/>
      <c r="HP5" s="13"/>
      <c r="HQ5" s="11">
        <v>3</v>
      </c>
      <c r="HR5" s="11"/>
      <c r="HS5" s="13"/>
      <c r="HT5" s="11">
        <v>3</v>
      </c>
      <c r="HU5" s="12"/>
      <c r="HV5" s="12"/>
      <c r="HW5" s="11"/>
      <c r="HX5" s="13"/>
      <c r="HY5" s="11">
        <v>52</v>
      </c>
      <c r="HZ5" s="11">
        <v>21</v>
      </c>
      <c r="IA5" s="13">
        <v>1017.1</v>
      </c>
      <c r="IB5" s="11">
        <v>70</v>
      </c>
      <c r="IC5" s="12"/>
      <c r="ID5" s="12"/>
      <c r="IE5" s="11"/>
      <c r="IF5" s="13"/>
      <c r="IG5" s="11">
        <v>23</v>
      </c>
      <c r="IH5" s="11">
        <v>6</v>
      </c>
      <c r="II5" s="13">
        <v>349.75</v>
      </c>
      <c r="IJ5" s="11">
        <v>9</v>
      </c>
      <c r="IK5" s="12"/>
      <c r="IL5" s="12"/>
      <c r="IM5" s="11"/>
      <c r="IN5" s="13"/>
      <c r="IO5" s="11"/>
      <c r="IP5" s="11"/>
      <c r="IQ5" s="13"/>
      <c r="IR5" s="11"/>
      <c r="IS5" s="12"/>
      <c r="IT5" s="12"/>
      <c r="IU5" s="11"/>
      <c r="IV5" s="13"/>
      <c r="IW5" s="11"/>
      <c r="IX5" s="11"/>
      <c r="IY5" s="13"/>
      <c r="IZ5" s="11"/>
      <c r="JA5" s="12"/>
      <c r="JB5" s="12"/>
      <c r="JC5" s="11"/>
      <c r="JD5" s="13"/>
      <c r="JE5" s="11"/>
      <c r="JF5" s="11"/>
      <c r="JG5" s="13"/>
      <c r="JH5" s="11"/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</row>
    <row r="6">
      <c r="A6" s="10" t="s">
        <v>67</v>
      </c>
      <c r="B6" s="10" t="s">
        <v>69</v>
      </c>
      <c r="C6" s="11">
        <v>5218</v>
      </c>
      <c r="D6" s="11">
        <f>=ROUNDDOWN(15.7026783027385,0)</f>
      </c>
      <c r="E6" s="11">
        <v>1362</v>
      </c>
      <c r="F6" s="12">
        <v>0.9861</v>
      </c>
      <c r="G6" s="11"/>
      <c r="H6" s="11">
        <f>=ROUNDDOWN({0},0)</f>
      </c>
      <c r="I6" s="11"/>
      <c r="J6" s="12"/>
      <c r="K6" s="11">
        <v>718</v>
      </c>
      <c r="L6" s="13">
        <v>31213.12</v>
      </c>
      <c r="M6" s="11">
        <v>38</v>
      </c>
      <c r="N6" s="14">
        <v>821.4</v>
      </c>
      <c r="O6" s="11">
        <v>988</v>
      </c>
      <c r="P6" s="13">
        <v>45482.18</v>
      </c>
      <c r="Q6" s="11">
        <v>60</v>
      </c>
      <c r="R6" s="14">
        <v>758.04</v>
      </c>
      <c r="S6" s="12">
        <v>-0.2733</v>
      </c>
      <c r="T6" s="12">
        <v>-0.3137</v>
      </c>
      <c r="U6" s="12">
        <v>-0.3667</v>
      </c>
      <c r="V6" s="12">
        <v>0.0836</v>
      </c>
      <c r="W6" s="11">
        <v>77</v>
      </c>
      <c r="X6" s="13">
        <v>3979.25</v>
      </c>
      <c r="Y6" s="11">
        <v>38</v>
      </c>
      <c r="Z6" s="11">
        <v>14</v>
      </c>
      <c r="AA6" s="13">
        <v>755.1</v>
      </c>
      <c r="AB6" s="11">
        <v>60</v>
      </c>
      <c r="AC6" s="12">
        <v>4.5</v>
      </c>
      <c r="AD6" s="12">
        <v>4.2698</v>
      </c>
      <c r="AE6" s="11">
        <v>5</v>
      </c>
      <c r="AF6" s="13">
        <v>289.1</v>
      </c>
      <c r="AG6" s="11">
        <v>4</v>
      </c>
      <c r="AH6" s="11"/>
      <c r="AI6" s="13"/>
      <c r="AJ6" s="11"/>
      <c r="AK6" s="12"/>
      <c r="AL6" s="12"/>
      <c r="AM6" s="11">
        <v>137</v>
      </c>
      <c r="AN6" s="13">
        <v>6874.09</v>
      </c>
      <c r="AO6" s="11">
        <v>38</v>
      </c>
      <c r="AP6" s="11"/>
      <c r="AQ6" s="13"/>
      <c r="AR6" s="11">
        <v>20</v>
      </c>
      <c r="AS6" s="12"/>
      <c r="AT6" s="12"/>
      <c r="AU6" s="11">
        <v>110</v>
      </c>
      <c r="AV6" s="13">
        <v>3903.76</v>
      </c>
      <c r="AW6" s="11">
        <v>38</v>
      </c>
      <c r="AX6" s="11">
        <v>59</v>
      </c>
      <c r="AY6" s="13">
        <v>2918.56</v>
      </c>
      <c r="AZ6" s="11">
        <v>60</v>
      </c>
      <c r="BA6" s="12">
        <v>0.8644</v>
      </c>
      <c r="BB6" s="12">
        <v>0.3376</v>
      </c>
      <c r="BC6" s="11">
        <v>152</v>
      </c>
      <c r="BD6" s="13">
        <v>4854.45</v>
      </c>
      <c r="BE6" s="11">
        <v>38</v>
      </c>
      <c r="BF6" s="11">
        <v>569</v>
      </c>
      <c r="BG6" s="13">
        <v>24388.36</v>
      </c>
      <c r="BH6" s="11">
        <v>60</v>
      </c>
      <c r="BI6" s="12">
        <v>-0.7329</v>
      </c>
      <c r="BJ6" s="12">
        <v>-0.801</v>
      </c>
      <c r="BK6" s="11">
        <v>87</v>
      </c>
      <c r="BL6" s="13">
        <v>4096.95</v>
      </c>
      <c r="BM6" s="11">
        <v>38</v>
      </c>
      <c r="BN6" s="11">
        <v>120</v>
      </c>
      <c r="BO6" s="13">
        <v>6143.91</v>
      </c>
      <c r="BP6" s="11">
        <v>60</v>
      </c>
      <c r="BQ6" s="12">
        <v>-0.275</v>
      </c>
      <c r="BR6" s="12">
        <v>-0.3332</v>
      </c>
      <c r="BS6" s="11">
        <v>38</v>
      </c>
      <c r="BT6" s="13">
        <v>1680.44</v>
      </c>
      <c r="BU6" s="11">
        <v>38</v>
      </c>
      <c r="BV6" s="11">
        <v>182</v>
      </c>
      <c r="BW6" s="13">
        <v>8831.44</v>
      </c>
      <c r="BX6" s="11">
        <v>48</v>
      </c>
      <c r="BY6" s="12">
        <v>-0.7912</v>
      </c>
      <c r="BZ6" s="12">
        <v>-0.8097</v>
      </c>
      <c r="CA6" s="11">
        <v>88</v>
      </c>
      <c r="CB6" s="13">
        <v>4346.65</v>
      </c>
      <c r="CC6" s="11">
        <v>38</v>
      </c>
      <c r="CD6" s="11">
        <v>9</v>
      </c>
      <c r="CE6" s="13">
        <v>469.14</v>
      </c>
      <c r="CF6" s="11">
        <v>24</v>
      </c>
      <c r="CG6" s="12">
        <v>8.7778</v>
      </c>
      <c r="CH6" s="12">
        <v>8.2651</v>
      </c>
      <c r="CI6" s="11"/>
      <c r="CJ6" s="13"/>
      <c r="CK6" s="11">
        <v>4</v>
      </c>
      <c r="CL6" s="11">
        <v>4</v>
      </c>
      <c r="CM6" s="13">
        <v>225.73</v>
      </c>
      <c r="CN6" s="11">
        <v>24</v>
      </c>
      <c r="CO6" s="12"/>
      <c r="CP6" s="12"/>
      <c r="CQ6" s="11"/>
      <c r="CR6" s="13"/>
      <c r="CS6" s="11"/>
      <c r="CT6" s="11"/>
      <c r="CU6" s="13"/>
      <c r="CV6" s="11"/>
      <c r="CW6" s="12"/>
      <c r="CX6" s="12"/>
      <c r="CY6" s="11">
        <v>3</v>
      </c>
      <c r="CZ6" s="13">
        <v>141.29</v>
      </c>
      <c r="DA6" s="11">
        <v>4</v>
      </c>
      <c r="DB6" s="11">
        <v>27</v>
      </c>
      <c r="DC6" s="13">
        <v>1384.98</v>
      </c>
      <c r="DD6" s="11">
        <v>24</v>
      </c>
      <c r="DE6" s="12">
        <v>-0.8889</v>
      </c>
      <c r="DF6" s="12">
        <v>-0.898</v>
      </c>
      <c r="DG6" s="11"/>
      <c r="DH6" s="13"/>
      <c r="DI6" s="11">
        <v>38</v>
      </c>
      <c r="DJ6" s="11">
        <v>4</v>
      </c>
      <c r="DK6" s="13">
        <v>364.96</v>
      </c>
      <c r="DL6" s="11">
        <v>60</v>
      </c>
      <c r="DM6" s="12"/>
      <c r="DN6" s="12"/>
      <c r="DO6" s="11"/>
      <c r="DP6" s="13"/>
      <c r="DQ6" s="11"/>
      <c r="DR6" s="11"/>
      <c r="DS6" s="13"/>
      <c r="DT6" s="11"/>
      <c r="DU6" s="12"/>
      <c r="DV6" s="12"/>
      <c r="DW6" s="11"/>
      <c r="DX6" s="13"/>
      <c r="DY6" s="11"/>
      <c r="DZ6" s="11"/>
      <c r="EA6" s="13"/>
      <c r="EB6" s="11"/>
      <c r="EC6" s="12"/>
      <c r="ED6" s="12"/>
      <c r="EE6" s="11"/>
      <c r="EF6" s="13"/>
      <c r="EG6" s="11">
        <v>14</v>
      </c>
      <c r="EH6" s="11"/>
      <c r="EI6" s="13"/>
      <c r="EJ6" s="11"/>
      <c r="EK6" s="12"/>
      <c r="EL6" s="12"/>
      <c r="EM6" s="11">
        <v>8</v>
      </c>
      <c r="EN6" s="13">
        <v>445.8</v>
      </c>
      <c r="EO6" s="11">
        <v>4</v>
      </c>
      <c r="EP6" s="11"/>
      <c r="EQ6" s="13"/>
      <c r="ER6" s="11"/>
      <c r="ES6" s="12"/>
      <c r="ET6" s="12"/>
      <c r="EU6" s="11"/>
      <c r="EV6" s="13"/>
      <c r="EW6" s="11"/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/>
      <c r="FL6" s="13"/>
      <c r="FM6" s="11">
        <v>2</v>
      </c>
      <c r="FN6" s="11"/>
      <c r="FO6" s="13"/>
      <c r="FP6" s="11"/>
      <c r="FQ6" s="12"/>
      <c r="FR6" s="12"/>
      <c r="FS6" s="11"/>
      <c r="FT6" s="13"/>
      <c r="FU6" s="11"/>
      <c r="FV6" s="11"/>
      <c r="FW6" s="13"/>
      <c r="FX6" s="11"/>
      <c r="FY6" s="12"/>
      <c r="FZ6" s="12"/>
      <c r="GA6" s="11"/>
      <c r="GB6" s="13"/>
      <c r="GC6" s="11"/>
      <c r="GD6" s="11"/>
      <c r="GE6" s="13"/>
      <c r="GF6" s="11"/>
      <c r="GG6" s="12"/>
      <c r="GH6" s="12"/>
      <c r="GI6" s="11">
        <v>13</v>
      </c>
      <c r="GJ6" s="13">
        <v>601.34</v>
      </c>
      <c r="GK6" s="11">
        <v>34</v>
      </c>
      <c r="GL6" s="11"/>
      <c r="GM6" s="13"/>
      <c r="GN6" s="11"/>
      <c r="GO6" s="12"/>
      <c r="GP6" s="12"/>
      <c r="GQ6" s="11"/>
      <c r="GR6" s="13"/>
      <c r="GS6" s="11">
        <v>26</v>
      </c>
      <c r="GT6" s="11"/>
      <c r="GU6" s="13"/>
      <c r="GV6" s="11"/>
      <c r="GW6" s="12"/>
      <c r="GX6" s="12"/>
      <c r="GY6" s="11"/>
      <c r="GZ6" s="13"/>
      <c r="HA6" s="11">
        <v>13</v>
      </c>
      <c r="HB6" s="11"/>
      <c r="HC6" s="13"/>
      <c r="HD6" s="11"/>
      <c r="HE6" s="12"/>
      <c r="HF6" s="12"/>
      <c r="HG6" s="11"/>
      <c r="HH6" s="13"/>
      <c r="HI6" s="11"/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>
        <v>34</v>
      </c>
      <c r="HZ6" s="11"/>
      <c r="IA6" s="13"/>
      <c r="IB6" s="11"/>
      <c r="IC6" s="12"/>
      <c r="ID6" s="12"/>
      <c r="IE6" s="11"/>
      <c r="IF6" s="13"/>
      <c r="IG6" s="11">
        <v>34</v>
      </c>
      <c r="IH6" s="11"/>
      <c r="II6" s="13"/>
      <c r="IJ6" s="11"/>
      <c r="IK6" s="12"/>
      <c r="IL6" s="12"/>
      <c r="IM6" s="11"/>
      <c r="IN6" s="13"/>
      <c r="IO6" s="11"/>
      <c r="IP6" s="11"/>
      <c r="IQ6" s="13"/>
      <c r="IR6" s="11"/>
      <c r="IS6" s="12"/>
      <c r="IT6" s="12"/>
      <c r="IU6" s="11"/>
      <c r="IV6" s="13"/>
      <c r="IW6" s="11">
        <v>34</v>
      </c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</row>
    <row r="7">
      <c r="A7" s="10" t="s">
        <v>67</v>
      </c>
      <c r="B7" s="10" t="s">
        <v>70</v>
      </c>
      <c r="C7" s="11">
        <v>1182</v>
      </c>
      <c r="D7" s="11">
        <f>=ROUNDDOWN(12.135523613963,0)</f>
      </c>
      <c r="E7" s="11">
        <v>2450</v>
      </c>
      <c r="F7" s="12">
        <v>0.7819</v>
      </c>
      <c r="G7" s="11"/>
      <c r="H7" s="11">
        <f>=ROUNDDOWN({0},0)</f>
      </c>
      <c r="I7" s="11"/>
      <c r="J7" s="12"/>
      <c r="K7" s="11">
        <v>289</v>
      </c>
      <c r="L7" s="13">
        <v>24034.47</v>
      </c>
      <c r="M7" s="11">
        <v>8</v>
      </c>
      <c r="N7" s="14">
        <v>3004.31</v>
      </c>
      <c r="O7" s="11">
        <v>949</v>
      </c>
      <c r="P7" s="13">
        <v>51572.18</v>
      </c>
      <c r="Q7" s="11">
        <v>14</v>
      </c>
      <c r="R7" s="14">
        <v>3683.73</v>
      </c>
      <c r="S7" s="12">
        <v>-0.6955</v>
      </c>
      <c r="T7" s="12">
        <v>-0.534</v>
      </c>
      <c r="U7" s="12">
        <v>-0.4286</v>
      </c>
      <c r="V7" s="12">
        <v>-0.1844</v>
      </c>
      <c r="W7" s="11">
        <v>41</v>
      </c>
      <c r="X7" s="13">
        <v>3812.37</v>
      </c>
      <c r="Y7" s="11">
        <v>8</v>
      </c>
      <c r="Z7" s="11">
        <v>22</v>
      </c>
      <c r="AA7" s="13">
        <v>1430.61</v>
      </c>
      <c r="AB7" s="11">
        <v>14</v>
      </c>
      <c r="AC7" s="12">
        <v>0.8636</v>
      </c>
      <c r="AD7" s="12">
        <v>1.6649</v>
      </c>
      <c r="AE7" s="11"/>
      <c r="AF7" s="13"/>
      <c r="AG7" s="11"/>
      <c r="AH7" s="11"/>
      <c r="AI7" s="13"/>
      <c r="AJ7" s="11"/>
      <c r="AK7" s="12"/>
      <c r="AL7" s="12"/>
      <c r="AM7" s="11">
        <v>35</v>
      </c>
      <c r="AN7" s="13">
        <v>2163.09</v>
      </c>
      <c r="AO7" s="11">
        <v>8</v>
      </c>
      <c r="AP7" s="11">
        <v>129</v>
      </c>
      <c r="AQ7" s="13">
        <v>6284.9</v>
      </c>
      <c r="AR7" s="11">
        <v>14</v>
      </c>
      <c r="AS7" s="12">
        <v>-0.7287</v>
      </c>
      <c r="AT7" s="12">
        <v>-0.6558</v>
      </c>
      <c r="AU7" s="11">
        <v>52</v>
      </c>
      <c r="AV7" s="13">
        <v>4402.88</v>
      </c>
      <c r="AW7" s="11">
        <v>8</v>
      </c>
      <c r="AX7" s="11">
        <v>80</v>
      </c>
      <c r="AY7" s="13">
        <v>5212.87</v>
      </c>
      <c r="AZ7" s="11">
        <v>14</v>
      </c>
      <c r="BA7" s="12">
        <v>-0.35</v>
      </c>
      <c r="BB7" s="12">
        <v>-0.1554</v>
      </c>
      <c r="BC7" s="11">
        <v>12</v>
      </c>
      <c r="BD7" s="13">
        <v>1018.33</v>
      </c>
      <c r="BE7" s="11">
        <v>8</v>
      </c>
      <c r="BF7" s="11">
        <v>388</v>
      </c>
      <c r="BG7" s="13">
        <v>12111.04</v>
      </c>
      <c r="BH7" s="11">
        <v>14</v>
      </c>
      <c r="BI7" s="12">
        <v>-0.9691</v>
      </c>
      <c r="BJ7" s="12">
        <v>-0.9159</v>
      </c>
      <c r="BK7" s="11">
        <v>50</v>
      </c>
      <c r="BL7" s="13">
        <v>4063.4</v>
      </c>
      <c r="BM7" s="11">
        <v>8</v>
      </c>
      <c r="BN7" s="11">
        <v>141</v>
      </c>
      <c r="BO7" s="13">
        <v>10885.09</v>
      </c>
      <c r="BP7" s="11">
        <v>14</v>
      </c>
      <c r="BQ7" s="12">
        <v>-0.6454</v>
      </c>
      <c r="BR7" s="12">
        <v>-0.6267</v>
      </c>
      <c r="BS7" s="11">
        <v>14</v>
      </c>
      <c r="BT7" s="13">
        <v>1160.69</v>
      </c>
      <c r="BU7" s="11">
        <v>8</v>
      </c>
      <c r="BV7" s="11">
        <v>22</v>
      </c>
      <c r="BW7" s="13">
        <v>1676.69</v>
      </c>
      <c r="BX7" s="11">
        <v>14</v>
      </c>
      <c r="BY7" s="12">
        <v>-0.3636</v>
      </c>
      <c r="BZ7" s="12">
        <v>-0.3077</v>
      </c>
      <c r="CA7" s="11">
        <v>51</v>
      </c>
      <c r="CB7" s="13">
        <v>4412.02</v>
      </c>
      <c r="CC7" s="11">
        <v>8</v>
      </c>
      <c r="CD7" s="11">
        <v>112</v>
      </c>
      <c r="CE7" s="13">
        <v>9491.51</v>
      </c>
      <c r="CF7" s="11">
        <v>14</v>
      </c>
      <c r="CG7" s="12">
        <v>-0.5446</v>
      </c>
      <c r="CH7" s="12">
        <v>-0.5352</v>
      </c>
      <c r="CI7" s="11">
        <v>6</v>
      </c>
      <c r="CJ7" s="13">
        <v>505.8</v>
      </c>
      <c r="CK7" s="11">
        <v>8</v>
      </c>
      <c r="CL7" s="11">
        <v>8</v>
      </c>
      <c r="CM7" s="13">
        <v>650.23</v>
      </c>
      <c r="CN7" s="11">
        <v>8</v>
      </c>
      <c r="CO7" s="12">
        <v>-0.25</v>
      </c>
      <c r="CP7" s="12">
        <v>-0.2221</v>
      </c>
      <c r="CQ7" s="11"/>
      <c r="CR7" s="13"/>
      <c r="CS7" s="11"/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>
        <v>1</v>
      </c>
      <c r="DH7" s="13">
        <v>179.99</v>
      </c>
      <c r="DI7" s="11">
        <v>8</v>
      </c>
      <c r="DJ7" s="11">
        <v>5</v>
      </c>
      <c r="DK7" s="13">
        <v>459.95</v>
      </c>
      <c r="DL7" s="11">
        <v>14</v>
      </c>
      <c r="DM7" s="12">
        <v>-0.8</v>
      </c>
      <c r="DN7" s="12">
        <v>-0.6087</v>
      </c>
      <c r="DO7" s="11"/>
      <c r="DP7" s="13"/>
      <c r="DQ7" s="11"/>
      <c r="DR7" s="11"/>
      <c r="DS7" s="13"/>
      <c r="DT7" s="11"/>
      <c r="DU7" s="12"/>
      <c r="DV7" s="12"/>
      <c r="DW7" s="11"/>
      <c r="DX7" s="13"/>
      <c r="DY7" s="11"/>
      <c r="DZ7" s="11"/>
      <c r="EA7" s="13"/>
      <c r="EB7" s="11"/>
      <c r="EC7" s="12"/>
      <c r="ED7" s="12"/>
      <c r="EE7" s="11"/>
      <c r="EF7" s="13"/>
      <c r="EG7" s="11"/>
      <c r="EH7" s="11"/>
      <c r="EI7" s="13"/>
      <c r="EJ7" s="11"/>
      <c r="EK7" s="12"/>
      <c r="EL7" s="12"/>
      <c r="EM7" s="11">
        <v>20</v>
      </c>
      <c r="EN7" s="13">
        <v>1700.79</v>
      </c>
      <c r="EO7" s="11">
        <v>8</v>
      </c>
      <c r="EP7" s="11">
        <v>15</v>
      </c>
      <c r="EQ7" s="13">
        <v>1245.18</v>
      </c>
      <c r="ER7" s="11">
        <v>10</v>
      </c>
      <c r="ES7" s="12">
        <v>0.3333</v>
      </c>
      <c r="ET7" s="12">
        <v>0.3659</v>
      </c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/>
      <c r="FL7" s="13"/>
      <c r="FM7" s="11"/>
      <c r="FN7" s="11"/>
      <c r="FO7" s="13"/>
      <c r="FP7" s="11"/>
      <c r="FQ7" s="12"/>
      <c r="FR7" s="12"/>
      <c r="FS7" s="11"/>
      <c r="FT7" s="13"/>
      <c r="FU7" s="11"/>
      <c r="FV7" s="11"/>
      <c r="FW7" s="13"/>
      <c r="FX7" s="11"/>
      <c r="FY7" s="12"/>
      <c r="FZ7" s="12"/>
      <c r="GA7" s="11"/>
      <c r="GB7" s="13"/>
      <c r="GC7" s="11">
        <v>8</v>
      </c>
      <c r="GD7" s="11"/>
      <c r="GE7" s="13"/>
      <c r="GF7" s="11"/>
      <c r="GG7" s="12"/>
      <c r="GH7" s="12"/>
      <c r="GI7" s="11">
        <v>7</v>
      </c>
      <c r="GJ7" s="13">
        <v>615.11</v>
      </c>
      <c r="GK7" s="11">
        <v>8</v>
      </c>
      <c r="GL7" s="11">
        <v>12</v>
      </c>
      <c r="GM7" s="13">
        <v>1052.65</v>
      </c>
      <c r="GN7" s="11">
        <v>12</v>
      </c>
      <c r="GO7" s="12">
        <v>-0.4167</v>
      </c>
      <c r="GP7" s="12">
        <v>-0.4157</v>
      </c>
      <c r="GQ7" s="11"/>
      <c r="GR7" s="13"/>
      <c r="GS7" s="11"/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>
        <v>8</v>
      </c>
      <c r="HZ7" s="11">
        <v>15</v>
      </c>
      <c r="IA7" s="13">
        <v>1071.46</v>
      </c>
      <c r="IB7" s="11">
        <v>14</v>
      </c>
      <c r="IC7" s="12"/>
      <c r="ID7" s="12"/>
      <c r="IE7" s="11"/>
      <c r="IF7" s="13"/>
      <c r="IG7" s="11"/>
      <c r="IH7" s="11"/>
      <c r="II7" s="13"/>
      <c r="IJ7" s="11"/>
      <c r="IK7" s="12"/>
      <c r="IL7" s="12"/>
      <c r="IM7" s="11"/>
      <c r="IN7" s="13"/>
      <c r="IO7" s="11"/>
      <c r="IP7" s="11"/>
      <c r="IQ7" s="13"/>
      <c r="IR7" s="11"/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</row>
    <row r="8">
      <c r="A8" s="10" t="s">
        <v>67</v>
      </c>
      <c r="B8" s="10" t="s">
        <v>71</v>
      </c>
      <c r="C8" s="11">
        <v>25584</v>
      </c>
      <c r="D8" s="11">
        <f>=ROUNDDOWN(6.38642036944583,0)</f>
      </c>
      <c r="E8" s="11">
        <v>88719</v>
      </c>
      <c r="F8" s="12">
        <v>0.9061</v>
      </c>
      <c r="G8" s="11"/>
      <c r="H8" s="11">
        <f>=ROUNDDOWN({0},0)</f>
      </c>
      <c r="I8" s="11"/>
      <c r="J8" s="12"/>
      <c r="K8" s="11">
        <v>8698</v>
      </c>
      <c r="L8" s="13">
        <v>233569.33</v>
      </c>
      <c r="M8" s="11">
        <v>197</v>
      </c>
      <c r="N8" s="14">
        <v>1185.63</v>
      </c>
      <c r="O8" s="11"/>
      <c r="P8" s="13"/>
      <c r="Q8" s="11">
        <v>78</v>
      </c>
      <c r="R8" s="14"/>
      <c r="S8" s="12"/>
      <c r="T8" s="12"/>
      <c r="U8" s="12">
        <v>1.5256</v>
      </c>
      <c r="V8" s="12"/>
      <c r="W8" s="11">
        <v>1405</v>
      </c>
      <c r="X8" s="13">
        <v>43207.86</v>
      </c>
      <c r="Y8" s="11">
        <v>75</v>
      </c>
      <c r="Z8" s="11"/>
      <c r="AA8" s="13"/>
      <c r="AB8" s="11"/>
      <c r="AC8" s="12"/>
      <c r="AD8" s="12"/>
      <c r="AE8" s="11">
        <v>1914</v>
      </c>
      <c r="AF8" s="13">
        <v>48869.9</v>
      </c>
      <c r="AG8" s="11">
        <v>187</v>
      </c>
      <c r="AH8" s="11"/>
      <c r="AI8" s="13"/>
      <c r="AJ8" s="11">
        <v>76</v>
      </c>
      <c r="AK8" s="12"/>
      <c r="AL8" s="12"/>
      <c r="AM8" s="11">
        <v>1534</v>
      </c>
      <c r="AN8" s="13">
        <v>44031.02</v>
      </c>
      <c r="AO8" s="11">
        <v>75</v>
      </c>
      <c r="AP8" s="11"/>
      <c r="AQ8" s="13"/>
      <c r="AR8" s="11"/>
      <c r="AS8" s="12"/>
      <c r="AT8" s="12"/>
      <c r="AU8" s="11">
        <v>1330</v>
      </c>
      <c r="AV8" s="13">
        <v>33158.75</v>
      </c>
      <c r="AW8" s="11">
        <v>75</v>
      </c>
      <c r="AX8" s="11"/>
      <c r="AY8" s="13"/>
      <c r="AZ8" s="11"/>
      <c r="BA8" s="12"/>
      <c r="BB8" s="12"/>
      <c r="BC8" s="11">
        <v>606</v>
      </c>
      <c r="BD8" s="13">
        <v>14066.25</v>
      </c>
      <c r="BE8" s="11">
        <v>75</v>
      </c>
      <c r="BF8" s="11"/>
      <c r="BG8" s="13"/>
      <c r="BH8" s="11"/>
      <c r="BI8" s="12"/>
      <c r="BJ8" s="12"/>
      <c r="BK8" s="11">
        <v>61</v>
      </c>
      <c r="BL8" s="13">
        <v>2183.39</v>
      </c>
      <c r="BM8" s="11">
        <v>15</v>
      </c>
      <c r="BN8" s="11"/>
      <c r="BO8" s="13"/>
      <c r="BP8" s="11"/>
      <c r="BQ8" s="12"/>
      <c r="BR8" s="12"/>
      <c r="BS8" s="11">
        <v>1609</v>
      </c>
      <c r="BT8" s="13">
        <v>42064.42</v>
      </c>
      <c r="BU8" s="11">
        <v>75</v>
      </c>
      <c r="BV8" s="11"/>
      <c r="BW8" s="13"/>
      <c r="BX8" s="11"/>
      <c r="BY8" s="12"/>
      <c r="BZ8" s="12"/>
      <c r="CA8" s="11"/>
      <c r="CB8" s="13"/>
      <c r="CC8" s="11"/>
      <c r="CD8" s="11"/>
      <c r="CE8" s="13"/>
      <c r="CF8" s="11"/>
      <c r="CG8" s="12"/>
      <c r="CH8" s="12"/>
      <c r="CI8" s="11"/>
      <c r="CJ8" s="13"/>
      <c r="CK8" s="11"/>
      <c r="CL8" s="11"/>
      <c r="CM8" s="13"/>
      <c r="CN8" s="11"/>
      <c r="CO8" s="12"/>
      <c r="CP8" s="12"/>
      <c r="CQ8" s="11"/>
      <c r="CR8" s="13"/>
      <c r="CS8" s="11"/>
      <c r="CT8" s="11"/>
      <c r="CU8" s="13"/>
      <c r="CV8" s="11"/>
      <c r="CW8" s="12"/>
      <c r="CX8" s="12"/>
      <c r="CY8" s="11"/>
      <c r="CZ8" s="13"/>
      <c r="DA8" s="11"/>
      <c r="DB8" s="11"/>
      <c r="DC8" s="13"/>
      <c r="DD8" s="11"/>
      <c r="DE8" s="12"/>
      <c r="DF8" s="12"/>
      <c r="DG8" s="11">
        <v>69</v>
      </c>
      <c r="DH8" s="13">
        <v>3785.13</v>
      </c>
      <c r="DI8" s="11">
        <v>139</v>
      </c>
      <c r="DJ8" s="11"/>
      <c r="DK8" s="13"/>
      <c r="DL8" s="11">
        <v>57</v>
      </c>
      <c r="DM8" s="12"/>
      <c r="DN8" s="12"/>
      <c r="DO8" s="11"/>
      <c r="DP8" s="13"/>
      <c r="DQ8" s="11"/>
      <c r="DR8" s="11"/>
      <c r="DS8" s="13"/>
      <c r="DT8" s="11"/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/>
      <c r="EF8" s="13"/>
      <c r="EG8" s="11"/>
      <c r="EH8" s="11"/>
      <c r="EI8" s="13"/>
      <c r="EJ8" s="11"/>
      <c r="EK8" s="12"/>
      <c r="EL8" s="12"/>
      <c r="EM8" s="11"/>
      <c r="EN8" s="13"/>
      <c r="EO8" s="11"/>
      <c r="EP8" s="11"/>
      <c r="EQ8" s="13"/>
      <c r="ER8" s="11"/>
      <c r="ES8" s="12"/>
      <c r="ET8" s="12"/>
      <c r="EU8" s="11"/>
      <c r="EV8" s="13"/>
      <c r="EW8" s="11"/>
      <c r="EX8" s="11"/>
      <c r="EY8" s="13"/>
      <c r="EZ8" s="11"/>
      <c r="FA8" s="12"/>
      <c r="FB8" s="12"/>
      <c r="FC8" s="11"/>
      <c r="FD8" s="13"/>
      <c r="FE8" s="11"/>
      <c r="FF8" s="11"/>
      <c r="FG8" s="13"/>
      <c r="FH8" s="11"/>
      <c r="FI8" s="12"/>
      <c r="FJ8" s="12"/>
      <c r="FK8" s="11">
        <v>170</v>
      </c>
      <c r="FL8" s="13">
        <v>2202.61</v>
      </c>
      <c r="FM8" s="11">
        <v>75</v>
      </c>
      <c r="FN8" s="11"/>
      <c r="FO8" s="13"/>
      <c r="FP8" s="11"/>
      <c r="FQ8" s="12"/>
      <c r="FR8" s="12"/>
      <c r="FS8" s="11"/>
      <c r="FT8" s="13"/>
      <c r="FU8" s="11"/>
      <c r="FV8" s="11"/>
      <c r="FW8" s="13"/>
      <c r="FX8" s="11"/>
      <c r="FY8" s="12"/>
      <c r="FZ8" s="12"/>
      <c r="GA8" s="11"/>
      <c r="GB8" s="13"/>
      <c r="GC8" s="11"/>
      <c r="GD8" s="11"/>
      <c r="GE8" s="13"/>
      <c r="GF8" s="11"/>
      <c r="GG8" s="12"/>
      <c r="GH8" s="12"/>
      <c r="GI8" s="11"/>
      <c r="GJ8" s="13"/>
      <c r="GK8" s="11"/>
      <c r="GL8" s="11"/>
      <c r="GM8" s="13"/>
      <c r="GN8" s="11"/>
      <c r="GO8" s="12"/>
      <c r="GP8" s="12"/>
      <c r="GQ8" s="11"/>
      <c r="GR8" s="13"/>
      <c r="GS8" s="11"/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/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/>
      <c r="II8" s="13"/>
      <c r="IJ8" s="11"/>
      <c r="IK8" s="12"/>
      <c r="IL8" s="12"/>
      <c r="IM8" s="11"/>
      <c r="IN8" s="13"/>
      <c r="IO8" s="11"/>
      <c r="IP8" s="11"/>
      <c r="IQ8" s="13"/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</row>
    <row r="9">
      <c r="A9" s="10" t="s">
        <v>67</v>
      </c>
      <c r="B9" s="10" t="s">
        <v>72</v>
      </c>
      <c r="C9" s="11"/>
      <c r="D9" s="11">
        <f>=ROUNDDOWN({0},0)</f>
      </c>
      <c r="E9" s="11"/>
      <c r="F9" s="12">
        <v>1</v>
      </c>
      <c r="G9" s="11"/>
      <c r="H9" s="11">
        <f>=ROUNDDOWN({0},0)</f>
      </c>
      <c r="I9" s="11"/>
      <c r="J9" s="12"/>
      <c r="K9" s="11">
        <v>9</v>
      </c>
      <c r="L9" s="13">
        <v>341.64</v>
      </c>
      <c r="M9" s="11"/>
      <c r="N9" s="14"/>
      <c r="O9" s="11">
        <v>274</v>
      </c>
      <c r="P9" s="13">
        <v>8857.92</v>
      </c>
      <c r="Q9" s="11"/>
      <c r="R9" s="14"/>
      <c r="S9" s="12">
        <v>-0.9672</v>
      </c>
      <c r="T9" s="12">
        <v>-0.9614</v>
      </c>
      <c r="U9" s="12"/>
      <c r="V9" s="12"/>
      <c r="W9" s="11"/>
      <c r="X9" s="13"/>
      <c r="Y9" s="11"/>
      <c r="Z9" s="11">
        <v>7</v>
      </c>
      <c r="AA9" s="13">
        <v>302.68</v>
      </c>
      <c r="AB9" s="11"/>
      <c r="AC9" s="12"/>
      <c r="AD9" s="12"/>
      <c r="AE9" s="11"/>
      <c r="AF9" s="13"/>
      <c r="AG9" s="11"/>
      <c r="AH9" s="11">
        <v>1</v>
      </c>
      <c r="AI9" s="13">
        <v>51.75</v>
      </c>
      <c r="AJ9" s="11"/>
      <c r="AK9" s="12"/>
      <c r="AL9" s="12"/>
      <c r="AM9" s="11"/>
      <c r="AN9" s="13"/>
      <c r="AO9" s="11"/>
      <c r="AP9" s="11">
        <v>101</v>
      </c>
      <c r="AQ9" s="13">
        <v>2252.44</v>
      </c>
      <c r="AR9" s="11"/>
      <c r="AS9" s="12"/>
      <c r="AT9" s="12"/>
      <c r="AU9" s="11"/>
      <c r="AV9" s="13"/>
      <c r="AW9" s="11"/>
      <c r="AX9" s="11">
        <v>12</v>
      </c>
      <c r="AY9" s="13">
        <v>424.98</v>
      </c>
      <c r="AZ9" s="11"/>
      <c r="BA9" s="12"/>
      <c r="BB9" s="12"/>
      <c r="BC9" s="11"/>
      <c r="BD9" s="13"/>
      <c r="BE9" s="11"/>
      <c r="BF9" s="11">
        <v>15</v>
      </c>
      <c r="BG9" s="13">
        <v>660.32</v>
      </c>
      <c r="BH9" s="11"/>
      <c r="BI9" s="12"/>
      <c r="BJ9" s="12"/>
      <c r="BK9" s="11"/>
      <c r="BL9" s="13"/>
      <c r="BM9" s="11"/>
      <c r="BN9" s="11">
        <v>1</v>
      </c>
      <c r="BO9" s="13">
        <v>65.57</v>
      </c>
      <c r="BP9" s="11"/>
      <c r="BQ9" s="12"/>
      <c r="BR9" s="12"/>
      <c r="BS9" s="11">
        <v>9</v>
      </c>
      <c r="BT9" s="13">
        <v>341.64</v>
      </c>
      <c r="BU9" s="11"/>
      <c r="BV9" s="11">
        <v>131</v>
      </c>
      <c r="BW9" s="13">
        <v>4704.53</v>
      </c>
      <c r="BX9" s="11"/>
      <c r="BY9" s="12">
        <v>-0.9313</v>
      </c>
      <c r="BZ9" s="12">
        <v>-0.9274</v>
      </c>
      <c r="CA9" s="11"/>
      <c r="CB9" s="13"/>
      <c r="CC9" s="11"/>
      <c r="CD9" s="11">
        <v>5</v>
      </c>
      <c r="CE9" s="13">
        <v>352.65</v>
      </c>
      <c r="CF9" s="11"/>
      <c r="CG9" s="12"/>
      <c r="CH9" s="12"/>
      <c r="CI9" s="11"/>
      <c r="CJ9" s="13"/>
      <c r="CK9" s="11"/>
      <c r="CL9" s="11"/>
      <c r="CM9" s="13"/>
      <c r="CN9" s="11"/>
      <c r="CO9" s="12"/>
      <c r="CP9" s="12"/>
      <c r="CQ9" s="11"/>
      <c r="CR9" s="13"/>
      <c r="CS9" s="11"/>
      <c r="CT9" s="11"/>
      <c r="CU9" s="13"/>
      <c r="CV9" s="11"/>
      <c r="CW9" s="12"/>
      <c r="CX9" s="12"/>
      <c r="CY9" s="11"/>
      <c r="CZ9" s="13"/>
      <c r="DA9" s="11"/>
      <c r="DB9" s="11"/>
      <c r="DC9" s="13"/>
      <c r="DD9" s="11"/>
      <c r="DE9" s="12"/>
      <c r="DF9" s="12"/>
      <c r="DG9" s="11"/>
      <c r="DH9" s="13"/>
      <c r="DI9" s="11"/>
      <c r="DJ9" s="11"/>
      <c r="DK9" s="13"/>
      <c r="DL9" s="11"/>
      <c r="DM9" s="12"/>
      <c r="DN9" s="12"/>
      <c r="DO9" s="11"/>
      <c r="DP9" s="13"/>
      <c r="DQ9" s="11"/>
      <c r="DR9" s="11"/>
      <c r="DS9" s="13"/>
      <c r="DT9" s="11"/>
      <c r="DU9" s="12"/>
      <c r="DV9" s="12"/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/>
      <c r="EN9" s="13"/>
      <c r="EO9" s="11"/>
      <c r="EP9" s="11"/>
      <c r="EQ9" s="13"/>
      <c r="ER9" s="11"/>
      <c r="ES9" s="12"/>
      <c r="ET9" s="12"/>
      <c r="EU9" s="11"/>
      <c r="EV9" s="13"/>
      <c r="EW9" s="11"/>
      <c r="EX9" s="11"/>
      <c r="EY9" s="13"/>
      <c r="EZ9" s="11"/>
      <c r="FA9" s="12"/>
      <c r="FB9" s="12"/>
      <c r="FC9" s="11"/>
      <c r="FD9" s="13"/>
      <c r="FE9" s="11"/>
      <c r="FF9" s="11"/>
      <c r="FG9" s="13"/>
      <c r="FH9" s="11"/>
      <c r="FI9" s="12"/>
      <c r="FJ9" s="12"/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/>
      <c r="FV9" s="11"/>
      <c r="FW9" s="13"/>
      <c r="FX9" s="11"/>
      <c r="FY9" s="12"/>
      <c r="FZ9" s="12"/>
      <c r="GA9" s="11"/>
      <c r="GB9" s="13"/>
      <c r="GC9" s="11"/>
      <c r="GD9" s="11"/>
      <c r="GE9" s="13"/>
      <c r="GF9" s="11"/>
      <c r="GG9" s="12"/>
      <c r="GH9" s="12"/>
      <c r="GI9" s="11"/>
      <c r="GJ9" s="13"/>
      <c r="GK9" s="11"/>
      <c r="GL9" s="11"/>
      <c r="GM9" s="13"/>
      <c r="GN9" s="11"/>
      <c r="GO9" s="12"/>
      <c r="GP9" s="12"/>
      <c r="GQ9" s="11"/>
      <c r="GR9" s="13"/>
      <c r="GS9" s="11"/>
      <c r="GT9" s="11"/>
      <c r="GU9" s="13"/>
      <c r="GV9" s="11"/>
      <c r="GW9" s="12"/>
      <c r="GX9" s="12"/>
      <c r="GY9" s="11"/>
      <c r="GZ9" s="13"/>
      <c r="HA9" s="11"/>
      <c r="HB9" s="11"/>
      <c r="HC9" s="13"/>
      <c r="HD9" s="11"/>
      <c r="HE9" s="12"/>
      <c r="HF9" s="12"/>
      <c r="HG9" s="11"/>
      <c r="HH9" s="13"/>
      <c r="HI9" s="11"/>
      <c r="HJ9" s="11"/>
      <c r="HK9" s="13"/>
      <c r="HL9" s="11"/>
      <c r="HM9" s="12"/>
      <c r="HN9" s="12"/>
      <c r="HO9" s="11"/>
      <c r="HP9" s="13"/>
      <c r="HQ9" s="11"/>
      <c r="HR9" s="11"/>
      <c r="HS9" s="13"/>
      <c r="HT9" s="11"/>
      <c r="HU9" s="12"/>
      <c r="HV9" s="12"/>
      <c r="HW9" s="11"/>
      <c r="HX9" s="13"/>
      <c r="HY9" s="11"/>
      <c r="HZ9" s="11">
        <v>1</v>
      </c>
      <c r="IA9" s="13">
        <v>43</v>
      </c>
      <c r="IB9" s="11"/>
      <c r="IC9" s="12"/>
      <c r="ID9" s="12"/>
      <c r="IE9" s="11"/>
      <c r="IF9" s="13"/>
      <c r="IG9" s="11"/>
      <c r="IH9" s="11"/>
      <c r="II9" s="13"/>
      <c r="IJ9" s="11"/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</row>
    <row r="10">
      <c r="A10" s="10" t="s">
        <v>67</v>
      </c>
      <c r="B10" s="10" t="s">
        <v>73</v>
      </c>
      <c r="C10" s="11">
        <v>1685</v>
      </c>
      <c r="D10" s="11">
        <f>=ROUNDDOWN(60.1785714285714,0)</f>
      </c>
      <c r="E10" s="11"/>
      <c r="F10" s="12">
        <v>1</v>
      </c>
      <c r="G10" s="11"/>
      <c r="H10" s="11">
        <f>=ROUNDDOWN({0},0)</f>
      </c>
      <c r="I10" s="11"/>
      <c r="J10" s="12"/>
      <c r="K10" s="11">
        <v>97</v>
      </c>
      <c r="L10" s="13">
        <v>6184.88</v>
      </c>
      <c r="M10" s="11">
        <v>13</v>
      </c>
      <c r="N10" s="14">
        <v>475.76</v>
      </c>
      <c r="O10" s="11">
        <v>8</v>
      </c>
      <c r="P10" s="13">
        <v>390.56</v>
      </c>
      <c r="Q10" s="11">
        <v>13</v>
      </c>
      <c r="R10" s="14">
        <v>30.04</v>
      </c>
      <c r="S10" s="12">
        <v>11.125</v>
      </c>
      <c r="T10" s="12">
        <v>14.8359</v>
      </c>
      <c r="U10" s="12"/>
      <c r="V10" s="12">
        <v>14.8375</v>
      </c>
      <c r="W10" s="11">
        <v>26</v>
      </c>
      <c r="X10" s="13">
        <v>1451.35</v>
      </c>
      <c r="Y10" s="11">
        <v>13</v>
      </c>
      <c r="Z10" s="11"/>
      <c r="AA10" s="13"/>
      <c r="AB10" s="11"/>
      <c r="AC10" s="12"/>
      <c r="AD10" s="12"/>
      <c r="AE10" s="11">
        <v>5</v>
      </c>
      <c r="AF10" s="13">
        <v>411.09</v>
      </c>
      <c r="AG10" s="11">
        <v>4</v>
      </c>
      <c r="AH10" s="11"/>
      <c r="AI10" s="13"/>
      <c r="AJ10" s="11"/>
      <c r="AK10" s="12"/>
      <c r="AL10" s="12"/>
      <c r="AM10" s="11">
        <v>30</v>
      </c>
      <c r="AN10" s="13">
        <v>2382.23</v>
      </c>
      <c r="AO10" s="11">
        <v>13</v>
      </c>
      <c r="AP10" s="11"/>
      <c r="AQ10" s="13"/>
      <c r="AR10" s="11"/>
      <c r="AS10" s="12"/>
      <c r="AT10" s="12"/>
      <c r="AU10" s="11">
        <v>3</v>
      </c>
      <c r="AV10" s="13">
        <v>239.53</v>
      </c>
      <c r="AW10" s="11">
        <v>13</v>
      </c>
      <c r="AX10" s="11"/>
      <c r="AY10" s="13"/>
      <c r="AZ10" s="11"/>
      <c r="BA10" s="12"/>
      <c r="BB10" s="12"/>
      <c r="BC10" s="11">
        <v>14</v>
      </c>
      <c r="BD10" s="13">
        <v>644.92</v>
      </c>
      <c r="BE10" s="11">
        <v>13</v>
      </c>
      <c r="BF10" s="11"/>
      <c r="BG10" s="13"/>
      <c r="BH10" s="11"/>
      <c r="BI10" s="12"/>
      <c r="BJ10" s="12"/>
      <c r="BK10" s="11"/>
      <c r="BL10" s="13"/>
      <c r="BM10" s="11"/>
      <c r="BN10" s="11"/>
      <c r="BO10" s="13"/>
      <c r="BP10" s="11"/>
      <c r="BQ10" s="12"/>
      <c r="BR10" s="12"/>
      <c r="BS10" s="11"/>
      <c r="BT10" s="13"/>
      <c r="BU10" s="11"/>
      <c r="BV10" s="11"/>
      <c r="BW10" s="13"/>
      <c r="BX10" s="11"/>
      <c r="BY10" s="12"/>
      <c r="BZ10" s="12"/>
      <c r="CA10" s="11">
        <v>17</v>
      </c>
      <c r="CB10" s="13">
        <v>974.39</v>
      </c>
      <c r="CC10" s="11">
        <v>13</v>
      </c>
      <c r="CD10" s="11">
        <v>4</v>
      </c>
      <c r="CE10" s="13">
        <v>218.99</v>
      </c>
      <c r="CF10" s="11">
        <v>13</v>
      </c>
      <c r="CG10" s="12">
        <v>3.25</v>
      </c>
      <c r="CH10" s="12">
        <v>3.4495</v>
      </c>
      <c r="CI10" s="11"/>
      <c r="CJ10" s="13"/>
      <c r="CK10" s="11"/>
      <c r="CL10" s="11"/>
      <c r="CM10" s="13"/>
      <c r="CN10" s="11"/>
      <c r="CO10" s="12"/>
      <c r="CP10" s="12"/>
      <c r="CQ10" s="11"/>
      <c r="CR10" s="13"/>
      <c r="CS10" s="11"/>
      <c r="CT10" s="11"/>
      <c r="CU10" s="13"/>
      <c r="CV10" s="11"/>
      <c r="CW10" s="12"/>
      <c r="CX10" s="12"/>
      <c r="CY10" s="11"/>
      <c r="CZ10" s="13"/>
      <c r="DA10" s="11"/>
      <c r="DB10" s="11"/>
      <c r="DC10" s="13"/>
      <c r="DD10" s="11"/>
      <c r="DE10" s="12"/>
      <c r="DF10" s="12"/>
      <c r="DG10" s="11"/>
      <c r="DH10" s="13"/>
      <c r="DI10" s="11">
        <v>13</v>
      </c>
      <c r="DJ10" s="11"/>
      <c r="DK10" s="13"/>
      <c r="DL10" s="11"/>
      <c r="DM10" s="12"/>
      <c r="DN10" s="12"/>
      <c r="DO10" s="11"/>
      <c r="DP10" s="13"/>
      <c r="DQ10" s="11"/>
      <c r="DR10" s="11"/>
      <c r="DS10" s="13"/>
      <c r="DT10" s="11"/>
      <c r="DU10" s="12"/>
      <c r="DV10" s="12"/>
      <c r="DW10" s="11"/>
      <c r="DX10" s="13"/>
      <c r="DY10" s="11"/>
      <c r="DZ10" s="11"/>
      <c r="EA10" s="13"/>
      <c r="EB10" s="11"/>
      <c r="EC10" s="12"/>
      <c r="ED10" s="12"/>
      <c r="EE10" s="11"/>
      <c r="EF10" s="13"/>
      <c r="EG10" s="11"/>
      <c r="EH10" s="11"/>
      <c r="EI10" s="13"/>
      <c r="EJ10" s="11"/>
      <c r="EK10" s="12"/>
      <c r="EL10" s="12"/>
      <c r="EM10" s="11"/>
      <c r="EN10" s="13"/>
      <c r="EO10" s="11"/>
      <c r="EP10" s="11"/>
      <c r="EQ10" s="13"/>
      <c r="ER10" s="11"/>
      <c r="ES10" s="12"/>
      <c r="ET10" s="12"/>
      <c r="EU10" s="11"/>
      <c r="EV10" s="13"/>
      <c r="EW10" s="11"/>
      <c r="EX10" s="11"/>
      <c r="EY10" s="13"/>
      <c r="EZ10" s="11"/>
      <c r="FA10" s="12"/>
      <c r="FB10" s="12"/>
      <c r="FC10" s="11"/>
      <c r="FD10" s="13"/>
      <c r="FE10" s="11"/>
      <c r="FF10" s="11"/>
      <c r="FG10" s="13"/>
      <c r="FH10" s="11"/>
      <c r="FI10" s="12"/>
      <c r="FJ10" s="12"/>
      <c r="FK10" s="11"/>
      <c r="FL10" s="13"/>
      <c r="FM10" s="11">
        <v>13</v>
      </c>
      <c r="FN10" s="11"/>
      <c r="FO10" s="13"/>
      <c r="FP10" s="11"/>
      <c r="FQ10" s="12"/>
      <c r="FR10" s="12"/>
      <c r="FS10" s="11"/>
      <c r="FT10" s="13"/>
      <c r="FU10" s="11"/>
      <c r="FV10" s="11"/>
      <c r="FW10" s="13"/>
      <c r="FX10" s="11"/>
      <c r="FY10" s="12"/>
      <c r="FZ10" s="12"/>
      <c r="GA10" s="11"/>
      <c r="GB10" s="13"/>
      <c r="GC10" s="11"/>
      <c r="GD10" s="11"/>
      <c r="GE10" s="13"/>
      <c r="GF10" s="11"/>
      <c r="GG10" s="12"/>
      <c r="GH10" s="12"/>
      <c r="GI10" s="11"/>
      <c r="GJ10" s="13"/>
      <c r="GK10" s="11"/>
      <c r="GL10" s="11"/>
      <c r="GM10" s="13"/>
      <c r="GN10" s="11"/>
      <c r="GO10" s="12"/>
      <c r="GP10" s="12"/>
      <c r="GQ10" s="11"/>
      <c r="GR10" s="13"/>
      <c r="GS10" s="11">
        <v>13</v>
      </c>
      <c r="GT10" s="11"/>
      <c r="GU10" s="13"/>
      <c r="GV10" s="11">
        <v>2</v>
      </c>
      <c r="GW10" s="12"/>
      <c r="GX10" s="12"/>
      <c r="GY10" s="11"/>
      <c r="GZ10" s="13"/>
      <c r="HA10" s="11"/>
      <c r="HB10" s="11"/>
      <c r="HC10" s="13"/>
      <c r="HD10" s="11"/>
      <c r="HE10" s="12"/>
      <c r="HF10" s="12"/>
      <c r="HG10" s="11">
        <v>2</v>
      </c>
      <c r="HH10" s="13">
        <v>81.37</v>
      </c>
      <c r="HI10" s="11">
        <v>13</v>
      </c>
      <c r="HJ10" s="11">
        <v>4</v>
      </c>
      <c r="HK10" s="13">
        <v>171.57</v>
      </c>
      <c r="HL10" s="11">
        <v>13</v>
      </c>
      <c r="HM10" s="12">
        <v>-0.5</v>
      </c>
      <c r="HN10" s="12">
        <v>-0.5257</v>
      </c>
      <c r="HO10" s="11"/>
      <c r="HP10" s="13"/>
      <c r="HQ10" s="11"/>
      <c r="HR10" s="11"/>
      <c r="HS10" s="13"/>
      <c r="HT10" s="11"/>
      <c r="HU10" s="12"/>
      <c r="HV10" s="12"/>
      <c r="HW10" s="11"/>
      <c r="HX10" s="13"/>
      <c r="HY10" s="11"/>
      <c r="HZ10" s="11"/>
      <c r="IA10" s="13"/>
      <c r="IB10" s="11"/>
      <c r="IC10" s="12"/>
      <c r="ID10" s="12"/>
      <c r="IE10" s="11"/>
      <c r="IF10" s="13"/>
      <c r="IG10" s="11">
        <v>9</v>
      </c>
      <c r="IH10" s="11"/>
      <c r="II10" s="13"/>
      <c r="IJ10" s="11"/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/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</row>
    <row r="11">
      <c r="A11" s="10" t="s">
        <v>67</v>
      </c>
      <c r="B11" s="10" t="s">
        <v>74</v>
      </c>
      <c r="C11" s="11">
        <v>3911</v>
      </c>
      <c r="D11" s="11">
        <f>=ROUNDDOWN(23.9938650306748,0)</f>
      </c>
      <c r="E11" s="11">
        <v>1980</v>
      </c>
      <c r="F11" s="12">
        <v>0.9663</v>
      </c>
      <c r="G11" s="11"/>
      <c r="H11" s="11">
        <f>=ROUNDDOWN({0},0)</f>
      </c>
      <c r="I11" s="11"/>
      <c r="J11" s="12"/>
      <c r="K11" s="11">
        <v>438</v>
      </c>
      <c r="L11" s="13">
        <v>67322.57</v>
      </c>
      <c r="M11" s="11">
        <v>42</v>
      </c>
      <c r="N11" s="14">
        <v>1602.92</v>
      </c>
      <c r="O11" s="11">
        <v>132</v>
      </c>
      <c r="P11" s="13">
        <v>14235.85</v>
      </c>
      <c r="Q11" s="11">
        <v>39</v>
      </c>
      <c r="R11" s="14">
        <v>365.02</v>
      </c>
      <c r="S11" s="12">
        <v>2.3182</v>
      </c>
      <c r="T11" s="12">
        <v>3.7291</v>
      </c>
      <c r="U11" s="12">
        <v>0.0769</v>
      </c>
      <c r="V11" s="12">
        <v>3.3913</v>
      </c>
      <c r="W11" s="11">
        <v>119</v>
      </c>
      <c r="X11" s="13">
        <v>21034.49</v>
      </c>
      <c r="Y11" s="11">
        <v>39</v>
      </c>
      <c r="Z11" s="11"/>
      <c r="AA11" s="13"/>
      <c r="AB11" s="11"/>
      <c r="AC11" s="12"/>
      <c r="AD11" s="12"/>
      <c r="AE11" s="11">
        <v>141</v>
      </c>
      <c r="AF11" s="13">
        <v>30774.22</v>
      </c>
      <c r="AG11" s="11">
        <v>9</v>
      </c>
      <c r="AH11" s="11"/>
      <c r="AI11" s="13"/>
      <c r="AJ11" s="11"/>
      <c r="AK11" s="12"/>
      <c r="AL11" s="12"/>
      <c r="AM11" s="11">
        <v>63</v>
      </c>
      <c r="AN11" s="13">
        <v>5237.65</v>
      </c>
      <c r="AO11" s="11">
        <v>42</v>
      </c>
      <c r="AP11" s="11"/>
      <c r="AQ11" s="13"/>
      <c r="AR11" s="11"/>
      <c r="AS11" s="12"/>
      <c r="AT11" s="12"/>
      <c r="AU11" s="11">
        <v>20</v>
      </c>
      <c r="AV11" s="13">
        <v>1387.41</v>
      </c>
      <c r="AW11" s="11">
        <v>42</v>
      </c>
      <c r="AX11" s="11"/>
      <c r="AY11" s="13"/>
      <c r="AZ11" s="11"/>
      <c r="BA11" s="12"/>
      <c r="BB11" s="12"/>
      <c r="BC11" s="11">
        <v>34</v>
      </c>
      <c r="BD11" s="13">
        <v>2388.67</v>
      </c>
      <c r="BE11" s="11">
        <v>42</v>
      </c>
      <c r="BF11" s="11"/>
      <c r="BG11" s="13"/>
      <c r="BH11" s="11"/>
      <c r="BI11" s="12"/>
      <c r="BJ11" s="12"/>
      <c r="BK11" s="11"/>
      <c r="BL11" s="13"/>
      <c r="BM11" s="11"/>
      <c r="BN11" s="11"/>
      <c r="BO11" s="13"/>
      <c r="BP11" s="11"/>
      <c r="BQ11" s="12"/>
      <c r="BR11" s="12"/>
      <c r="BS11" s="11"/>
      <c r="BT11" s="13"/>
      <c r="BU11" s="11"/>
      <c r="BV11" s="11"/>
      <c r="BW11" s="13"/>
      <c r="BX11" s="11"/>
      <c r="BY11" s="12"/>
      <c r="BZ11" s="12"/>
      <c r="CA11" s="11">
        <v>34</v>
      </c>
      <c r="CB11" s="13">
        <v>5155.59</v>
      </c>
      <c r="CC11" s="11">
        <v>42</v>
      </c>
      <c r="CD11" s="11">
        <v>82</v>
      </c>
      <c r="CE11" s="13">
        <v>12695.67</v>
      </c>
      <c r="CF11" s="11">
        <v>39</v>
      </c>
      <c r="CG11" s="12">
        <v>-0.5854</v>
      </c>
      <c r="CH11" s="12">
        <v>-0.5939</v>
      </c>
      <c r="CI11" s="11">
        <v>3</v>
      </c>
      <c r="CJ11" s="13">
        <v>675.66</v>
      </c>
      <c r="CK11" s="11">
        <v>22</v>
      </c>
      <c r="CL11" s="11"/>
      <c r="CM11" s="13"/>
      <c r="CN11" s="11"/>
      <c r="CO11" s="12"/>
      <c r="CP11" s="12"/>
      <c r="CQ11" s="11"/>
      <c r="CR11" s="13"/>
      <c r="CS11" s="11"/>
      <c r="CT11" s="11"/>
      <c r="CU11" s="13"/>
      <c r="CV11" s="11"/>
      <c r="CW11" s="12"/>
      <c r="CX11" s="12"/>
      <c r="CY11" s="11"/>
      <c r="CZ11" s="13"/>
      <c r="DA11" s="11"/>
      <c r="DB11" s="11"/>
      <c r="DC11" s="13"/>
      <c r="DD11" s="11"/>
      <c r="DE11" s="12"/>
      <c r="DF11" s="12"/>
      <c r="DG11" s="11"/>
      <c r="DH11" s="13"/>
      <c r="DI11" s="11">
        <v>42</v>
      </c>
      <c r="DJ11" s="11"/>
      <c r="DK11" s="13"/>
      <c r="DL11" s="11"/>
      <c r="DM11" s="12"/>
      <c r="DN11" s="12"/>
      <c r="DO11" s="11"/>
      <c r="DP11" s="13"/>
      <c r="DQ11" s="11"/>
      <c r="DR11" s="11"/>
      <c r="DS11" s="13"/>
      <c r="DT11" s="11"/>
      <c r="DU11" s="12"/>
      <c r="DV11" s="12"/>
      <c r="DW11" s="11"/>
      <c r="DX11" s="13"/>
      <c r="DY11" s="11"/>
      <c r="DZ11" s="11"/>
      <c r="EA11" s="13"/>
      <c r="EB11" s="11"/>
      <c r="EC11" s="12"/>
      <c r="ED11" s="12"/>
      <c r="EE11" s="11"/>
      <c r="EF11" s="13"/>
      <c r="EG11" s="11"/>
      <c r="EH11" s="11"/>
      <c r="EI11" s="13"/>
      <c r="EJ11" s="11"/>
      <c r="EK11" s="12"/>
      <c r="EL11" s="12"/>
      <c r="EM11" s="11"/>
      <c r="EN11" s="13"/>
      <c r="EO11" s="11"/>
      <c r="EP11" s="11"/>
      <c r="EQ11" s="13"/>
      <c r="ER11" s="11"/>
      <c r="ES11" s="12"/>
      <c r="ET11" s="12"/>
      <c r="EU11" s="11"/>
      <c r="EV11" s="13"/>
      <c r="EW11" s="11"/>
      <c r="EX11" s="11"/>
      <c r="EY11" s="13"/>
      <c r="EZ11" s="11"/>
      <c r="FA11" s="12"/>
      <c r="FB11" s="12"/>
      <c r="FC11" s="11"/>
      <c r="FD11" s="13"/>
      <c r="FE11" s="11"/>
      <c r="FF11" s="11"/>
      <c r="FG11" s="13"/>
      <c r="FH11" s="11"/>
      <c r="FI11" s="12"/>
      <c r="FJ11" s="12"/>
      <c r="FK11" s="11"/>
      <c r="FL11" s="13"/>
      <c r="FM11" s="11">
        <v>40</v>
      </c>
      <c r="FN11" s="11"/>
      <c r="FO11" s="13"/>
      <c r="FP11" s="11"/>
      <c r="FQ11" s="12"/>
      <c r="FR11" s="12"/>
      <c r="FS11" s="11"/>
      <c r="FT11" s="13"/>
      <c r="FU11" s="11"/>
      <c r="FV11" s="11"/>
      <c r="FW11" s="13"/>
      <c r="FX11" s="11"/>
      <c r="FY11" s="12"/>
      <c r="FZ11" s="12"/>
      <c r="GA11" s="11"/>
      <c r="GB11" s="13"/>
      <c r="GC11" s="11"/>
      <c r="GD11" s="11"/>
      <c r="GE11" s="13"/>
      <c r="GF11" s="11"/>
      <c r="GG11" s="12"/>
      <c r="GH11" s="12"/>
      <c r="GI11" s="11"/>
      <c r="GJ11" s="13"/>
      <c r="GK11" s="11"/>
      <c r="GL11" s="11"/>
      <c r="GM11" s="13"/>
      <c r="GN11" s="11"/>
      <c r="GO11" s="12"/>
      <c r="GP11" s="12"/>
      <c r="GQ11" s="11"/>
      <c r="GR11" s="13"/>
      <c r="GS11" s="11">
        <v>39</v>
      </c>
      <c r="GT11" s="11"/>
      <c r="GU11" s="13"/>
      <c r="GV11" s="11">
        <v>20</v>
      </c>
      <c r="GW11" s="12"/>
      <c r="GX11" s="12"/>
      <c r="GY11" s="11"/>
      <c r="GZ11" s="13"/>
      <c r="HA11" s="11"/>
      <c r="HB11" s="11"/>
      <c r="HC11" s="13"/>
      <c r="HD11" s="11"/>
      <c r="HE11" s="12"/>
      <c r="HF11" s="12"/>
      <c r="HG11" s="11">
        <v>24</v>
      </c>
      <c r="HH11" s="13">
        <v>668.88</v>
      </c>
      <c r="HI11" s="11">
        <v>42</v>
      </c>
      <c r="HJ11" s="11">
        <v>50</v>
      </c>
      <c r="HK11" s="13">
        <v>1540.18</v>
      </c>
      <c r="HL11" s="11">
        <v>39</v>
      </c>
      <c r="HM11" s="12">
        <v>-0.52</v>
      </c>
      <c r="HN11" s="12">
        <v>-0.5657</v>
      </c>
      <c r="HO11" s="11"/>
      <c r="HP11" s="13"/>
      <c r="HQ11" s="11"/>
      <c r="HR11" s="11"/>
      <c r="HS11" s="13"/>
      <c r="HT11" s="11"/>
      <c r="HU11" s="12"/>
      <c r="HV11" s="12"/>
      <c r="HW11" s="11"/>
      <c r="HX11" s="13"/>
      <c r="HY11" s="11"/>
      <c r="HZ11" s="11"/>
      <c r="IA11" s="13"/>
      <c r="IB11" s="11"/>
      <c r="IC11" s="12"/>
      <c r="ID11" s="12"/>
      <c r="IE11" s="11"/>
      <c r="IF11" s="13"/>
      <c r="IG11" s="11">
        <v>34</v>
      </c>
      <c r="IH11" s="11"/>
      <c r="II11" s="13"/>
      <c r="IJ11" s="11"/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/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</row>
    <row r="12">
      <c r="A12" s="10" t="s">
        <v>67</v>
      </c>
      <c r="B12" s="10" t="s">
        <v>75</v>
      </c>
      <c r="C12" s="11">
        <v>1793</v>
      </c>
      <c r="D12" s="11">
        <f>=ROUNDDOWN(64.0357142857143,0)</f>
      </c>
      <c r="E12" s="11">
        <v>59</v>
      </c>
      <c r="F12" s="12">
        <v>1</v>
      </c>
      <c r="G12" s="11"/>
      <c r="H12" s="11">
        <f>=ROUNDDOWN({0},0)</f>
      </c>
      <c r="I12" s="11"/>
      <c r="J12" s="12"/>
      <c r="K12" s="11">
        <v>84</v>
      </c>
      <c r="L12" s="13">
        <v>7368.36</v>
      </c>
      <c r="M12" s="11">
        <v>16</v>
      </c>
      <c r="N12" s="14">
        <v>460.52</v>
      </c>
      <c r="O12" s="11">
        <v>20</v>
      </c>
      <c r="P12" s="13">
        <v>1503.04</v>
      </c>
      <c r="Q12" s="11">
        <v>16</v>
      </c>
      <c r="R12" s="14">
        <v>93.94</v>
      </c>
      <c r="S12" s="12">
        <v>3.2</v>
      </c>
      <c r="T12" s="12">
        <v>3.9023</v>
      </c>
      <c r="U12" s="12"/>
      <c r="V12" s="12">
        <v>3.9023</v>
      </c>
      <c r="W12" s="11">
        <v>17</v>
      </c>
      <c r="X12" s="13">
        <v>1575.96</v>
      </c>
      <c r="Y12" s="11">
        <v>16</v>
      </c>
      <c r="Z12" s="11"/>
      <c r="AA12" s="13"/>
      <c r="AB12" s="11"/>
      <c r="AC12" s="12"/>
      <c r="AD12" s="12"/>
      <c r="AE12" s="11"/>
      <c r="AF12" s="13"/>
      <c r="AG12" s="11">
        <v>2</v>
      </c>
      <c r="AH12" s="11"/>
      <c r="AI12" s="13"/>
      <c r="AJ12" s="11"/>
      <c r="AK12" s="12"/>
      <c r="AL12" s="12"/>
      <c r="AM12" s="11">
        <v>40</v>
      </c>
      <c r="AN12" s="13">
        <v>4182.31</v>
      </c>
      <c r="AO12" s="11">
        <v>16</v>
      </c>
      <c r="AP12" s="11"/>
      <c r="AQ12" s="13"/>
      <c r="AR12" s="11"/>
      <c r="AS12" s="12"/>
      <c r="AT12" s="12"/>
      <c r="AU12" s="11">
        <v>2</v>
      </c>
      <c r="AV12" s="13">
        <v>221.65</v>
      </c>
      <c r="AW12" s="11">
        <v>16</v>
      </c>
      <c r="AX12" s="11"/>
      <c r="AY12" s="13"/>
      <c r="AZ12" s="11"/>
      <c r="BA12" s="12"/>
      <c r="BB12" s="12"/>
      <c r="BC12" s="11">
        <v>1</v>
      </c>
      <c r="BD12" s="13">
        <v>150.15</v>
      </c>
      <c r="BE12" s="11">
        <v>16</v>
      </c>
      <c r="BF12" s="11"/>
      <c r="BG12" s="13"/>
      <c r="BH12" s="11"/>
      <c r="BI12" s="12"/>
      <c r="BJ12" s="12"/>
      <c r="BK12" s="11"/>
      <c r="BL12" s="13"/>
      <c r="BM12" s="11"/>
      <c r="BN12" s="11"/>
      <c r="BO12" s="13"/>
      <c r="BP12" s="11"/>
      <c r="BQ12" s="12"/>
      <c r="BR12" s="12"/>
      <c r="BS12" s="11"/>
      <c r="BT12" s="13"/>
      <c r="BU12" s="11"/>
      <c r="BV12" s="11"/>
      <c r="BW12" s="13"/>
      <c r="BX12" s="11"/>
      <c r="BY12" s="12"/>
      <c r="BZ12" s="12"/>
      <c r="CA12" s="11">
        <v>17</v>
      </c>
      <c r="CB12" s="13">
        <v>1036.71</v>
      </c>
      <c r="CC12" s="11">
        <v>16</v>
      </c>
      <c r="CD12" s="11">
        <v>14</v>
      </c>
      <c r="CE12" s="13">
        <v>1231.95</v>
      </c>
      <c r="CF12" s="11">
        <v>16</v>
      </c>
      <c r="CG12" s="12">
        <v>0.2143</v>
      </c>
      <c r="CH12" s="12">
        <v>-0.1585</v>
      </c>
      <c r="CI12" s="11"/>
      <c r="CJ12" s="13"/>
      <c r="CK12" s="11"/>
      <c r="CL12" s="11"/>
      <c r="CM12" s="13"/>
      <c r="CN12" s="11"/>
      <c r="CO12" s="12"/>
      <c r="CP12" s="12"/>
      <c r="CQ12" s="11"/>
      <c r="CR12" s="13"/>
      <c r="CS12" s="11"/>
      <c r="CT12" s="11"/>
      <c r="CU12" s="13"/>
      <c r="CV12" s="11"/>
      <c r="CW12" s="12"/>
      <c r="CX12" s="12"/>
      <c r="CY12" s="11"/>
      <c r="CZ12" s="13"/>
      <c r="DA12" s="11"/>
      <c r="DB12" s="11"/>
      <c r="DC12" s="13"/>
      <c r="DD12" s="11"/>
      <c r="DE12" s="12"/>
      <c r="DF12" s="12"/>
      <c r="DG12" s="11"/>
      <c r="DH12" s="13"/>
      <c r="DI12" s="11">
        <v>16</v>
      </c>
      <c r="DJ12" s="11"/>
      <c r="DK12" s="13"/>
      <c r="DL12" s="11"/>
      <c r="DM12" s="12"/>
      <c r="DN12" s="12"/>
      <c r="DO12" s="11"/>
      <c r="DP12" s="13"/>
      <c r="DQ12" s="11"/>
      <c r="DR12" s="11"/>
      <c r="DS12" s="13"/>
      <c r="DT12" s="11"/>
      <c r="DU12" s="12"/>
      <c r="DV12" s="12"/>
      <c r="DW12" s="11"/>
      <c r="DX12" s="13"/>
      <c r="DY12" s="11"/>
      <c r="DZ12" s="11"/>
      <c r="EA12" s="13"/>
      <c r="EB12" s="11"/>
      <c r="EC12" s="12"/>
      <c r="ED12" s="12"/>
      <c r="EE12" s="11"/>
      <c r="EF12" s="13"/>
      <c r="EG12" s="11"/>
      <c r="EH12" s="11"/>
      <c r="EI12" s="13"/>
      <c r="EJ12" s="11"/>
      <c r="EK12" s="12"/>
      <c r="EL12" s="12"/>
      <c r="EM12" s="11"/>
      <c r="EN12" s="13"/>
      <c r="EO12" s="11"/>
      <c r="EP12" s="11"/>
      <c r="EQ12" s="13"/>
      <c r="ER12" s="11"/>
      <c r="ES12" s="12"/>
      <c r="ET12" s="12"/>
      <c r="EU12" s="11"/>
      <c r="EV12" s="13"/>
      <c r="EW12" s="11"/>
      <c r="EX12" s="11"/>
      <c r="EY12" s="13"/>
      <c r="EZ12" s="11"/>
      <c r="FA12" s="12"/>
      <c r="FB12" s="12"/>
      <c r="FC12" s="11"/>
      <c r="FD12" s="13"/>
      <c r="FE12" s="11"/>
      <c r="FF12" s="11"/>
      <c r="FG12" s="13"/>
      <c r="FH12" s="11"/>
      <c r="FI12" s="12"/>
      <c r="FJ12" s="12"/>
      <c r="FK12" s="11"/>
      <c r="FL12" s="13"/>
      <c r="FM12" s="11">
        <v>16</v>
      </c>
      <c r="FN12" s="11"/>
      <c r="FO12" s="13"/>
      <c r="FP12" s="11"/>
      <c r="FQ12" s="12"/>
      <c r="FR12" s="12"/>
      <c r="FS12" s="11"/>
      <c r="FT12" s="13"/>
      <c r="FU12" s="11"/>
      <c r="FV12" s="11"/>
      <c r="FW12" s="13"/>
      <c r="FX12" s="11"/>
      <c r="FY12" s="12"/>
      <c r="FZ12" s="12"/>
      <c r="GA12" s="11"/>
      <c r="GB12" s="13"/>
      <c r="GC12" s="11"/>
      <c r="GD12" s="11"/>
      <c r="GE12" s="13"/>
      <c r="GF12" s="11"/>
      <c r="GG12" s="12"/>
      <c r="GH12" s="12"/>
      <c r="GI12" s="11"/>
      <c r="GJ12" s="13"/>
      <c r="GK12" s="11"/>
      <c r="GL12" s="11"/>
      <c r="GM12" s="13"/>
      <c r="GN12" s="11"/>
      <c r="GO12" s="12"/>
      <c r="GP12" s="12"/>
      <c r="GQ12" s="11"/>
      <c r="GR12" s="13"/>
      <c r="GS12" s="11">
        <v>16</v>
      </c>
      <c r="GT12" s="11"/>
      <c r="GU12" s="13"/>
      <c r="GV12" s="11">
        <v>6</v>
      </c>
      <c r="GW12" s="12"/>
      <c r="GX12" s="12"/>
      <c r="GY12" s="11"/>
      <c r="GZ12" s="13"/>
      <c r="HA12" s="11"/>
      <c r="HB12" s="11"/>
      <c r="HC12" s="13"/>
      <c r="HD12" s="11"/>
      <c r="HE12" s="12"/>
      <c r="HF12" s="12"/>
      <c r="HG12" s="11">
        <v>7</v>
      </c>
      <c r="HH12" s="13">
        <v>201.58</v>
      </c>
      <c r="HI12" s="11">
        <v>16</v>
      </c>
      <c r="HJ12" s="11">
        <v>6</v>
      </c>
      <c r="HK12" s="13">
        <v>271.09</v>
      </c>
      <c r="HL12" s="11">
        <v>16</v>
      </c>
      <c r="HM12" s="12">
        <v>0.1667</v>
      </c>
      <c r="HN12" s="12">
        <v>-0.2564</v>
      </c>
      <c r="HO12" s="11"/>
      <c r="HP12" s="13"/>
      <c r="HQ12" s="11"/>
      <c r="HR12" s="11"/>
      <c r="HS12" s="13"/>
      <c r="HT12" s="11"/>
      <c r="HU12" s="12"/>
      <c r="HV12" s="12"/>
      <c r="HW12" s="11"/>
      <c r="HX12" s="13"/>
      <c r="HY12" s="11"/>
      <c r="HZ12" s="11"/>
      <c r="IA12" s="13"/>
      <c r="IB12" s="11"/>
      <c r="IC12" s="12"/>
      <c r="ID12" s="12"/>
      <c r="IE12" s="11"/>
      <c r="IF12" s="13"/>
      <c r="IG12" s="11">
        <v>11</v>
      </c>
      <c r="IH12" s="11"/>
      <c r="II12" s="13"/>
      <c r="IJ12" s="11"/>
      <c r="IK12" s="12"/>
      <c r="IL12" s="12"/>
      <c r="IM12" s="11"/>
      <c r="IN12" s="13"/>
      <c r="IO12" s="11"/>
      <c r="IP12" s="11"/>
      <c r="IQ12" s="13"/>
      <c r="IR12" s="11"/>
      <c r="IS12" s="12"/>
      <c r="IT12" s="12"/>
      <c r="IU12" s="11"/>
      <c r="IV12" s="13"/>
      <c r="IW12" s="11"/>
      <c r="IX12" s="11"/>
      <c r="IY12" s="13"/>
      <c r="IZ12" s="11"/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</row>
    <row r="13">
      <c r="A13" s="10" t="s">
        <v>67</v>
      </c>
      <c r="B13" s="10" t="s">
        <v>76</v>
      </c>
      <c r="C13" s="11">
        <v>1465</v>
      </c>
      <c r="D13" s="11">
        <f>=ROUNDDOWN(24.0953947368421,0)</f>
      </c>
      <c r="E13" s="11">
        <v>840</v>
      </c>
      <c r="F13" s="12">
        <v>1</v>
      </c>
      <c r="G13" s="11"/>
      <c r="H13" s="11">
        <f>=ROUNDDOWN({0},0)</f>
      </c>
      <c r="I13" s="11"/>
      <c r="J13" s="12"/>
      <c r="K13" s="11">
        <v>197</v>
      </c>
      <c r="L13" s="13">
        <v>20498.15</v>
      </c>
      <c r="M13" s="11">
        <v>13</v>
      </c>
      <c r="N13" s="14">
        <v>1576.78</v>
      </c>
      <c r="O13" s="11">
        <v>255</v>
      </c>
      <c r="P13" s="13">
        <v>31940.3</v>
      </c>
      <c r="Q13" s="11">
        <v>16</v>
      </c>
      <c r="R13" s="14">
        <v>1996.27</v>
      </c>
      <c r="S13" s="12">
        <v>-0.2275</v>
      </c>
      <c r="T13" s="12">
        <v>-0.3582</v>
      </c>
      <c r="U13" s="12">
        <v>-0.1875</v>
      </c>
      <c r="V13" s="12">
        <v>-0.2101</v>
      </c>
      <c r="W13" s="11">
        <v>69</v>
      </c>
      <c r="X13" s="13">
        <v>7773.71</v>
      </c>
      <c r="Y13" s="11">
        <v>13</v>
      </c>
      <c r="Z13" s="11">
        <v>67</v>
      </c>
      <c r="AA13" s="13">
        <v>7567.18</v>
      </c>
      <c r="AB13" s="11">
        <v>16</v>
      </c>
      <c r="AC13" s="12">
        <v>0.0299</v>
      </c>
      <c r="AD13" s="12">
        <v>0.0273</v>
      </c>
      <c r="AE13" s="11">
        <v>13</v>
      </c>
      <c r="AF13" s="13">
        <v>2517.15</v>
      </c>
      <c r="AG13" s="11">
        <v>2</v>
      </c>
      <c r="AH13" s="11">
        <v>40</v>
      </c>
      <c r="AI13" s="13">
        <v>8777.44</v>
      </c>
      <c r="AJ13" s="11">
        <v>4</v>
      </c>
      <c r="AK13" s="12">
        <v>-0.675</v>
      </c>
      <c r="AL13" s="12">
        <v>-0.7132</v>
      </c>
      <c r="AM13" s="11">
        <v>18</v>
      </c>
      <c r="AN13" s="13">
        <v>1140.92</v>
      </c>
      <c r="AO13" s="11">
        <v>11</v>
      </c>
      <c r="AP13" s="11">
        <v>5</v>
      </c>
      <c r="AQ13" s="13">
        <v>517.24</v>
      </c>
      <c r="AR13" s="11">
        <v>16</v>
      </c>
      <c r="AS13" s="12">
        <v>2.6</v>
      </c>
      <c r="AT13" s="12">
        <v>1.2058</v>
      </c>
      <c r="AU13" s="11">
        <v>6</v>
      </c>
      <c r="AV13" s="13">
        <v>144.68</v>
      </c>
      <c r="AW13" s="11">
        <v>13</v>
      </c>
      <c r="AX13" s="11">
        <v>49</v>
      </c>
      <c r="AY13" s="13">
        <v>4555.27</v>
      </c>
      <c r="AZ13" s="11">
        <v>16</v>
      </c>
      <c r="BA13" s="12">
        <v>-0.8776</v>
      </c>
      <c r="BB13" s="12">
        <v>-0.9682</v>
      </c>
      <c r="BC13" s="11">
        <v>31</v>
      </c>
      <c r="BD13" s="13">
        <v>3025.63</v>
      </c>
      <c r="BE13" s="11">
        <v>13</v>
      </c>
      <c r="BF13" s="11">
        <v>17</v>
      </c>
      <c r="BG13" s="13">
        <v>2847.76</v>
      </c>
      <c r="BH13" s="11">
        <v>12</v>
      </c>
      <c r="BI13" s="12">
        <v>0.8235</v>
      </c>
      <c r="BJ13" s="12">
        <v>0.0625</v>
      </c>
      <c r="BK13" s="11"/>
      <c r="BL13" s="13"/>
      <c r="BM13" s="11"/>
      <c r="BN13" s="11"/>
      <c r="BO13" s="13"/>
      <c r="BP13" s="11"/>
      <c r="BQ13" s="12"/>
      <c r="BR13" s="12"/>
      <c r="BS13" s="11">
        <v>7</v>
      </c>
      <c r="BT13" s="13">
        <v>444.89</v>
      </c>
      <c r="BU13" s="11">
        <v>13</v>
      </c>
      <c r="BV13" s="11">
        <v>6</v>
      </c>
      <c r="BW13" s="13">
        <v>298.08</v>
      </c>
      <c r="BX13" s="11">
        <v>16</v>
      </c>
      <c r="BY13" s="12">
        <v>0.1667</v>
      </c>
      <c r="BZ13" s="12">
        <v>0.4925</v>
      </c>
      <c r="CA13" s="11">
        <v>39</v>
      </c>
      <c r="CB13" s="13">
        <v>3740.73</v>
      </c>
      <c r="CC13" s="11">
        <v>13</v>
      </c>
      <c r="CD13" s="11">
        <v>62</v>
      </c>
      <c r="CE13" s="13">
        <v>6613.55</v>
      </c>
      <c r="CF13" s="11">
        <v>16</v>
      </c>
      <c r="CG13" s="12">
        <v>-0.371</v>
      </c>
      <c r="CH13" s="12">
        <v>-0.4344</v>
      </c>
      <c r="CI13" s="11">
        <v>13</v>
      </c>
      <c r="CJ13" s="13">
        <v>1605.68</v>
      </c>
      <c r="CK13" s="11">
        <v>13</v>
      </c>
      <c r="CL13" s="11">
        <v>7</v>
      </c>
      <c r="CM13" s="13">
        <v>584.17</v>
      </c>
      <c r="CN13" s="11">
        <v>16</v>
      </c>
      <c r="CO13" s="12">
        <v>0.8571</v>
      </c>
      <c r="CP13" s="12">
        <v>1.7487</v>
      </c>
      <c r="CQ13" s="11"/>
      <c r="CR13" s="13"/>
      <c r="CS13" s="11"/>
      <c r="CT13" s="11"/>
      <c r="CU13" s="13"/>
      <c r="CV13" s="11"/>
      <c r="CW13" s="12"/>
      <c r="CX13" s="12"/>
      <c r="CY13" s="11"/>
      <c r="CZ13" s="13"/>
      <c r="DA13" s="11"/>
      <c r="DB13" s="11"/>
      <c r="DC13" s="13"/>
      <c r="DD13" s="11"/>
      <c r="DE13" s="12"/>
      <c r="DF13" s="12"/>
      <c r="DG13" s="11"/>
      <c r="DH13" s="13"/>
      <c r="DI13" s="11">
        <v>13</v>
      </c>
      <c r="DJ13" s="11"/>
      <c r="DK13" s="13"/>
      <c r="DL13" s="11">
        <v>16</v>
      </c>
      <c r="DM13" s="12"/>
      <c r="DN13" s="12"/>
      <c r="DO13" s="11"/>
      <c r="DP13" s="13"/>
      <c r="DQ13" s="11"/>
      <c r="DR13" s="11"/>
      <c r="DS13" s="13"/>
      <c r="DT13" s="11"/>
      <c r="DU13" s="12"/>
      <c r="DV13" s="12"/>
      <c r="DW13" s="11"/>
      <c r="DX13" s="13"/>
      <c r="DY13" s="11">
        <v>6</v>
      </c>
      <c r="DZ13" s="11"/>
      <c r="EA13" s="13"/>
      <c r="EB13" s="11">
        <v>6</v>
      </c>
      <c r="EC13" s="12"/>
      <c r="ED13" s="12"/>
      <c r="EE13" s="11"/>
      <c r="EF13" s="13"/>
      <c r="EG13" s="11"/>
      <c r="EH13" s="11"/>
      <c r="EI13" s="13"/>
      <c r="EJ13" s="11"/>
      <c r="EK13" s="12"/>
      <c r="EL13" s="12"/>
      <c r="EM13" s="11"/>
      <c r="EN13" s="13"/>
      <c r="EO13" s="11"/>
      <c r="EP13" s="11"/>
      <c r="EQ13" s="13"/>
      <c r="ER13" s="11"/>
      <c r="ES13" s="12"/>
      <c r="ET13" s="12"/>
      <c r="EU13" s="11"/>
      <c r="EV13" s="13"/>
      <c r="EW13" s="11"/>
      <c r="EX13" s="11"/>
      <c r="EY13" s="13"/>
      <c r="EZ13" s="11"/>
      <c r="FA13" s="12"/>
      <c r="FB13" s="12"/>
      <c r="FC13" s="11"/>
      <c r="FD13" s="13"/>
      <c r="FE13" s="11"/>
      <c r="FF13" s="11"/>
      <c r="FG13" s="13"/>
      <c r="FH13" s="11"/>
      <c r="FI13" s="12"/>
      <c r="FJ13" s="12"/>
      <c r="FK13" s="11"/>
      <c r="FL13" s="13"/>
      <c r="FM13" s="11">
        <v>13</v>
      </c>
      <c r="FN13" s="11"/>
      <c r="FO13" s="13"/>
      <c r="FP13" s="11"/>
      <c r="FQ13" s="12"/>
      <c r="FR13" s="12"/>
      <c r="FS13" s="11"/>
      <c r="FT13" s="13"/>
      <c r="FU13" s="11"/>
      <c r="FV13" s="11"/>
      <c r="FW13" s="13"/>
      <c r="FX13" s="11"/>
      <c r="FY13" s="12"/>
      <c r="FZ13" s="12"/>
      <c r="GA13" s="11">
        <v>1</v>
      </c>
      <c r="GB13" s="13">
        <v>104.76</v>
      </c>
      <c r="GC13" s="11">
        <v>5</v>
      </c>
      <c r="GD13" s="11"/>
      <c r="GE13" s="13"/>
      <c r="GF13" s="11">
        <v>6</v>
      </c>
      <c r="GG13" s="12"/>
      <c r="GH13" s="12"/>
      <c r="GI13" s="11"/>
      <c r="GJ13" s="13"/>
      <c r="GK13" s="11"/>
      <c r="GL13" s="11"/>
      <c r="GM13" s="13"/>
      <c r="GN13" s="11"/>
      <c r="GO13" s="12"/>
      <c r="GP13" s="12"/>
      <c r="GQ13" s="11"/>
      <c r="GR13" s="13"/>
      <c r="GS13" s="11">
        <v>10</v>
      </c>
      <c r="GT13" s="11">
        <v>1</v>
      </c>
      <c r="GU13" s="13">
        <v>102.8</v>
      </c>
      <c r="GV13" s="11">
        <v>11</v>
      </c>
      <c r="GW13" s="12"/>
      <c r="GX13" s="12"/>
      <c r="GY13" s="11"/>
      <c r="GZ13" s="13"/>
      <c r="HA13" s="11"/>
      <c r="HB13" s="11"/>
      <c r="HC13" s="13"/>
      <c r="HD13" s="11"/>
      <c r="HE13" s="12"/>
      <c r="HF13" s="12"/>
      <c r="HG13" s="11"/>
      <c r="HH13" s="13"/>
      <c r="HI13" s="11"/>
      <c r="HJ13" s="11"/>
      <c r="HK13" s="13"/>
      <c r="HL13" s="11"/>
      <c r="HM13" s="12"/>
      <c r="HN13" s="12"/>
      <c r="HO13" s="11"/>
      <c r="HP13" s="13"/>
      <c r="HQ13" s="11">
        <v>6</v>
      </c>
      <c r="HR13" s="11"/>
      <c r="HS13" s="13"/>
      <c r="HT13" s="11">
        <v>6</v>
      </c>
      <c r="HU13" s="12"/>
      <c r="HV13" s="12"/>
      <c r="HW13" s="11"/>
      <c r="HX13" s="13"/>
      <c r="HY13" s="11">
        <v>4</v>
      </c>
      <c r="HZ13" s="11">
        <v>1</v>
      </c>
      <c r="IA13" s="13">
        <v>76.81</v>
      </c>
      <c r="IB13" s="11">
        <v>7</v>
      </c>
      <c r="IC13" s="12"/>
      <c r="ID13" s="12"/>
      <c r="IE13" s="11"/>
      <c r="IF13" s="13"/>
      <c r="IG13" s="11">
        <v>4</v>
      </c>
      <c r="IH13" s="11"/>
      <c r="II13" s="13"/>
      <c r="IJ13" s="11">
        <v>6</v>
      </c>
      <c r="IK13" s="12"/>
      <c r="IL13" s="12"/>
      <c r="IM13" s="11"/>
      <c r="IN13" s="13"/>
      <c r="IO13" s="11"/>
      <c r="IP13" s="11"/>
      <c r="IQ13" s="13"/>
      <c r="IR13" s="11"/>
      <c r="IS13" s="12"/>
      <c r="IT13" s="12"/>
      <c r="IU13" s="11"/>
      <c r="IV13" s="13"/>
      <c r="IW13" s="11"/>
      <c r="IX13" s="11"/>
      <c r="IY13" s="13"/>
      <c r="IZ13" s="11"/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/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</row>
    <row r="14">
      <c r="A14" s="10" t="s">
        <v>67</v>
      </c>
      <c r="B14" s="10" t="s">
        <v>77</v>
      </c>
      <c r="C14" s="11">
        <v>9180</v>
      </c>
      <c r="D14" s="11">
        <f>=ROUNDDOWN(19.0931780366057,0)</f>
      </c>
      <c r="E14" s="11">
        <v>10784</v>
      </c>
      <c r="F14" s="12">
        <v>0.9752</v>
      </c>
      <c r="G14" s="11"/>
      <c r="H14" s="11">
        <f>=ROUNDDOWN({0},0)</f>
      </c>
      <c r="I14" s="11"/>
      <c r="J14" s="12"/>
      <c r="K14" s="11">
        <v>1793</v>
      </c>
      <c r="L14" s="13">
        <v>156115.87</v>
      </c>
      <c r="M14" s="11">
        <v>109</v>
      </c>
      <c r="N14" s="14">
        <v>1432.26</v>
      </c>
      <c r="O14" s="11">
        <v>3571</v>
      </c>
      <c r="P14" s="13">
        <v>302166.91</v>
      </c>
      <c r="Q14" s="11">
        <v>107</v>
      </c>
      <c r="R14" s="14">
        <v>2823.99</v>
      </c>
      <c r="S14" s="12">
        <v>-0.4979</v>
      </c>
      <c r="T14" s="12">
        <v>-0.4833</v>
      </c>
      <c r="U14" s="12">
        <v>0.0187</v>
      </c>
      <c r="V14" s="12">
        <v>-0.4928</v>
      </c>
      <c r="W14" s="11">
        <v>427</v>
      </c>
      <c r="X14" s="13">
        <v>39286.05</v>
      </c>
      <c r="Y14" s="11">
        <v>109</v>
      </c>
      <c r="Z14" s="11">
        <v>316</v>
      </c>
      <c r="AA14" s="13">
        <v>28141.07</v>
      </c>
      <c r="AB14" s="11">
        <v>107</v>
      </c>
      <c r="AC14" s="12">
        <v>0.3513</v>
      </c>
      <c r="AD14" s="12">
        <v>0.396</v>
      </c>
      <c r="AE14" s="11">
        <v>295</v>
      </c>
      <c r="AF14" s="13">
        <v>22769.21</v>
      </c>
      <c r="AG14" s="11">
        <v>81</v>
      </c>
      <c r="AH14" s="11">
        <v>791</v>
      </c>
      <c r="AI14" s="13">
        <v>58989.99</v>
      </c>
      <c r="AJ14" s="11">
        <v>75</v>
      </c>
      <c r="AK14" s="12">
        <v>-0.6271</v>
      </c>
      <c r="AL14" s="12">
        <v>-0.614</v>
      </c>
      <c r="AM14" s="11">
        <v>199</v>
      </c>
      <c r="AN14" s="13">
        <v>18328.37</v>
      </c>
      <c r="AO14" s="11">
        <v>105</v>
      </c>
      <c r="AP14" s="11">
        <v>1270</v>
      </c>
      <c r="AQ14" s="13">
        <v>119021.68</v>
      </c>
      <c r="AR14" s="11">
        <v>100</v>
      </c>
      <c r="AS14" s="12">
        <v>-0.8433</v>
      </c>
      <c r="AT14" s="12">
        <v>-0.846</v>
      </c>
      <c r="AU14" s="11">
        <v>221</v>
      </c>
      <c r="AV14" s="13">
        <v>16988.26</v>
      </c>
      <c r="AW14" s="11">
        <v>109</v>
      </c>
      <c r="AX14" s="11">
        <v>314</v>
      </c>
      <c r="AY14" s="13">
        <v>22560.7</v>
      </c>
      <c r="AZ14" s="11">
        <v>107</v>
      </c>
      <c r="BA14" s="12">
        <v>-0.2962</v>
      </c>
      <c r="BB14" s="12">
        <v>-0.247</v>
      </c>
      <c r="BC14" s="11">
        <v>93</v>
      </c>
      <c r="BD14" s="13">
        <v>6890.07</v>
      </c>
      <c r="BE14" s="11">
        <v>77</v>
      </c>
      <c r="BF14" s="11">
        <v>152</v>
      </c>
      <c r="BG14" s="13">
        <v>11560.81</v>
      </c>
      <c r="BH14" s="11">
        <v>70</v>
      </c>
      <c r="BI14" s="12">
        <v>-0.3882</v>
      </c>
      <c r="BJ14" s="12">
        <v>-0.404</v>
      </c>
      <c r="BK14" s="11"/>
      <c r="BL14" s="13"/>
      <c r="BM14" s="11"/>
      <c r="BN14" s="11"/>
      <c r="BO14" s="13"/>
      <c r="BP14" s="11"/>
      <c r="BQ14" s="12"/>
      <c r="BR14" s="12"/>
      <c r="BS14" s="11">
        <v>82</v>
      </c>
      <c r="BT14" s="13">
        <v>6048.16</v>
      </c>
      <c r="BU14" s="11">
        <v>106</v>
      </c>
      <c r="BV14" s="11">
        <v>160</v>
      </c>
      <c r="BW14" s="13">
        <v>12227.91</v>
      </c>
      <c r="BX14" s="11">
        <v>97</v>
      </c>
      <c r="BY14" s="12">
        <v>-0.4875</v>
      </c>
      <c r="BZ14" s="12">
        <v>-0.5054</v>
      </c>
      <c r="CA14" s="11">
        <v>406</v>
      </c>
      <c r="CB14" s="13">
        <v>39531.36</v>
      </c>
      <c r="CC14" s="11">
        <v>109</v>
      </c>
      <c r="CD14" s="11">
        <v>508</v>
      </c>
      <c r="CE14" s="13">
        <v>44769.89</v>
      </c>
      <c r="CF14" s="11">
        <v>107</v>
      </c>
      <c r="CG14" s="12">
        <v>-0.2008</v>
      </c>
      <c r="CH14" s="12">
        <v>-0.117</v>
      </c>
      <c r="CI14" s="11">
        <v>25</v>
      </c>
      <c r="CJ14" s="13">
        <v>2338.42</v>
      </c>
      <c r="CK14" s="11">
        <v>87</v>
      </c>
      <c r="CL14" s="11">
        <v>36</v>
      </c>
      <c r="CM14" s="13">
        <v>2645.71</v>
      </c>
      <c r="CN14" s="11">
        <v>93</v>
      </c>
      <c r="CO14" s="12">
        <v>-0.3056</v>
      </c>
      <c r="CP14" s="12">
        <v>-0.1161</v>
      </c>
      <c r="CQ14" s="11"/>
      <c r="CR14" s="13"/>
      <c r="CS14" s="11"/>
      <c r="CT14" s="11"/>
      <c r="CU14" s="13"/>
      <c r="CV14" s="11"/>
      <c r="CW14" s="12"/>
      <c r="CX14" s="12"/>
      <c r="CY14" s="11"/>
      <c r="CZ14" s="13"/>
      <c r="DA14" s="11"/>
      <c r="DB14" s="11"/>
      <c r="DC14" s="13"/>
      <c r="DD14" s="11"/>
      <c r="DE14" s="12"/>
      <c r="DF14" s="12"/>
      <c r="DG14" s="11">
        <v>4</v>
      </c>
      <c r="DH14" s="13">
        <v>966.16</v>
      </c>
      <c r="DI14" s="11">
        <v>109</v>
      </c>
      <c r="DJ14" s="11">
        <v>3</v>
      </c>
      <c r="DK14" s="13">
        <v>196.74</v>
      </c>
      <c r="DL14" s="11">
        <v>107</v>
      </c>
      <c r="DM14" s="12">
        <v>0.3333</v>
      </c>
      <c r="DN14" s="12">
        <v>3.9108</v>
      </c>
      <c r="DO14" s="11">
        <v>9</v>
      </c>
      <c r="DP14" s="13">
        <v>647.26</v>
      </c>
      <c r="DQ14" s="11">
        <v>37</v>
      </c>
      <c r="DR14" s="11">
        <v>2</v>
      </c>
      <c r="DS14" s="13">
        <v>208.99</v>
      </c>
      <c r="DT14" s="11">
        <v>34</v>
      </c>
      <c r="DU14" s="12">
        <v>3.5</v>
      </c>
      <c r="DV14" s="12">
        <v>2.0971</v>
      </c>
      <c r="DW14" s="11">
        <v>23</v>
      </c>
      <c r="DX14" s="13">
        <v>1585.93</v>
      </c>
      <c r="DY14" s="11">
        <v>83</v>
      </c>
      <c r="DZ14" s="11">
        <v>3</v>
      </c>
      <c r="EA14" s="13">
        <v>276.03</v>
      </c>
      <c r="EB14" s="11">
        <v>91</v>
      </c>
      <c r="EC14" s="12">
        <v>6.6667</v>
      </c>
      <c r="ED14" s="12">
        <v>4.7455</v>
      </c>
      <c r="EE14" s="11"/>
      <c r="EF14" s="13"/>
      <c r="EG14" s="11">
        <v>31</v>
      </c>
      <c r="EH14" s="11">
        <v>5</v>
      </c>
      <c r="EI14" s="13">
        <v>345.53</v>
      </c>
      <c r="EJ14" s="11">
        <v>33</v>
      </c>
      <c r="EK14" s="12"/>
      <c r="EL14" s="12"/>
      <c r="EM14" s="11"/>
      <c r="EN14" s="13"/>
      <c r="EO14" s="11"/>
      <c r="EP14" s="11"/>
      <c r="EQ14" s="13"/>
      <c r="ER14" s="11"/>
      <c r="ES14" s="12"/>
      <c r="ET14" s="12"/>
      <c r="EU14" s="11">
        <v>2</v>
      </c>
      <c r="EV14" s="13">
        <v>255.94</v>
      </c>
      <c r="EW14" s="11">
        <v>27</v>
      </c>
      <c r="EX14" s="11">
        <v>5</v>
      </c>
      <c r="EY14" s="13">
        <v>527.1</v>
      </c>
      <c r="EZ14" s="11">
        <v>24</v>
      </c>
      <c r="FA14" s="12">
        <v>-0.6</v>
      </c>
      <c r="FB14" s="12">
        <v>-0.5144</v>
      </c>
      <c r="FC14" s="11"/>
      <c r="FD14" s="13"/>
      <c r="FE14" s="11"/>
      <c r="FF14" s="11"/>
      <c r="FG14" s="13"/>
      <c r="FH14" s="11"/>
      <c r="FI14" s="12"/>
      <c r="FJ14" s="12"/>
      <c r="FK14" s="11"/>
      <c r="FL14" s="13"/>
      <c r="FM14" s="11">
        <v>109</v>
      </c>
      <c r="FN14" s="11"/>
      <c r="FO14" s="13"/>
      <c r="FP14" s="11"/>
      <c r="FQ14" s="12"/>
      <c r="FR14" s="12"/>
      <c r="FS14" s="11"/>
      <c r="FT14" s="13"/>
      <c r="FU14" s="11"/>
      <c r="FV14" s="11"/>
      <c r="FW14" s="13"/>
      <c r="FX14" s="11"/>
      <c r="FY14" s="12"/>
      <c r="FZ14" s="12"/>
      <c r="GA14" s="11">
        <v>1</v>
      </c>
      <c r="GB14" s="13">
        <v>144.44</v>
      </c>
      <c r="GC14" s="11">
        <v>26</v>
      </c>
      <c r="GD14" s="11">
        <v>1</v>
      </c>
      <c r="GE14" s="13">
        <v>156</v>
      </c>
      <c r="GF14" s="11">
        <v>8</v>
      </c>
      <c r="GG14" s="12"/>
      <c r="GH14" s="12">
        <v>-0.0741</v>
      </c>
      <c r="GI14" s="11"/>
      <c r="GJ14" s="13"/>
      <c r="GK14" s="11"/>
      <c r="GL14" s="11"/>
      <c r="GM14" s="13"/>
      <c r="GN14" s="11"/>
      <c r="GO14" s="12"/>
      <c r="GP14" s="12"/>
      <c r="GQ14" s="11">
        <v>6</v>
      </c>
      <c r="GR14" s="13">
        <v>336.24</v>
      </c>
      <c r="GS14" s="11">
        <v>89</v>
      </c>
      <c r="GT14" s="11">
        <v>2</v>
      </c>
      <c r="GU14" s="13">
        <v>221.13</v>
      </c>
      <c r="GV14" s="11">
        <v>59</v>
      </c>
      <c r="GW14" s="12">
        <v>2</v>
      </c>
      <c r="GX14" s="12">
        <v>0.5206</v>
      </c>
      <c r="GY14" s="11"/>
      <c r="GZ14" s="13"/>
      <c r="HA14" s="11"/>
      <c r="HB14" s="11"/>
      <c r="HC14" s="13"/>
      <c r="HD14" s="11"/>
      <c r="HE14" s="12"/>
      <c r="HF14" s="12"/>
      <c r="HG14" s="11"/>
      <c r="HH14" s="13"/>
      <c r="HI14" s="11"/>
      <c r="HJ14" s="11"/>
      <c r="HK14" s="13"/>
      <c r="HL14" s="11"/>
      <c r="HM14" s="12"/>
      <c r="HN14" s="12"/>
      <c r="HO14" s="11"/>
      <c r="HP14" s="13"/>
      <c r="HQ14" s="11"/>
      <c r="HR14" s="11"/>
      <c r="HS14" s="13"/>
      <c r="HT14" s="11"/>
      <c r="HU14" s="12"/>
      <c r="HV14" s="12"/>
      <c r="HW14" s="11"/>
      <c r="HX14" s="13"/>
      <c r="HY14" s="11">
        <v>52</v>
      </c>
      <c r="HZ14" s="11">
        <v>3</v>
      </c>
      <c r="IA14" s="13">
        <v>317.63</v>
      </c>
      <c r="IB14" s="11">
        <v>51</v>
      </c>
      <c r="IC14" s="12"/>
      <c r="ID14" s="12"/>
      <c r="IE14" s="11"/>
      <c r="IF14" s="13"/>
      <c r="IG14" s="11">
        <v>48</v>
      </c>
      <c r="IH14" s="11"/>
      <c r="II14" s="13"/>
      <c r="IJ14" s="11">
        <v>18</v>
      </c>
      <c r="IK14" s="12"/>
      <c r="IL14" s="12"/>
      <c r="IM14" s="11"/>
      <c r="IN14" s="13"/>
      <c r="IO14" s="11"/>
      <c r="IP14" s="11"/>
      <c r="IQ14" s="13"/>
      <c r="IR14" s="11"/>
      <c r="IS14" s="12"/>
      <c r="IT14" s="12"/>
      <c r="IU14" s="11"/>
      <c r="IV14" s="13"/>
      <c r="IW14" s="11">
        <v>103</v>
      </c>
      <c r="IX14" s="11"/>
      <c r="IY14" s="13"/>
      <c r="IZ14" s="11"/>
      <c r="JA14" s="12"/>
      <c r="JB14" s="12"/>
      <c r="JC14" s="11"/>
      <c r="JD14" s="13"/>
      <c r="JE14" s="11"/>
      <c r="JF14" s="11"/>
      <c r="JG14" s="13"/>
      <c r="JH14" s="11"/>
      <c r="JI14" s="12"/>
      <c r="JJ14" s="12"/>
      <c r="JK14" s="11"/>
      <c r="JL14" s="13"/>
      <c r="JM14" s="11"/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</row>
    <row r="15">
      <c r="A15" s="10" t="s">
        <v>67</v>
      </c>
      <c r="B15" s="10" t="s">
        <v>78</v>
      </c>
      <c r="C15" s="11">
        <v>58605</v>
      </c>
      <c r="D15" s="11">
        <f>=ROUNDDOWN(25.6084771684509,0)</f>
      </c>
      <c r="E15" s="11">
        <v>36107</v>
      </c>
      <c r="F15" s="12">
        <v>0.9894</v>
      </c>
      <c r="G15" s="11"/>
      <c r="H15" s="11">
        <f>=ROUNDDOWN({0},0)</f>
      </c>
      <c r="I15" s="11"/>
      <c r="J15" s="12"/>
      <c r="K15" s="11">
        <v>7064</v>
      </c>
      <c r="L15" s="13">
        <v>411045.81</v>
      </c>
      <c r="M15" s="11">
        <v>190</v>
      </c>
      <c r="N15" s="14">
        <v>2163.4</v>
      </c>
      <c r="O15" s="11">
        <v>10988</v>
      </c>
      <c r="P15" s="13">
        <v>621961.85</v>
      </c>
      <c r="Q15" s="11">
        <v>232</v>
      </c>
      <c r="R15" s="14">
        <v>2680.87</v>
      </c>
      <c r="S15" s="12">
        <v>-0.3571</v>
      </c>
      <c r="T15" s="12">
        <v>-0.3391</v>
      </c>
      <c r="U15" s="12">
        <v>-0.181</v>
      </c>
      <c r="V15" s="12">
        <v>-0.193</v>
      </c>
      <c r="W15" s="11">
        <v>1229</v>
      </c>
      <c r="X15" s="13">
        <v>83592.18</v>
      </c>
      <c r="Y15" s="11">
        <v>178</v>
      </c>
      <c r="Z15" s="11">
        <v>804</v>
      </c>
      <c r="AA15" s="13">
        <v>47853.37</v>
      </c>
      <c r="AB15" s="11">
        <v>220</v>
      </c>
      <c r="AC15" s="12">
        <v>0.5286</v>
      </c>
      <c r="AD15" s="12">
        <v>0.7468</v>
      </c>
      <c r="AE15" s="11">
        <v>1410</v>
      </c>
      <c r="AF15" s="13">
        <v>77636.54</v>
      </c>
      <c r="AG15" s="11">
        <v>158</v>
      </c>
      <c r="AH15" s="11">
        <v>2812</v>
      </c>
      <c r="AI15" s="13">
        <v>154008.38</v>
      </c>
      <c r="AJ15" s="11">
        <v>163</v>
      </c>
      <c r="AK15" s="12">
        <v>-0.4986</v>
      </c>
      <c r="AL15" s="12">
        <v>-0.4959</v>
      </c>
      <c r="AM15" s="11">
        <v>1293</v>
      </c>
      <c r="AN15" s="13">
        <v>69789.54</v>
      </c>
      <c r="AO15" s="11">
        <v>167</v>
      </c>
      <c r="AP15" s="11">
        <v>2398</v>
      </c>
      <c r="AQ15" s="13">
        <v>139771.86</v>
      </c>
      <c r="AR15" s="11">
        <v>196</v>
      </c>
      <c r="AS15" s="12">
        <v>-0.4608</v>
      </c>
      <c r="AT15" s="12">
        <v>-0.5007</v>
      </c>
      <c r="AU15" s="11">
        <v>532</v>
      </c>
      <c r="AV15" s="13">
        <v>29792.9</v>
      </c>
      <c r="AW15" s="11">
        <v>182</v>
      </c>
      <c r="AX15" s="11">
        <v>876</v>
      </c>
      <c r="AY15" s="13">
        <v>49215.48</v>
      </c>
      <c r="AZ15" s="11">
        <v>220</v>
      </c>
      <c r="BA15" s="12">
        <v>-0.3927</v>
      </c>
      <c r="BB15" s="12">
        <v>-0.3946</v>
      </c>
      <c r="BC15" s="11">
        <v>240</v>
      </c>
      <c r="BD15" s="13">
        <v>13735.99</v>
      </c>
      <c r="BE15" s="11">
        <v>171</v>
      </c>
      <c r="BF15" s="11">
        <v>418</v>
      </c>
      <c r="BG15" s="13">
        <v>27533.62</v>
      </c>
      <c r="BH15" s="11">
        <v>199</v>
      </c>
      <c r="BI15" s="12">
        <v>-0.4258</v>
      </c>
      <c r="BJ15" s="12">
        <v>-0.5011</v>
      </c>
      <c r="BK15" s="11">
        <v>1063</v>
      </c>
      <c r="BL15" s="13">
        <v>60950.42</v>
      </c>
      <c r="BM15" s="11">
        <v>174</v>
      </c>
      <c r="BN15" s="11">
        <v>1442</v>
      </c>
      <c r="BO15" s="13">
        <v>83397.72</v>
      </c>
      <c r="BP15" s="11">
        <v>220</v>
      </c>
      <c r="BQ15" s="12">
        <v>-0.2628</v>
      </c>
      <c r="BR15" s="12">
        <v>-0.2692</v>
      </c>
      <c r="BS15" s="11">
        <v>484</v>
      </c>
      <c r="BT15" s="13">
        <v>27616.98</v>
      </c>
      <c r="BU15" s="11">
        <v>182</v>
      </c>
      <c r="BV15" s="11">
        <v>941</v>
      </c>
      <c r="BW15" s="13">
        <v>48196.39</v>
      </c>
      <c r="BX15" s="11">
        <v>220</v>
      </c>
      <c r="BY15" s="12">
        <v>-0.4857</v>
      </c>
      <c r="BZ15" s="12">
        <v>-0.427</v>
      </c>
      <c r="CA15" s="11">
        <v>487</v>
      </c>
      <c r="CB15" s="13">
        <v>29483.92</v>
      </c>
      <c r="CC15" s="11">
        <v>182</v>
      </c>
      <c r="CD15" s="11">
        <v>731</v>
      </c>
      <c r="CE15" s="13">
        <v>38174.6</v>
      </c>
      <c r="CF15" s="11">
        <v>220</v>
      </c>
      <c r="CG15" s="12">
        <v>-0.3338</v>
      </c>
      <c r="CH15" s="12">
        <v>-0.2277</v>
      </c>
      <c r="CI15" s="11">
        <v>104</v>
      </c>
      <c r="CJ15" s="13">
        <v>4993.91</v>
      </c>
      <c r="CK15" s="11">
        <v>131</v>
      </c>
      <c r="CL15" s="11">
        <v>178</v>
      </c>
      <c r="CM15" s="13">
        <v>7978.13</v>
      </c>
      <c r="CN15" s="11">
        <v>153</v>
      </c>
      <c r="CO15" s="12">
        <v>-0.4157</v>
      </c>
      <c r="CP15" s="12">
        <v>-0.3741</v>
      </c>
      <c r="CQ15" s="11">
        <v>16</v>
      </c>
      <c r="CR15" s="13">
        <v>1226.37</v>
      </c>
      <c r="CS15" s="11">
        <v>30</v>
      </c>
      <c r="CT15" s="11"/>
      <c r="CU15" s="13"/>
      <c r="CV15" s="11"/>
      <c r="CW15" s="12"/>
      <c r="CX15" s="12"/>
      <c r="CY15" s="11"/>
      <c r="CZ15" s="13"/>
      <c r="DA15" s="11"/>
      <c r="DB15" s="11"/>
      <c r="DC15" s="13"/>
      <c r="DD15" s="11"/>
      <c r="DE15" s="12"/>
      <c r="DF15" s="12"/>
      <c r="DG15" s="11">
        <v>9</v>
      </c>
      <c r="DH15" s="13">
        <v>1143.5</v>
      </c>
      <c r="DI15" s="11">
        <v>186</v>
      </c>
      <c r="DJ15" s="11">
        <v>11</v>
      </c>
      <c r="DK15" s="13">
        <v>1000.9</v>
      </c>
      <c r="DL15" s="11">
        <v>226</v>
      </c>
      <c r="DM15" s="12">
        <v>-0.1818</v>
      </c>
      <c r="DN15" s="12">
        <v>0.1425</v>
      </c>
      <c r="DO15" s="11">
        <v>11</v>
      </c>
      <c r="DP15" s="13">
        <v>664.32</v>
      </c>
      <c r="DQ15" s="11">
        <v>36</v>
      </c>
      <c r="DR15" s="11">
        <v>10</v>
      </c>
      <c r="DS15" s="13">
        <v>657.26</v>
      </c>
      <c r="DT15" s="11">
        <v>36</v>
      </c>
      <c r="DU15" s="12">
        <v>0.1</v>
      </c>
      <c r="DV15" s="12">
        <v>0.0107</v>
      </c>
      <c r="DW15" s="11">
        <v>25</v>
      </c>
      <c r="DX15" s="13">
        <v>1157.12</v>
      </c>
      <c r="DY15" s="11">
        <v>93</v>
      </c>
      <c r="DZ15" s="11">
        <v>25</v>
      </c>
      <c r="EA15" s="13">
        <v>1022.05</v>
      </c>
      <c r="EB15" s="11">
        <v>121</v>
      </c>
      <c r="EC15" s="12"/>
      <c r="ED15" s="12">
        <v>0.1322</v>
      </c>
      <c r="EE15" s="11">
        <v>39</v>
      </c>
      <c r="EF15" s="13">
        <v>2618.89</v>
      </c>
      <c r="EG15" s="11">
        <v>119</v>
      </c>
      <c r="EH15" s="11">
        <v>47</v>
      </c>
      <c r="EI15" s="13">
        <v>3427.62</v>
      </c>
      <c r="EJ15" s="11">
        <v>83</v>
      </c>
      <c r="EK15" s="12">
        <v>-0.1702</v>
      </c>
      <c r="EL15" s="12">
        <v>-0.2359</v>
      </c>
      <c r="EM15" s="11">
        <v>45</v>
      </c>
      <c r="EN15" s="13">
        <v>2359</v>
      </c>
      <c r="EO15" s="11">
        <v>43</v>
      </c>
      <c r="EP15" s="11">
        <v>93</v>
      </c>
      <c r="EQ15" s="13">
        <v>5283.13</v>
      </c>
      <c r="ER15" s="11">
        <v>48</v>
      </c>
      <c r="ES15" s="12">
        <v>-0.5161</v>
      </c>
      <c r="ET15" s="12">
        <v>-0.5535</v>
      </c>
      <c r="EU15" s="11">
        <v>20</v>
      </c>
      <c r="EV15" s="13">
        <v>954.54</v>
      </c>
      <c r="EW15" s="11">
        <v>45</v>
      </c>
      <c r="EX15" s="11">
        <v>11</v>
      </c>
      <c r="EY15" s="13">
        <v>621.44</v>
      </c>
      <c r="EZ15" s="11">
        <v>50</v>
      </c>
      <c r="FA15" s="12">
        <v>0.8182</v>
      </c>
      <c r="FB15" s="12">
        <v>0.536</v>
      </c>
      <c r="FC15" s="11">
        <v>16</v>
      </c>
      <c r="FD15" s="13">
        <v>620.69</v>
      </c>
      <c r="FE15" s="11">
        <v>18</v>
      </c>
      <c r="FF15" s="11">
        <v>16</v>
      </c>
      <c r="FG15" s="13">
        <v>986.04</v>
      </c>
      <c r="FH15" s="11">
        <v>15</v>
      </c>
      <c r="FI15" s="12"/>
      <c r="FJ15" s="12">
        <v>-0.3705</v>
      </c>
      <c r="FK15" s="11">
        <v>1</v>
      </c>
      <c r="FL15" s="13">
        <v>45.26</v>
      </c>
      <c r="FM15" s="11">
        <v>157</v>
      </c>
      <c r="FN15" s="11"/>
      <c r="FO15" s="13"/>
      <c r="FP15" s="11"/>
      <c r="FQ15" s="12"/>
      <c r="FR15" s="12"/>
      <c r="FS15" s="11"/>
      <c r="FT15" s="13"/>
      <c r="FU15" s="11"/>
      <c r="FV15" s="11"/>
      <c r="FW15" s="13"/>
      <c r="FX15" s="11"/>
      <c r="FY15" s="12"/>
      <c r="FZ15" s="12"/>
      <c r="GA15" s="11">
        <v>4</v>
      </c>
      <c r="GB15" s="13">
        <v>296.63</v>
      </c>
      <c r="GC15" s="11">
        <v>32</v>
      </c>
      <c r="GD15" s="11">
        <v>4</v>
      </c>
      <c r="GE15" s="13">
        <v>350.34</v>
      </c>
      <c r="GF15" s="11">
        <v>24</v>
      </c>
      <c r="GG15" s="12"/>
      <c r="GH15" s="12">
        <v>-0.1533</v>
      </c>
      <c r="GI15" s="11">
        <v>26</v>
      </c>
      <c r="GJ15" s="13">
        <v>1940.38</v>
      </c>
      <c r="GK15" s="11">
        <v>112</v>
      </c>
      <c r="GL15" s="11">
        <v>25</v>
      </c>
      <c r="GM15" s="13">
        <v>1810.91</v>
      </c>
      <c r="GN15" s="11">
        <v>102</v>
      </c>
      <c r="GO15" s="12">
        <v>0.04</v>
      </c>
      <c r="GP15" s="12">
        <v>0.0715</v>
      </c>
      <c r="GQ15" s="11">
        <v>10</v>
      </c>
      <c r="GR15" s="13">
        <v>426.73</v>
      </c>
      <c r="GS15" s="11">
        <v>130</v>
      </c>
      <c r="GT15" s="11">
        <v>8</v>
      </c>
      <c r="GU15" s="13">
        <v>384.71</v>
      </c>
      <c r="GV15" s="11">
        <v>91</v>
      </c>
      <c r="GW15" s="12">
        <v>0.25</v>
      </c>
      <c r="GX15" s="12">
        <v>0.1092</v>
      </c>
      <c r="GY15" s="11"/>
      <c r="GZ15" s="13"/>
      <c r="HA15" s="11"/>
      <c r="HB15" s="11"/>
      <c r="HC15" s="13"/>
      <c r="HD15" s="11"/>
      <c r="HE15" s="12"/>
      <c r="HF15" s="12"/>
      <c r="HG15" s="11"/>
      <c r="HH15" s="13"/>
      <c r="HI15" s="11"/>
      <c r="HJ15" s="11"/>
      <c r="HK15" s="13"/>
      <c r="HL15" s="11"/>
      <c r="HM15" s="12"/>
      <c r="HN15" s="12"/>
      <c r="HO15" s="11"/>
      <c r="HP15" s="13"/>
      <c r="HQ15" s="11">
        <v>20</v>
      </c>
      <c r="HR15" s="11"/>
      <c r="HS15" s="13"/>
      <c r="HT15" s="11">
        <v>21</v>
      </c>
      <c r="HU15" s="12"/>
      <c r="HV15" s="12"/>
      <c r="HW15" s="11"/>
      <c r="HX15" s="13"/>
      <c r="HY15" s="11">
        <v>173</v>
      </c>
      <c r="HZ15" s="11">
        <v>130</v>
      </c>
      <c r="IA15" s="13">
        <v>9659.74</v>
      </c>
      <c r="IB15" s="11">
        <v>219</v>
      </c>
      <c r="IC15" s="12"/>
      <c r="ID15" s="12"/>
      <c r="IE15" s="11"/>
      <c r="IF15" s="13"/>
      <c r="IG15" s="11">
        <v>71</v>
      </c>
      <c r="IH15" s="11">
        <v>8</v>
      </c>
      <c r="II15" s="13">
        <v>628.16</v>
      </c>
      <c r="IJ15" s="11">
        <v>34</v>
      </c>
      <c r="IK15" s="12"/>
      <c r="IL15" s="12"/>
      <c r="IM15" s="11"/>
      <c r="IN15" s="13"/>
      <c r="IO15" s="11"/>
      <c r="IP15" s="11"/>
      <c r="IQ15" s="13"/>
      <c r="IR15" s="11"/>
      <c r="IS15" s="12"/>
      <c r="IT15" s="12"/>
      <c r="IU15" s="11"/>
      <c r="IV15" s="13"/>
      <c r="IW15" s="11">
        <v>154</v>
      </c>
      <c r="IX15" s="11"/>
      <c r="IY15" s="13"/>
      <c r="IZ15" s="11"/>
      <c r="JA15" s="12"/>
      <c r="JB15" s="12"/>
      <c r="JC15" s="11"/>
      <c r="JD15" s="13"/>
      <c r="JE15" s="11"/>
      <c r="JF15" s="11"/>
      <c r="JG15" s="13"/>
      <c r="JH15" s="11"/>
      <c r="JI15" s="12"/>
      <c r="JJ15" s="12"/>
      <c r="JK15" s="11"/>
      <c r="JL15" s="13"/>
      <c r="JM15" s="11"/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</row>
    <row r="16">
      <c r="A16" s="10" t="s">
        <v>67</v>
      </c>
      <c r="B16" s="10" t="s">
        <v>79</v>
      </c>
      <c r="C16" s="11">
        <v>296076</v>
      </c>
      <c r="D16" s="11">
        <f>=ROUNDDOWN(18.55682509041,0)</f>
      </c>
      <c r="E16" s="11">
        <v>333079</v>
      </c>
      <c r="F16" s="12">
        <v>0.9795</v>
      </c>
      <c r="G16" s="11"/>
      <c r="H16" s="11">
        <f>=ROUNDDOWN({0},0)</f>
      </c>
      <c r="I16" s="11"/>
      <c r="J16" s="12"/>
      <c r="K16" s="11">
        <v>52282</v>
      </c>
      <c r="L16" s="13">
        <v>3372778.32</v>
      </c>
      <c r="M16" s="11">
        <v>956</v>
      </c>
      <c r="N16" s="14">
        <v>3528.01</v>
      </c>
      <c r="O16" s="11">
        <v>57149</v>
      </c>
      <c r="P16" s="13">
        <v>3777374.88</v>
      </c>
      <c r="Q16" s="11">
        <v>1045</v>
      </c>
      <c r="R16" s="14">
        <v>3614.71</v>
      </c>
      <c r="S16" s="12">
        <v>-0.0852</v>
      </c>
      <c r="T16" s="12">
        <v>-0.1071</v>
      </c>
      <c r="U16" s="12">
        <v>-0.0852</v>
      </c>
      <c r="V16" s="12">
        <v>-0.024</v>
      </c>
      <c r="W16" s="11">
        <v>11247</v>
      </c>
      <c r="X16" s="13">
        <v>818089.51</v>
      </c>
      <c r="Y16" s="11">
        <v>951</v>
      </c>
      <c r="Z16" s="11">
        <v>5528</v>
      </c>
      <c r="AA16" s="13">
        <v>394303.55</v>
      </c>
      <c r="AB16" s="11">
        <v>1005</v>
      </c>
      <c r="AC16" s="12">
        <v>1.0346</v>
      </c>
      <c r="AD16" s="12">
        <v>1.0748</v>
      </c>
      <c r="AE16" s="11">
        <v>10740</v>
      </c>
      <c r="AF16" s="13">
        <v>734838.08</v>
      </c>
      <c r="AG16" s="11">
        <v>789</v>
      </c>
      <c r="AH16" s="11">
        <v>17058</v>
      </c>
      <c r="AI16" s="13">
        <v>1222024.45</v>
      </c>
      <c r="AJ16" s="11">
        <v>821</v>
      </c>
      <c r="AK16" s="12">
        <v>-0.3704</v>
      </c>
      <c r="AL16" s="12">
        <v>-0.3987</v>
      </c>
      <c r="AM16" s="11">
        <v>7281</v>
      </c>
      <c r="AN16" s="13">
        <v>454453.05</v>
      </c>
      <c r="AO16" s="11">
        <v>859</v>
      </c>
      <c r="AP16" s="11">
        <v>5427</v>
      </c>
      <c r="AQ16" s="13">
        <v>347622.23</v>
      </c>
      <c r="AR16" s="11">
        <v>900</v>
      </c>
      <c r="AS16" s="12">
        <v>0.3416</v>
      </c>
      <c r="AT16" s="12">
        <v>0.3073</v>
      </c>
      <c r="AU16" s="11">
        <v>5740</v>
      </c>
      <c r="AV16" s="13">
        <v>321595.74</v>
      </c>
      <c r="AW16" s="11">
        <v>956</v>
      </c>
      <c r="AX16" s="11">
        <v>6202</v>
      </c>
      <c r="AY16" s="13">
        <v>362248.29</v>
      </c>
      <c r="AZ16" s="11">
        <v>1004</v>
      </c>
      <c r="BA16" s="12">
        <v>-0.0745</v>
      </c>
      <c r="BB16" s="12">
        <v>-0.1122</v>
      </c>
      <c r="BC16" s="11">
        <v>4605</v>
      </c>
      <c r="BD16" s="13">
        <v>252993.19</v>
      </c>
      <c r="BE16" s="11">
        <v>909</v>
      </c>
      <c r="BF16" s="11">
        <v>8496</v>
      </c>
      <c r="BG16" s="13">
        <v>502683.52</v>
      </c>
      <c r="BH16" s="11">
        <v>962</v>
      </c>
      <c r="BI16" s="12">
        <v>-0.458</v>
      </c>
      <c r="BJ16" s="12">
        <v>-0.4967</v>
      </c>
      <c r="BK16" s="11">
        <v>3816</v>
      </c>
      <c r="BL16" s="13">
        <v>244101.88</v>
      </c>
      <c r="BM16" s="11">
        <v>905</v>
      </c>
      <c r="BN16" s="11">
        <v>4032</v>
      </c>
      <c r="BO16" s="13">
        <v>258715.47</v>
      </c>
      <c r="BP16" s="11">
        <v>1003</v>
      </c>
      <c r="BQ16" s="12">
        <v>-0.0536</v>
      </c>
      <c r="BR16" s="12">
        <v>-0.0565</v>
      </c>
      <c r="BS16" s="11">
        <v>3253</v>
      </c>
      <c r="BT16" s="13">
        <v>198839.62</v>
      </c>
      <c r="BU16" s="11">
        <v>924</v>
      </c>
      <c r="BV16" s="11">
        <v>2724</v>
      </c>
      <c r="BW16" s="13">
        <v>165293.32</v>
      </c>
      <c r="BX16" s="11">
        <v>995</v>
      </c>
      <c r="BY16" s="12">
        <v>0.1942</v>
      </c>
      <c r="BZ16" s="12">
        <v>0.203</v>
      </c>
      <c r="CA16" s="11">
        <v>2273</v>
      </c>
      <c r="CB16" s="13">
        <v>133232.21</v>
      </c>
      <c r="CC16" s="11">
        <v>956</v>
      </c>
      <c r="CD16" s="11">
        <v>2577</v>
      </c>
      <c r="CE16" s="13">
        <v>167358.48</v>
      </c>
      <c r="CF16" s="11">
        <v>971</v>
      </c>
      <c r="CG16" s="12">
        <v>-0.118</v>
      </c>
      <c r="CH16" s="12">
        <v>-0.2039</v>
      </c>
      <c r="CI16" s="11">
        <v>1491</v>
      </c>
      <c r="CJ16" s="13">
        <v>95914.58</v>
      </c>
      <c r="CK16" s="11">
        <v>918</v>
      </c>
      <c r="CL16" s="11">
        <v>2397</v>
      </c>
      <c r="CM16" s="13">
        <v>164160.22</v>
      </c>
      <c r="CN16" s="11">
        <v>816</v>
      </c>
      <c r="CO16" s="12">
        <v>-0.378</v>
      </c>
      <c r="CP16" s="12">
        <v>-0.4157</v>
      </c>
      <c r="CQ16" s="11">
        <v>477</v>
      </c>
      <c r="CR16" s="13">
        <v>34142.89</v>
      </c>
      <c r="CS16" s="11">
        <v>165</v>
      </c>
      <c r="CT16" s="11">
        <v>1015</v>
      </c>
      <c r="CU16" s="13">
        <v>76931.06</v>
      </c>
      <c r="CV16" s="11">
        <v>700</v>
      </c>
      <c r="CW16" s="12">
        <v>-0.53</v>
      </c>
      <c r="CX16" s="12">
        <v>-0.5562</v>
      </c>
      <c r="CY16" s="11">
        <v>258</v>
      </c>
      <c r="CZ16" s="13">
        <v>14159.72</v>
      </c>
      <c r="DA16" s="11">
        <v>214</v>
      </c>
      <c r="DB16" s="11">
        <v>369</v>
      </c>
      <c r="DC16" s="13">
        <v>23021.83</v>
      </c>
      <c r="DD16" s="11">
        <v>239</v>
      </c>
      <c r="DE16" s="12">
        <v>-0.3008</v>
      </c>
      <c r="DF16" s="12">
        <v>-0.3849</v>
      </c>
      <c r="DG16" s="11">
        <v>68</v>
      </c>
      <c r="DH16" s="13">
        <v>7722.93</v>
      </c>
      <c r="DI16" s="11">
        <v>956</v>
      </c>
      <c r="DJ16" s="11">
        <v>74</v>
      </c>
      <c r="DK16" s="13">
        <v>7747.02</v>
      </c>
      <c r="DL16" s="11">
        <v>1026</v>
      </c>
      <c r="DM16" s="12">
        <v>-0.0811</v>
      </c>
      <c r="DN16" s="12">
        <v>-0.0031</v>
      </c>
      <c r="DO16" s="11">
        <v>118</v>
      </c>
      <c r="DP16" s="13">
        <v>7918.82</v>
      </c>
      <c r="DQ16" s="11">
        <v>249</v>
      </c>
      <c r="DR16" s="11">
        <v>94</v>
      </c>
      <c r="DS16" s="13">
        <v>6621.47</v>
      </c>
      <c r="DT16" s="11">
        <v>251</v>
      </c>
      <c r="DU16" s="12">
        <v>0.2553</v>
      </c>
      <c r="DV16" s="12">
        <v>0.1959</v>
      </c>
      <c r="DW16" s="11">
        <v>191</v>
      </c>
      <c r="DX16" s="13">
        <v>11671.16</v>
      </c>
      <c r="DY16" s="11">
        <v>400</v>
      </c>
      <c r="DZ16" s="11">
        <v>164</v>
      </c>
      <c r="EA16" s="13">
        <v>11308.21</v>
      </c>
      <c r="EB16" s="11">
        <v>416</v>
      </c>
      <c r="EC16" s="12">
        <v>0.1646</v>
      </c>
      <c r="ED16" s="12">
        <v>0.0321</v>
      </c>
      <c r="EE16" s="11">
        <v>117</v>
      </c>
      <c r="EF16" s="13">
        <v>8068.95</v>
      </c>
      <c r="EG16" s="11">
        <v>583</v>
      </c>
      <c r="EH16" s="11">
        <v>125</v>
      </c>
      <c r="EI16" s="13">
        <v>8725.12</v>
      </c>
      <c r="EJ16" s="11">
        <v>309</v>
      </c>
      <c r="EK16" s="12">
        <v>-0.064</v>
      </c>
      <c r="EL16" s="12">
        <v>-0.0752</v>
      </c>
      <c r="EM16" s="11">
        <v>113</v>
      </c>
      <c r="EN16" s="13">
        <v>7332.4</v>
      </c>
      <c r="EO16" s="11">
        <v>44</v>
      </c>
      <c r="EP16" s="11">
        <v>94</v>
      </c>
      <c r="EQ16" s="13">
        <v>6675.07</v>
      </c>
      <c r="ER16" s="11">
        <v>38</v>
      </c>
      <c r="ES16" s="12">
        <v>0.2021</v>
      </c>
      <c r="ET16" s="12">
        <v>0.0985</v>
      </c>
      <c r="EU16" s="11">
        <v>109</v>
      </c>
      <c r="EV16" s="13">
        <v>6480.93</v>
      </c>
      <c r="EW16" s="11">
        <v>380</v>
      </c>
      <c r="EX16" s="11">
        <v>199</v>
      </c>
      <c r="EY16" s="13">
        <v>13459.37</v>
      </c>
      <c r="EZ16" s="11">
        <v>371</v>
      </c>
      <c r="FA16" s="12">
        <v>-0.4523</v>
      </c>
      <c r="FB16" s="12">
        <v>-0.5185</v>
      </c>
      <c r="FC16" s="11">
        <v>120</v>
      </c>
      <c r="FD16" s="13">
        <v>7806.67</v>
      </c>
      <c r="FE16" s="11">
        <v>121</v>
      </c>
      <c r="FF16" s="11">
        <v>126</v>
      </c>
      <c r="FG16" s="13">
        <v>9318.44</v>
      </c>
      <c r="FH16" s="11">
        <v>92</v>
      </c>
      <c r="FI16" s="12">
        <v>-0.0476</v>
      </c>
      <c r="FJ16" s="12">
        <v>-0.1622</v>
      </c>
      <c r="FK16" s="11">
        <v>112</v>
      </c>
      <c r="FL16" s="13">
        <v>2976.44</v>
      </c>
      <c r="FM16" s="11">
        <v>910</v>
      </c>
      <c r="FN16" s="11"/>
      <c r="FO16" s="13"/>
      <c r="FP16" s="11"/>
      <c r="FQ16" s="12"/>
      <c r="FR16" s="12"/>
      <c r="FS16" s="11">
        <v>55</v>
      </c>
      <c r="FT16" s="13">
        <v>3394.77</v>
      </c>
      <c r="FU16" s="11">
        <v>167</v>
      </c>
      <c r="FV16" s="11">
        <v>75</v>
      </c>
      <c r="FW16" s="13">
        <v>4680.78</v>
      </c>
      <c r="FX16" s="11">
        <v>167</v>
      </c>
      <c r="FY16" s="12">
        <v>-0.2667</v>
      </c>
      <c r="FZ16" s="12">
        <v>-0.2747</v>
      </c>
      <c r="GA16" s="11">
        <v>52</v>
      </c>
      <c r="GB16" s="13">
        <v>3866.91</v>
      </c>
      <c r="GC16" s="11">
        <v>179</v>
      </c>
      <c r="GD16" s="11">
        <v>47</v>
      </c>
      <c r="GE16" s="13">
        <v>3222.1</v>
      </c>
      <c r="GF16" s="11">
        <v>125</v>
      </c>
      <c r="GG16" s="12">
        <v>0.1064</v>
      </c>
      <c r="GH16" s="12">
        <v>0.2001</v>
      </c>
      <c r="GI16" s="11">
        <v>12</v>
      </c>
      <c r="GJ16" s="13">
        <v>697.44</v>
      </c>
      <c r="GK16" s="11">
        <v>108</v>
      </c>
      <c r="GL16" s="11">
        <v>31</v>
      </c>
      <c r="GM16" s="13">
        <v>1872.67</v>
      </c>
      <c r="GN16" s="11">
        <v>126</v>
      </c>
      <c r="GO16" s="12">
        <v>-0.6129</v>
      </c>
      <c r="GP16" s="12">
        <v>-0.6276</v>
      </c>
      <c r="GQ16" s="11">
        <v>24</v>
      </c>
      <c r="GR16" s="13">
        <v>1653.47</v>
      </c>
      <c r="GS16" s="11">
        <v>787</v>
      </c>
      <c r="GT16" s="11">
        <v>41</v>
      </c>
      <c r="GU16" s="13">
        <v>3136.25</v>
      </c>
      <c r="GV16" s="11">
        <v>604</v>
      </c>
      <c r="GW16" s="12">
        <v>-0.4146</v>
      </c>
      <c r="GX16" s="12">
        <v>-0.4728</v>
      </c>
      <c r="GY16" s="11">
        <v>7</v>
      </c>
      <c r="GZ16" s="13">
        <v>547.84</v>
      </c>
      <c r="HA16" s="11">
        <v>260</v>
      </c>
      <c r="HB16" s="11"/>
      <c r="HC16" s="13"/>
      <c r="HD16" s="11"/>
      <c r="HE16" s="12"/>
      <c r="HF16" s="12"/>
      <c r="HG16" s="11"/>
      <c r="HH16" s="13"/>
      <c r="HI16" s="11"/>
      <c r="HJ16" s="11"/>
      <c r="HK16" s="13"/>
      <c r="HL16" s="11"/>
      <c r="HM16" s="12"/>
      <c r="HN16" s="12"/>
      <c r="HO16" s="11">
        <v>3</v>
      </c>
      <c r="HP16" s="13">
        <v>279.12</v>
      </c>
      <c r="HQ16" s="11">
        <v>145</v>
      </c>
      <c r="HR16" s="11">
        <v>7</v>
      </c>
      <c r="HS16" s="13">
        <v>466.49</v>
      </c>
      <c r="HT16" s="11">
        <v>145</v>
      </c>
      <c r="HU16" s="12">
        <v>-0.5714</v>
      </c>
      <c r="HV16" s="12">
        <v>-0.4017</v>
      </c>
      <c r="HW16" s="11"/>
      <c r="HX16" s="13"/>
      <c r="HY16" s="11">
        <v>886</v>
      </c>
      <c r="HZ16" s="11">
        <v>211</v>
      </c>
      <c r="IA16" s="13">
        <v>12886.03</v>
      </c>
      <c r="IB16" s="11">
        <v>967</v>
      </c>
      <c r="IC16" s="12"/>
      <c r="ID16" s="12"/>
      <c r="IE16" s="11"/>
      <c r="IF16" s="13"/>
      <c r="IG16" s="11">
        <v>298</v>
      </c>
      <c r="IH16" s="11">
        <v>36</v>
      </c>
      <c r="II16" s="13">
        <v>2893.44</v>
      </c>
      <c r="IJ16" s="11">
        <v>175</v>
      </c>
      <c r="IK16" s="12"/>
      <c r="IL16" s="12"/>
      <c r="IM16" s="11"/>
      <c r="IN16" s="13"/>
      <c r="IO16" s="11"/>
      <c r="IP16" s="11"/>
      <c r="IQ16" s="13"/>
      <c r="IR16" s="11"/>
      <c r="IS16" s="12"/>
      <c r="IT16" s="12"/>
      <c r="IU16" s="11"/>
      <c r="IV16" s="13"/>
      <c r="IW16" s="11">
        <v>312</v>
      </c>
      <c r="IX16" s="11"/>
      <c r="IY16" s="13"/>
      <c r="IZ16" s="11"/>
      <c r="JA16" s="12"/>
      <c r="JB16" s="12"/>
      <c r="JC16" s="11"/>
      <c r="JD16" s="13"/>
      <c r="JE16" s="11"/>
      <c r="JF16" s="11"/>
      <c r="JG16" s="13"/>
      <c r="JH16" s="11"/>
      <c r="JI16" s="12"/>
      <c r="JJ16" s="12"/>
      <c r="JK16" s="11"/>
      <c r="JL16" s="13"/>
      <c r="JM16" s="11"/>
      <c r="JN16" s="11"/>
      <c r="JO16" s="13"/>
      <c r="JP16" s="11"/>
      <c r="JQ16" s="12"/>
      <c r="JR16" s="12"/>
      <c r="JS16" s="11"/>
      <c r="JT16" s="13"/>
      <c r="JU16" s="11"/>
      <c r="JV16" s="11"/>
      <c r="JW16" s="13"/>
      <c r="JX16" s="11"/>
      <c r="JY16" s="12"/>
      <c r="JZ16" s="12"/>
      <c r="KA16" s="11"/>
      <c r="KB16" s="13"/>
      <c r="KC16" s="11"/>
      <c r="KD16" s="11"/>
      <c r="KE16" s="13"/>
      <c r="KF16" s="11"/>
      <c r="KG16" s="12"/>
      <c r="KH16" s="12"/>
      <c r="KI16" s="11"/>
      <c r="KJ16" s="13"/>
      <c r="KK16" s="11"/>
      <c r="KL16" s="11"/>
      <c r="KM16" s="13"/>
      <c r="KN16" s="11"/>
      <c r="KO16" s="12"/>
      <c r="KP16" s="12"/>
    </row>
    <row r="17">
      <c r="A17" s="10" t="s">
        <v>67</v>
      </c>
      <c r="B17" s="10" t="s">
        <v>80</v>
      </c>
      <c r="C17" s="11">
        <v>65282</v>
      </c>
      <c r="D17" s="11">
        <f>=ROUNDDOWN(25.0477688677435,0)</f>
      </c>
      <c r="E17" s="11">
        <v>36878</v>
      </c>
      <c r="F17" s="12">
        <v>0.9956</v>
      </c>
      <c r="G17" s="11"/>
      <c r="H17" s="11">
        <f>=ROUNDDOWN({0},0)</f>
      </c>
      <c r="I17" s="11"/>
      <c r="J17" s="12"/>
      <c r="K17" s="11">
        <v>8572</v>
      </c>
      <c r="L17" s="13">
        <v>660781.29</v>
      </c>
      <c r="M17" s="11">
        <v>223</v>
      </c>
      <c r="N17" s="14">
        <v>2963.14</v>
      </c>
      <c r="O17" s="11">
        <v>9224</v>
      </c>
      <c r="P17" s="13">
        <v>705183.48</v>
      </c>
      <c r="Q17" s="11">
        <v>273</v>
      </c>
      <c r="R17" s="14">
        <v>2583.09</v>
      </c>
      <c r="S17" s="12">
        <v>-0.0707</v>
      </c>
      <c r="T17" s="12">
        <v>-0.063</v>
      </c>
      <c r="U17" s="12">
        <v>-0.1832</v>
      </c>
      <c r="V17" s="12">
        <v>0.1471</v>
      </c>
      <c r="W17" s="11">
        <v>1912</v>
      </c>
      <c r="X17" s="13">
        <v>159766.45</v>
      </c>
      <c r="Y17" s="11">
        <v>223</v>
      </c>
      <c r="Z17" s="11">
        <v>565</v>
      </c>
      <c r="AA17" s="13">
        <v>50889.69</v>
      </c>
      <c r="AB17" s="11">
        <v>270</v>
      </c>
      <c r="AC17" s="12">
        <v>2.3841</v>
      </c>
      <c r="AD17" s="12">
        <v>2.1395</v>
      </c>
      <c r="AE17" s="11">
        <v>1885</v>
      </c>
      <c r="AF17" s="13">
        <v>171681.15</v>
      </c>
      <c r="AG17" s="11">
        <v>172</v>
      </c>
      <c r="AH17" s="11">
        <v>2483</v>
      </c>
      <c r="AI17" s="13">
        <v>214359.48</v>
      </c>
      <c r="AJ17" s="11">
        <v>196</v>
      </c>
      <c r="AK17" s="12">
        <v>-0.2408</v>
      </c>
      <c r="AL17" s="12">
        <v>-0.1991</v>
      </c>
      <c r="AM17" s="11">
        <v>577</v>
      </c>
      <c r="AN17" s="13">
        <v>41064.07</v>
      </c>
      <c r="AO17" s="11">
        <v>207</v>
      </c>
      <c r="AP17" s="11">
        <v>498</v>
      </c>
      <c r="AQ17" s="13">
        <v>38211.95</v>
      </c>
      <c r="AR17" s="11">
        <v>248</v>
      </c>
      <c r="AS17" s="12">
        <v>0.1586</v>
      </c>
      <c r="AT17" s="12">
        <v>0.0746</v>
      </c>
      <c r="AU17" s="11">
        <v>1033</v>
      </c>
      <c r="AV17" s="13">
        <v>65820.96</v>
      </c>
      <c r="AW17" s="11">
        <v>223</v>
      </c>
      <c r="AX17" s="11">
        <v>826</v>
      </c>
      <c r="AY17" s="13">
        <v>55893.25</v>
      </c>
      <c r="AZ17" s="11">
        <v>270</v>
      </c>
      <c r="BA17" s="12">
        <v>0.2506</v>
      </c>
      <c r="BB17" s="12">
        <v>0.1776</v>
      </c>
      <c r="BC17" s="11">
        <v>675</v>
      </c>
      <c r="BD17" s="13">
        <v>50336.48</v>
      </c>
      <c r="BE17" s="11">
        <v>223</v>
      </c>
      <c r="BF17" s="11">
        <v>1569</v>
      </c>
      <c r="BG17" s="13">
        <v>117514.85</v>
      </c>
      <c r="BH17" s="11">
        <v>270</v>
      </c>
      <c r="BI17" s="12">
        <v>-0.5698</v>
      </c>
      <c r="BJ17" s="12">
        <v>-0.5717</v>
      </c>
      <c r="BK17" s="11">
        <v>614</v>
      </c>
      <c r="BL17" s="13">
        <v>42240.84</v>
      </c>
      <c r="BM17" s="11">
        <v>213</v>
      </c>
      <c r="BN17" s="11">
        <v>796</v>
      </c>
      <c r="BO17" s="13">
        <v>45195.39</v>
      </c>
      <c r="BP17" s="11">
        <v>266</v>
      </c>
      <c r="BQ17" s="12">
        <v>-0.2286</v>
      </c>
      <c r="BR17" s="12">
        <v>-0.0654</v>
      </c>
      <c r="BS17" s="11">
        <v>741</v>
      </c>
      <c r="BT17" s="13">
        <v>42382.97</v>
      </c>
      <c r="BU17" s="11">
        <v>223</v>
      </c>
      <c r="BV17" s="11">
        <v>758</v>
      </c>
      <c r="BW17" s="13">
        <v>43658.76</v>
      </c>
      <c r="BX17" s="11">
        <v>266</v>
      </c>
      <c r="BY17" s="12">
        <v>-0.0224</v>
      </c>
      <c r="BZ17" s="12">
        <v>-0.0292</v>
      </c>
      <c r="CA17" s="11">
        <v>161</v>
      </c>
      <c r="CB17" s="13">
        <v>10076.01</v>
      </c>
      <c r="CC17" s="11">
        <v>223</v>
      </c>
      <c r="CD17" s="11">
        <v>350</v>
      </c>
      <c r="CE17" s="13">
        <v>24941.14</v>
      </c>
      <c r="CF17" s="11">
        <v>265</v>
      </c>
      <c r="CG17" s="12">
        <v>-0.54</v>
      </c>
      <c r="CH17" s="12">
        <v>-0.596</v>
      </c>
      <c r="CI17" s="11">
        <v>255</v>
      </c>
      <c r="CJ17" s="13">
        <v>20700.11</v>
      </c>
      <c r="CK17" s="11">
        <v>223</v>
      </c>
      <c r="CL17" s="11">
        <v>374</v>
      </c>
      <c r="CM17" s="13">
        <v>31929.28</v>
      </c>
      <c r="CN17" s="11">
        <v>233</v>
      </c>
      <c r="CO17" s="12">
        <v>-0.3182</v>
      </c>
      <c r="CP17" s="12">
        <v>-0.3517</v>
      </c>
      <c r="CQ17" s="11">
        <v>286</v>
      </c>
      <c r="CR17" s="13">
        <v>25537.47</v>
      </c>
      <c r="CS17" s="11">
        <v>58</v>
      </c>
      <c r="CT17" s="11">
        <v>584</v>
      </c>
      <c r="CU17" s="13">
        <v>51925.07</v>
      </c>
      <c r="CV17" s="11">
        <v>225</v>
      </c>
      <c r="CW17" s="12">
        <v>-0.5103</v>
      </c>
      <c r="CX17" s="12">
        <v>-0.5082</v>
      </c>
      <c r="CY17" s="11">
        <v>133</v>
      </c>
      <c r="CZ17" s="13">
        <v>9930.19</v>
      </c>
      <c r="DA17" s="11">
        <v>136</v>
      </c>
      <c r="DB17" s="11">
        <v>232</v>
      </c>
      <c r="DC17" s="13">
        <v>15732.59</v>
      </c>
      <c r="DD17" s="11">
        <v>182</v>
      </c>
      <c r="DE17" s="12">
        <v>-0.4267</v>
      </c>
      <c r="DF17" s="12">
        <v>-0.3688</v>
      </c>
      <c r="DG17" s="11">
        <v>88</v>
      </c>
      <c r="DH17" s="13">
        <v>5916.45</v>
      </c>
      <c r="DI17" s="11">
        <v>223</v>
      </c>
      <c r="DJ17" s="11">
        <v>19</v>
      </c>
      <c r="DK17" s="13">
        <v>2142.03</v>
      </c>
      <c r="DL17" s="11">
        <v>270</v>
      </c>
      <c r="DM17" s="12">
        <v>3.6316</v>
      </c>
      <c r="DN17" s="12">
        <v>1.7621</v>
      </c>
      <c r="DO17" s="11">
        <v>55</v>
      </c>
      <c r="DP17" s="13">
        <v>5003.21</v>
      </c>
      <c r="DQ17" s="11">
        <v>75</v>
      </c>
      <c r="DR17" s="11">
        <v>17</v>
      </c>
      <c r="DS17" s="13">
        <v>1671.33</v>
      </c>
      <c r="DT17" s="11">
        <v>83</v>
      </c>
      <c r="DU17" s="12">
        <v>2.2353</v>
      </c>
      <c r="DV17" s="12">
        <v>1.9936</v>
      </c>
      <c r="DW17" s="11">
        <v>19</v>
      </c>
      <c r="DX17" s="13">
        <v>1287.3</v>
      </c>
      <c r="DY17" s="11">
        <v>92</v>
      </c>
      <c r="DZ17" s="11">
        <v>14</v>
      </c>
      <c r="EA17" s="13">
        <v>1011.05</v>
      </c>
      <c r="EB17" s="11">
        <v>127</v>
      </c>
      <c r="EC17" s="12">
        <v>0.3571</v>
      </c>
      <c r="ED17" s="12">
        <v>0.2732</v>
      </c>
      <c r="EE17" s="11"/>
      <c r="EF17" s="13"/>
      <c r="EG17" s="11">
        <v>87</v>
      </c>
      <c r="EH17" s="11">
        <v>1</v>
      </c>
      <c r="EI17" s="13">
        <v>44.42</v>
      </c>
      <c r="EJ17" s="11">
        <v>49</v>
      </c>
      <c r="EK17" s="12"/>
      <c r="EL17" s="12"/>
      <c r="EM17" s="11"/>
      <c r="EN17" s="13"/>
      <c r="EO17" s="11"/>
      <c r="EP17" s="11"/>
      <c r="EQ17" s="13"/>
      <c r="ER17" s="11"/>
      <c r="ES17" s="12"/>
      <c r="ET17" s="12"/>
      <c r="EU17" s="11">
        <v>51</v>
      </c>
      <c r="EV17" s="13">
        <v>4308.07</v>
      </c>
      <c r="EW17" s="11">
        <v>99</v>
      </c>
      <c r="EX17" s="11">
        <v>85</v>
      </c>
      <c r="EY17" s="13">
        <v>7067.68</v>
      </c>
      <c r="EZ17" s="11">
        <v>119</v>
      </c>
      <c r="FA17" s="12">
        <v>-0.4</v>
      </c>
      <c r="FB17" s="12">
        <v>-0.3905</v>
      </c>
      <c r="FC17" s="11">
        <v>12</v>
      </c>
      <c r="FD17" s="13">
        <v>613.66</v>
      </c>
      <c r="FE17" s="11">
        <v>15</v>
      </c>
      <c r="FF17" s="11">
        <v>11</v>
      </c>
      <c r="FG17" s="13">
        <v>574.19</v>
      </c>
      <c r="FH17" s="11">
        <v>17</v>
      </c>
      <c r="FI17" s="12">
        <v>0.0909</v>
      </c>
      <c r="FJ17" s="12">
        <v>0.0687</v>
      </c>
      <c r="FK17" s="11">
        <v>47</v>
      </c>
      <c r="FL17" s="13">
        <v>2070.5</v>
      </c>
      <c r="FM17" s="11">
        <v>196</v>
      </c>
      <c r="FN17" s="11"/>
      <c r="FO17" s="13"/>
      <c r="FP17" s="11"/>
      <c r="FQ17" s="12"/>
      <c r="FR17" s="12"/>
      <c r="FS17" s="11">
        <v>18</v>
      </c>
      <c r="FT17" s="13">
        <v>1126.33</v>
      </c>
      <c r="FU17" s="11">
        <v>53</v>
      </c>
      <c r="FV17" s="11">
        <v>24</v>
      </c>
      <c r="FW17" s="13">
        <v>1021.95</v>
      </c>
      <c r="FX17" s="11">
        <v>38</v>
      </c>
      <c r="FY17" s="12">
        <v>-0.25</v>
      </c>
      <c r="FZ17" s="12">
        <v>0.1021</v>
      </c>
      <c r="GA17" s="11">
        <v>4</v>
      </c>
      <c r="GB17" s="13">
        <v>274.44</v>
      </c>
      <c r="GC17" s="11">
        <v>10</v>
      </c>
      <c r="GD17" s="11"/>
      <c r="GE17" s="13"/>
      <c r="GF17" s="11">
        <v>7</v>
      </c>
      <c r="GG17" s="12"/>
      <c r="GH17" s="12"/>
      <c r="GI17" s="11"/>
      <c r="GJ17" s="13"/>
      <c r="GK17" s="11">
        <v>4</v>
      </c>
      <c r="GL17" s="11"/>
      <c r="GM17" s="13"/>
      <c r="GN17" s="11">
        <v>7</v>
      </c>
      <c r="GO17" s="12"/>
      <c r="GP17" s="12"/>
      <c r="GQ17" s="11">
        <v>3</v>
      </c>
      <c r="GR17" s="13">
        <v>321.25</v>
      </c>
      <c r="GS17" s="11">
        <v>185</v>
      </c>
      <c r="GT17" s="11">
        <v>3</v>
      </c>
      <c r="GU17" s="13">
        <v>157.85</v>
      </c>
      <c r="GV17" s="11">
        <v>122</v>
      </c>
      <c r="GW17" s="12"/>
      <c r="GX17" s="12">
        <v>1.0352</v>
      </c>
      <c r="GY17" s="11">
        <v>3</v>
      </c>
      <c r="GZ17" s="13">
        <v>323.38</v>
      </c>
      <c r="HA17" s="11">
        <v>51</v>
      </c>
      <c r="HB17" s="11"/>
      <c r="HC17" s="13"/>
      <c r="HD17" s="11"/>
      <c r="HE17" s="12"/>
      <c r="HF17" s="12"/>
      <c r="HG17" s="11"/>
      <c r="HH17" s="13"/>
      <c r="HI17" s="11"/>
      <c r="HJ17" s="11"/>
      <c r="HK17" s="13"/>
      <c r="HL17" s="11"/>
      <c r="HM17" s="12"/>
      <c r="HN17" s="12"/>
      <c r="HO17" s="11"/>
      <c r="HP17" s="13"/>
      <c r="HQ17" s="11"/>
      <c r="HR17" s="11"/>
      <c r="HS17" s="13"/>
      <c r="HT17" s="11"/>
      <c r="HU17" s="12"/>
      <c r="HV17" s="12"/>
      <c r="HW17" s="11"/>
      <c r="HX17" s="13"/>
      <c r="HY17" s="11">
        <v>204</v>
      </c>
      <c r="HZ17" s="11">
        <v>12</v>
      </c>
      <c r="IA17" s="13">
        <v>943.31</v>
      </c>
      <c r="IB17" s="11">
        <v>254</v>
      </c>
      <c r="IC17" s="12"/>
      <c r="ID17" s="12"/>
      <c r="IE17" s="11"/>
      <c r="IF17" s="13"/>
      <c r="IG17" s="11">
        <v>84</v>
      </c>
      <c r="IH17" s="11">
        <v>3</v>
      </c>
      <c r="II17" s="13">
        <v>298.22</v>
      </c>
      <c r="IJ17" s="11">
        <v>45</v>
      </c>
      <c r="IK17" s="12"/>
      <c r="IL17" s="12"/>
      <c r="IM17" s="11"/>
      <c r="IN17" s="13"/>
      <c r="IO17" s="11"/>
      <c r="IP17" s="11"/>
      <c r="IQ17" s="13"/>
      <c r="IR17" s="11"/>
      <c r="IS17" s="12"/>
      <c r="IT17" s="12"/>
      <c r="IU17" s="11"/>
      <c r="IV17" s="13"/>
      <c r="IW17" s="11">
        <v>66</v>
      </c>
      <c r="IX17" s="11"/>
      <c r="IY17" s="13"/>
      <c r="IZ17" s="11"/>
      <c r="JA17" s="12"/>
      <c r="JB17" s="12"/>
      <c r="JC17" s="11"/>
      <c r="JD17" s="13"/>
      <c r="JE17" s="11"/>
      <c r="JF17" s="11"/>
      <c r="JG17" s="13"/>
      <c r="JH17" s="11"/>
      <c r="JI17" s="12"/>
      <c r="JJ17" s="12"/>
      <c r="JK17" s="11"/>
      <c r="JL17" s="13"/>
      <c r="JM17" s="11"/>
      <c r="JN17" s="11"/>
      <c r="JO17" s="13"/>
      <c r="JP17" s="11"/>
      <c r="JQ17" s="12"/>
      <c r="JR17" s="12"/>
      <c r="JS17" s="11"/>
      <c r="JT17" s="13"/>
      <c r="JU17" s="11">
        <v>6</v>
      </c>
      <c r="JV17" s="11"/>
      <c r="JW17" s="13"/>
      <c r="JX17" s="11"/>
      <c r="JY17" s="12"/>
      <c r="JZ17" s="12"/>
      <c r="KA17" s="11"/>
      <c r="KB17" s="13"/>
      <c r="KC17" s="11"/>
      <c r="KD17" s="11"/>
      <c r="KE17" s="13"/>
      <c r="KF17" s="11"/>
      <c r="KG17" s="12"/>
      <c r="KH17" s="12"/>
      <c r="KI17" s="11"/>
      <c r="KJ17" s="13"/>
      <c r="KK17" s="11"/>
      <c r="KL17" s="11"/>
      <c r="KM17" s="13"/>
      <c r="KN17" s="11"/>
      <c r="KO17" s="12"/>
      <c r="KP17" s="12"/>
    </row>
    <row r="18">
      <c r="A18" s="10" t="s">
        <v>67</v>
      </c>
      <c r="B18" s="10" t="s">
        <v>81</v>
      </c>
      <c r="C18" s="11">
        <v>1428</v>
      </c>
      <c r="D18" s="11">
        <f>=ROUNDDOWN(26.4444444444444,0)</f>
      </c>
      <c r="E18" s="11">
        <v>800</v>
      </c>
      <c r="F18" s="12">
        <v>1</v>
      </c>
      <c r="G18" s="11"/>
      <c r="H18" s="11">
        <f>=ROUNDDOWN({0},0)</f>
      </c>
      <c r="I18" s="11"/>
      <c r="J18" s="12"/>
      <c r="K18" s="11">
        <v>189</v>
      </c>
      <c r="L18" s="13">
        <v>11364.76</v>
      </c>
      <c r="M18" s="11">
        <v>4</v>
      </c>
      <c r="N18" s="14">
        <v>2841.19</v>
      </c>
      <c r="O18" s="11">
        <v>186</v>
      </c>
      <c r="P18" s="13">
        <v>11239.24</v>
      </c>
      <c r="Q18" s="11">
        <v>4</v>
      </c>
      <c r="R18" s="14">
        <v>2809.81</v>
      </c>
      <c r="S18" s="12">
        <v>0.0161</v>
      </c>
      <c r="T18" s="12">
        <v>0.0112</v>
      </c>
      <c r="U18" s="12"/>
      <c r="V18" s="12">
        <v>0.0112</v>
      </c>
      <c r="W18" s="11">
        <v>42</v>
      </c>
      <c r="X18" s="13">
        <v>2557.91</v>
      </c>
      <c r="Y18" s="11">
        <v>4</v>
      </c>
      <c r="Z18" s="11">
        <v>10</v>
      </c>
      <c r="AA18" s="13">
        <v>504.63</v>
      </c>
      <c r="AB18" s="11">
        <v>4</v>
      </c>
      <c r="AC18" s="12">
        <v>3.2</v>
      </c>
      <c r="AD18" s="12">
        <v>4.0689</v>
      </c>
      <c r="AE18" s="11">
        <v>29</v>
      </c>
      <c r="AF18" s="13">
        <v>1780.08</v>
      </c>
      <c r="AG18" s="11">
        <v>4</v>
      </c>
      <c r="AH18" s="11">
        <v>65</v>
      </c>
      <c r="AI18" s="13">
        <v>4127.13</v>
      </c>
      <c r="AJ18" s="11">
        <v>4</v>
      </c>
      <c r="AK18" s="12">
        <v>-0.5538</v>
      </c>
      <c r="AL18" s="12">
        <v>-0.5687</v>
      </c>
      <c r="AM18" s="11">
        <v>14</v>
      </c>
      <c r="AN18" s="13">
        <v>847.46</v>
      </c>
      <c r="AO18" s="11">
        <v>4</v>
      </c>
      <c r="AP18" s="11">
        <v>12</v>
      </c>
      <c r="AQ18" s="13">
        <v>736.29</v>
      </c>
      <c r="AR18" s="11">
        <v>4</v>
      </c>
      <c r="AS18" s="12">
        <v>0.1667</v>
      </c>
      <c r="AT18" s="12">
        <v>0.151</v>
      </c>
      <c r="AU18" s="11">
        <v>15</v>
      </c>
      <c r="AV18" s="13">
        <v>812.61</v>
      </c>
      <c r="AW18" s="11">
        <v>4</v>
      </c>
      <c r="AX18" s="11">
        <v>14</v>
      </c>
      <c r="AY18" s="13">
        <v>816.93</v>
      </c>
      <c r="AZ18" s="11">
        <v>4</v>
      </c>
      <c r="BA18" s="12">
        <v>0.0714</v>
      </c>
      <c r="BB18" s="12">
        <v>-0.0053</v>
      </c>
      <c r="BC18" s="11">
        <v>45</v>
      </c>
      <c r="BD18" s="13">
        <v>2660.84</v>
      </c>
      <c r="BE18" s="11">
        <v>4</v>
      </c>
      <c r="BF18" s="11">
        <v>41</v>
      </c>
      <c r="BG18" s="13">
        <v>2426.06</v>
      </c>
      <c r="BH18" s="11">
        <v>4</v>
      </c>
      <c r="BI18" s="12">
        <v>0.0976</v>
      </c>
      <c r="BJ18" s="12">
        <v>0.0968</v>
      </c>
      <c r="BK18" s="11">
        <v>19</v>
      </c>
      <c r="BL18" s="13">
        <v>1161.12</v>
      </c>
      <c r="BM18" s="11">
        <v>4</v>
      </c>
      <c r="BN18" s="11">
        <v>23</v>
      </c>
      <c r="BO18" s="13">
        <v>1332.64</v>
      </c>
      <c r="BP18" s="11">
        <v>4</v>
      </c>
      <c r="BQ18" s="12">
        <v>-0.1739</v>
      </c>
      <c r="BR18" s="12">
        <v>-0.1287</v>
      </c>
      <c r="BS18" s="11">
        <v>8</v>
      </c>
      <c r="BT18" s="13">
        <v>466.58</v>
      </c>
      <c r="BU18" s="11">
        <v>4</v>
      </c>
      <c r="BV18" s="11">
        <v>6</v>
      </c>
      <c r="BW18" s="13">
        <v>347.22</v>
      </c>
      <c r="BX18" s="11">
        <v>4</v>
      </c>
      <c r="BY18" s="12">
        <v>0.3333</v>
      </c>
      <c r="BZ18" s="12">
        <v>0.3438</v>
      </c>
      <c r="CA18" s="11">
        <v>6</v>
      </c>
      <c r="CB18" s="13">
        <v>400.73</v>
      </c>
      <c r="CC18" s="11">
        <v>4</v>
      </c>
      <c r="CD18" s="11"/>
      <c r="CE18" s="13"/>
      <c r="CF18" s="11">
        <v>4</v>
      </c>
      <c r="CG18" s="12"/>
      <c r="CH18" s="12"/>
      <c r="CI18" s="11">
        <v>9</v>
      </c>
      <c r="CJ18" s="13">
        <v>557.74</v>
      </c>
      <c r="CK18" s="11">
        <v>4</v>
      </c>
      <c r="CL18" s="11">
        <v>8</v>
      </c>
      <c r="CM18" s="13">
        <v>487.29</v>
      </c>
      <c r="CN18" s="11">
        <v>4</v>
      </c>
      <c r="CO18" s="12">
        <v>0.125</v>
      </c>
      <c r="CP18" s="12">
        <v>0.1446</v>
      </c>
      <c r="CQ18" s="11"/>
      <c r="CR18" s="13"/>
      <c r="CS18" s="11"/>
      <c r="CT18" s="11">
        <v>5</v>
      </c>
      <c r="CU18" s="13">
        <v>288.7</v>
      </c>
      <c r="CV18" s="11">
        <v>4</v>
      </c>
      <c r="CW18" s="12"/>
      <c r="CX18" s="12"/>
      <c r="CY18" s="11">
        <v>1</v>
      </c>
      <c r="CZ18" s="13">
        <v>56.69</v>
      </c>
      <c r="DA18" s="11">
        <v>2</v>
      </c>
      <c r="DB18" s="11">
        <v>1</v>
      </c>
      <c r="DC18" s="13">
        <v>62.36</v>
      </c>
      <c r="DD18" s="11">
        <v>2</v>
      </c>
      <c r="DE18" s="12"/>
      <c r="DF18" s="12">
        <v>-0.0909</v>
      </c>
      <c r="DG18" s="11"/>
      <c r="DH18" s="13"/>
      <c r="DI18" s="11">
        <v>4</v>
      </c>
      <c r="DJ18" s="11">
        <v>1</v>
      </c>
      <c r="DK18" s="13">
        <v>109.99</v>
      </c>
      <c r="DL18" s="11">
        <v>4</v>
      </c>
      <c r="DM18" s="12"/>
      <c r="DN18" s="12"/>
      <c r="DO18" s="11">
        <v>1</v>
      </c>
      <c r="DP18" s="13">
        <v>63</v>
      </c>
      <c r="DQ18" s="11">
        <v>1</v>
      </c>
      <c r="DR18" s="11"/>
      <c r="DS18" s="13"/>
      <c r="DT18" s="11">
        <v>1</v>
      </c>
      <c r="DU18" s="12"/>
      <c r="DV18" s="12"/>
      <c r="DW18" s="11"/>
      <c r="DX18" s="13"/>
      <c r="DY18" s="11">
        <v>4</v>
      </c>
      <c r="DZ18" s="11"/>
      <c r="EA18" s="13"/>
      <c r="EB18" s="11">
        <v>4</v>
      </c>
      <c r="EC18" s="12"/>
      <c r="ED18" s="12"/>
      <c r="EE18" s="11"/>
      <c r="EF18" s="13"/>
      <c r="EG18" s="11"/>
      <c r="EH18" s="11"/>
      <c r="EI18" s="13"/>
      <c r="EJ18" s="11"/>
      <c r="EK18" s="12"/>
      <c r="EL18" s="12"/>
      <c r="EM18" s="11"/>
      <c r="EN18" s="13"/>
      <c r="EO18" s="11"/>
      <c r="EP18" s="11"/>
      <c r="EQ18" s="13"/>
      <c r="ER18" s="11"/>
      <c r="ES18" s="12"/>
      <c r="ET18" s="12"/>
      <c r="EU18" s="11"/>
      <c r="EV18" s="13"/>
      <c r="EW18" s="11"/>
      <c r="EX18" s="11"/>
      <c r="EY18" s="13"/>
      <c r="EZ18" s="11"/>
      <c r="FA18" s="12"/>
      <c r="FB18" s="12"/>
      <c r="FC18" s="11"/>
      <c r="FD18" s="13"/>
      <c r="FE18" s="11"/>
      <c r="FF18" s="11"/>
      <c r="FG18" s="13"/>
      <c r="FH18" s="11"/>
      <c r="FI18" s="12"/>
      <c r="FJ18" s="12"/>
      <c r="FK18" s="11"/>
      <c r="FL18" s="13"/>
      <c r="FM18" s="11">
        <v>4</v>
      </c>
      <c r="FN18" s="11"/>
      <c r="FO18" s="13"/>
      <c r="FP18" s="11"/>
      <c r="FQ18" s="12"/>
      <c r="FR18" s="12"/>
      <c r="FS18" s="11"/>
      <c r="FT18" s="13"/>
      <c r="FU18" s="11"/>
      <c r="FV18" s="11"/>
      <c r="FW18" s="13"/>
      <c r="FX18" s="11"/>
      <c r="FY18" s="12"/>
      <c r="FZ18" s="12"/>
      <c r="GA18" s="11"/>
      <c r="GB18" s="13"/>
      <c r="GC18" s="11"/>
      <c r="GD18" s="11"/>
      <c r="GE18" s="13"/>
      <c r="GF18" s="11"/>
      <c r="GG18" s="12"/>
      <c r="GH18" s="12"/>
      <c r="GI18" s="11"/>
      <c r="GJ18" s="13"/>
      <c r="GK18" s="11"/>
      <c r="GL18" s="11"/>
      <c r="GM18" s="13"/>
      <c r="GN18" s="11"/>
      <c r="GO18" s="12"/>
      <c r="GP18" s="12"/>
      <c r="GQ18" s="11"/>
      <c r="GR18" s="13"/>
      <c r="GS18" s="11">
        <v>4</v>
      </c>
      <c r="GT18" s="11"/>
      <c r="GU18" s="13"/>
      <c r="GV18" s="11">
        <v>4</v>
      </c>
      <c r="GW18" s="12"/>
      <c r="GX18" s="12"/>
      <c r="GY18" s="11"/>
      <c r="GZ18" s="13"/>
      <c r="HA18" s="11"/>
      <c r="HB18" s="11"/>
      <c r="HC18" s="13"/>
      <c r="HD18" s="11"/>
      <c r="HE18" s="12"/>
      <c r="HF18" s="12"/>
      <c r="HG18" s="11"/>
      <c r="HH18" s="13"/>
      <c r="HI18" s="11"/>
      <c r="HJ18" s="11"/>
      <c r="HK18" s="13"/>
      <c r="HL18" s="11"/>
      <c r="HM18" s="12"/>
      <c r="HN18" s="12"/>
      <c r="HO18" s="11"/>
      <c r="HP18" s="13"/>
      <c r="HQ18" s="11"/>
      <c r="HR18" s="11"/>
      <c r="HS18" s="13"/>
      <c r="HT18" s="11"/>
      <c r="HU18" s="12"/>
      <c r="HV18" s="12"/>
      <c r="HW18" s="11"/>
      <c r="HX18" s="13"/>
      <c r="HY18" s="11">
        <v>4</v>
      </c>
      <c r="HZ18" s="11"/>
      <c r="IA18" s="13"/>
      <c r="IB18" s="11">
        <v>4</v>
      </c>
      <c r="IC18" s="12"/>
      <c r="ID18" s="12"/>
      <c r="IE18" s="11"/>
      <c r="IF18" s="13"/>
      <c r="IG18" s="11"/>
      <c r="IH18" s="11"/>
      <c r="II18" s="13"/>
      <c r="IJ18" s="11"/>
      <c r="IK18" s="12"/>
      <c r="IL18" s="12"/>
      <c r="IM18" s="11"/>
      <c r="IN18" s="13"/>
      <c r="IO18" s="11"/>
      <c r="IP18" s="11"/>
      <c r="IQ18" s="13"/>
      <c r="IR18" s="11"/>
      <c r="IS18" s="12"/>
      <c r="IT18" s="12"/>
      <c r="IU18" s="11"/>
      <c r="IV18" s="13"/>
      <c r="IW18" s="11"/>
      <c r="IX18" s="11"/>
      <c r="IY18" s="13"/>
      <c r="IZ18" s="11"/>
      <c r="JA18" s="12"/>
      <c r="JB18" s="12"/>
      <c r="JC18" s="11"/>
      <c r="JD18" s="13"/>
      <c r="JE18" s="11"/>
      <c r="JF18" s="11"/>
      <c r="JG18" s="13"/>
      <c r="JH18" s="11"/>
      <c r="JI18" s="12"/>
      <c r="JJ18" s="12"/>
      <c r="JK18" s="11"/>
      <c r="JL18" s="13"/>
      <c r="JM18" s="11"/>
      <c r="JN18" s="11"/>
      <c r="JO18" s="13"/>
      <c r="JP18" s="11"/>
      <c r="JQ18" s="12"/>
      <c r="JR18" s="12"/>
      <c r="JS18" s="11"/>
      <c r="JT18" s="13"/>
      <c r="JU18" s="11"/>
      <c r="JV18" s="11"/>
      <c r="JW18" s="13"/>
      <c r="JX18" s="11"/>
      <c r="JY18" s="12"/>
      <c r="JZ18" s="12"/>
      <c r="KA18" s="11"/>
      <c r="KB18" s="13"/>
      <c r="KC18" s="11"/>
      <c r="KD18" s="11"/>
      <c r="KE18" s="13"/>
      <c r="KF18" s="11"/>
      <c r="KG18" s="12"/>
      <c r="KH18" s="12"/>
      <c r="KI18" s="11"/>
      <c r="KJ18" s="13"/>
      <c r="KK18" s="11"/>
      <c r="KL18" s="11"/>
      <c r="KM18" s="13"/>
      <c r="KN18" s="11"/>
      <c r="KO18" s="12"/>
      <c r="KP18" s="12"/>
    </row>
    <row r="19">
      <c r="A19" s="10" t="s">
        <v>67</v>
      </c>
      <c r="B19" s="10" t="s">
        <v>82</v>
      </c>
      <c r="C19" s="11">
        <v>6186</v>
      </c>
      <c r="D19" s="11">
        <f>=ROUNDDOWN(11.4132841328413,0)</f>
      </c>
      <c r="E19" s="11">
        <v>10447</v>
      </c>
      <c r="F19" s="12">
        <v>0.9955</v>
      </c>
      <c r="G19" s="11"/>
      <c r="H19" s="11">
        <f>=ROUNDDOWN({0},0)</f>
      </c>
      <c r="I19" s="11">
        <v>570</v>
      </c>
      <c r="J19" s="12"/>
      <c r="K19" s="11">
        <v>2226</v>
      </c>
      <c r="L19" s="13">
        <v>399873.76</v>
      </c>
      <c r="M19" s="11">
        <v>41</v>
      </c>
      <c r="N19" s="14">
        <v>9753.02</v>
      </c>
      <c r="O19" s="11">
        <v>1929</v>
      </c>
      <c r="P19" s="13">
        <v>340691.54</v>
      </c>
      <c r="Q19" s="11">
        <v>57</v>
      </c>
      <c r="R19" s="14">
        <v>5977.04</v>
      </c>
      <c r="S19" s="12">
        <v>0.154</v>
      </c>
      <c r="T19" s="12">
        <v>0.1737</v>
      </c>
      <c r="U19" s="12">
        <v>-0.2807</v>
      </c>
      <c r="V19" s="12">
        <v>0.6317</v>
      </c>
      <c r="W19" s="11">
        <v>1152</v>
      </c>
      <c r="X19" s="13">
        <v>220796.38</v>
      </c>
      <c r="Y19" s="11">
        <v>39</v>
      </c>
      <c r="Z19" s="11">
        <v>475</v>
      </c>
      <c r="AA19" s="13">
        <v>85792.58</v>
      </c>
      <c r="AB19" s="11">
        <v>57</v>
      </c>
      <c r="AC19" s="12">
        <v>1.4253</v>
      </c>
      <c r="AD19" s="12">
        <v>1.5736</v>
      </c>
      <c r="AE19" s="11">
        <v>75</v>
      </c>
      <c r="AF19" s="13">
        <v>13818.73</v>
      </c>
      <c r="AG19" s="11">
        <v>14</v>
      </c>
      <c r="AH19" s="11">
        <v>158</v>
      </c>
      <c r="AI19" s="13">
        <v>29532.24</v>
      </c>
      <c r="AJ19" s="11">
        <v>17</v>
      </c>
      <c r="AK19" s="12">
        <v>-0.5253</v>
      </c>
      <c r="AL19" s="12">
        <v>-0.5321</v>
      </c>
      <c r="AM19" s="11">
        <v>130</v>
      </c>
      <c r="AN19" s="13">
        <v>17846.86</v>
      </c>
      <c r="AO19" s="11">
        <v>36</v>
      </c>
      <c r="AP19" s="11">
        <v>140</v>
      </c>
      <c r="AQ19" s="13">
        <v>19554.11</v>
      </c>
      <c r="AR19" s="11">
        <v>57</v>
      </c>
      <c r="AS19" s="12">
        <v>-0.0714</v>
      </c>
      <c r="AT19" s="12">
        <v>-0.0873</v>
      </c>
      <c r="AU19" s="11">
        <v>336</v>
      </c>
      <c r="AV19" s="13">
        <v>57855.32</v>
      </c>
      <c r="AW19" s="11">
        <v>39</v>
      </c>
      <c r="AX19" s="11">
        <v>368</v>
      </c>
      <c r="AY19" s="13">
        <v>62853.32</v>
      </c>
      <c r="AZ19" s="11">
        <v>57</v>
      </c>
      <c r="BA19" s="12">
        <v>-0.087</v>
      </c>
      <c r="BB19" s="12">
        <v>-0.0795</v>
      </c>
      <c r="BC19" s="11">
        <v>75</v>
      </c>
      <c r="BD19" s="13">
        <v>8659.28</v>
      </c>
      <c r="BE19" s="11">
        <v>36</v>
      </c>
      <c r="BF19" s="11">
        <v>163</v>
      </c>
      <c r="BG19" s="13">
        <v>24605.73</v>
      </c>
      <c r="BH19" s="11">
        <v>55</v>
      </c>
      <c r="BI19" s="12">
        <v>-0.5399</v>
      </c>
      <c r="BJ19" s="12">
        <v>-0.6481</v>
      </c>
      <c r="BK19" s="11">
        <v>62</v>
      </c>
      <c r="BL19" s="13">
        <v>12583.38</v>
      </c>
      <c r="BM19" s="11">
        <v>8</v>
      </c>
      <c r="BN19" s="11">
        <v>24</v>
      </c>
      <c r="BO19" s="13">
        <v>4898.17</v>
      </c>
      <c r="BP19" s="11">
        <v>6</v>
      </c>
      <c r="BQ19" s="12">
        <v>1.5833</v>
      </c>
      <c r="BR19" s="12">
        <v>1.569</v>
      </c>
      <c r="BS19" s="11">
        <v>49</v>
      </c>
      <c r="BT19" s="13">
        <v>8549.41</v>
      </c>
      <c r="BU19" s="11">
        <v>39</v>
      </c>
      <c r="BV19" s="11">
        <v>18</v>
      </c>
      <c r="BW19" s="13">
        <v>3077.23</v>
      </c>
      <c r="BX19" s="11">
        <v>57</v>
      </c>
      <c r="BY19" s="12">
        <v>1.7222</v>
      </c>
      <c r="BZ19" s="12">
        <v>1.7783</v>
      </c>
      <c r="CA19" s="11">
        <v>272</v>
      </c>
      <c r="CB19" s="13">
        <v>46919.63</v>
      </c>
      <c r="CC19" s="11">
        <v>41</v>
      </c>
      <c r="CD19" s="11">
        <v>475</v>
      </c>
      <c r="CE19" s="13">
        <v>90384.35</v>
      </c>
      <c r="CF19" s="11">
        <v>57</v>
      </c>
      <c r="CG19" s="12">
        <v>-0.4274</v>
      </c>
      <c r="CH19" s="12">
        <v>-0.4809</v>
      </c>
      <c r="CI19" s="11">
        <v>39</v>
      </c>
      <c r="CJ19" s="13">
        <v>6731.63</v>
      </c>
      <c r="CK19" s="11">
        <v>36</v>
      </c>
      <c r="CL19" s="11">
        <v>53</v>
      </c>
      <c r="CM19" s="13">
        <v>8965.43</v>
      </c>
      <c r="CN19" s="11">
        <v>45</v>
      </c>
      <c r="CO19" s="12">
        <v>-0.2642</v>
      </c>
      <c r="CP19" s="12">
        <v>-0.2492</v>
      </c>
      <c r="CQ19" s="11"/>
      <c r="CR19" s="13"/>
      <c r="CS19" s="11">
        <v>2</v>
      </c>
      <c r="CT19" s="11">
        <v>3</v>
      </c>
      <c r="CU19" s="13">
        <v>637.56</v>
      </c>
      <c r="CV19" s="11">
        <v>2</v>
      </c>
      <c r="CW19" s="12"/>
      <c r="CX19" s="12"/>
      <c r="CY19" s="11"/>
      <c r="CZ19" s="13"/>
      <c r="DA19" s="11"/>
      <c r="DB19" s="11"/>
      <c r="DC19" s="13"/>
      <c r="DD19" s="11"/>
      <c r="DE19" s="12"/>
      <c r="DF19" s="12"/>
      <c r="DG19" s="11">
        <v>3</v>
      </c>
      <c r="DH19" s="13">
        <v>806.54</v>
      </c>
      <c r="DI19" s="11">
        <v>41</v>
      </c>
      <c r="DJ19" s="11">
        <v>5</v>
      </c>
      <c r="DK19" s="13">
        <v>1124.95</v>
      </c>
      <c r="DL19" s="11">
        <v>57</v>
      </c>
      <c r="DM19" s="12">
        <v>-0.4</v>
      </c>
      <c r="DN19" s="12">
        <v>-0.283</v>
      </c>
      <c r="DO19" s="11">
        <v>9</v>
      </c>
      <c r="DP19" s="13">
        <v>1675.88</v>
      </c>
      <c r="DQ19" s="11">
        <v>10</v>
      </c>
      <c r="DR19" s="11">
        <v>9</v>
      </c>
      <c r="DS19" s="13">
        <v>1788.57</v>
      </c>
      <c r="DT19" s="11">
        <v>13</v>
      </c>
      <c r="DU19" s="12"/>
      <c r="DV19" s="12">
        <v>-0.063</v>
      </c>
      <c r="DW19" s="11"/>
      <c r="DX19" s="13"/>
      <c r="DY19" s="11">
        <v>6</v>
      </c>
      <c r="DZ19" s="11"/>
      <c r="EA19" s="13"/>
      <c r="EB19" s="11">
        <v>13</v>
      </c>
      <c r="EC19" s="12"/>
      <c r="ED19" s="12"/>
      <c r="EE19" s="11">
        <v>3</v>
      </c>
      <c r="EF19" s="13">
        <v>574.14</v>
      </c>
      <c r="EG19" s="11">
        <v>6</v>
      </c>
      <c r="EH19" s="11">
        <v>21</v>
      </c>
      <c r="EI19" s="13">
        <v>4082.4</v>
      </c>
      <c r="EJ19" s="11">
        <v>6</v>
      </c>
      <c r="EK19" s="12">
        <v>-0.8571</v>
      </c>
      <c r="EL19" s="12">
        <v>-0.8594</v>
      </c>
      <c r="EM19" s="11">
        <v>14</v>
      </c>
      <c r="EN19" s="13">
        <v>1453.74</v>
      </c>
      <c r="EO19" s="11">
        <v>7</v>
      </c>
      <c r="EP19" s="11">
        <v>4</v>
      </c>
      <c r="EQ19" s="13">
        <v>599.67</v>
      </c>
      <c r="ER19" s="11">
        <v>8</v>
      </c>
      <c r="ES19" s="12">
        <v>2.5</v>
      </c>
      <c r="ET19" s="12">
        <v>1.4242</v>
      </c>
      <c r="EU19" s="11"/>
      <c r="EV19" s="13"/>
      <c r="EW19" s="11">
        <v>3</v>
      </c>
      <c r="EX19" s="11">
        <v>2</v>
      </c>
      <c r="EY19" s="13">
        <v>352.39</v>
      </c>
      <c r="EZ19" s="11">
        <v>3</v>
      </c>
      <c r="FA19" s="12"/>
      <c r="FB19" s="12"/>
      <c r="FC19" s="11"/>
      <c r="FD19" s="13"/>
      <c r="FE19" s="11"/>
      <c r="FF19" s="11"/>
      <c r="FG19" s="13"/>
      <c r="FH19" s="11"/>
      <c r="FI19" s="12"/>
      <c r="FJ19" s="12"/>
      <c r="FK19" s="11"/>
      <c r="FL19" s="13"/>
      <c r="FM19" s="11">
        <v>34</v>
      </c>
      <c r="FN19" s="11"/>
      <c r="FO19" s="13"/>
      <c r="FP19" s="11"/>
      <c r="FQ19" s="12"/>
      <c r="FR19" s="12"/>
      <c r="FS19" s="11"/>
      <c r="FT19" s="13"/>
      <c r="FU19" s="11"/>
      <c r="FV19" s="11"/>
      <c r="FW19" s="13"/>
      <c r="FX19" s="11"/>
      <c r="FY19" s="12"/>
      <c r="FZ19" s="12"/>
      <c r="GA19" s="11">
        <v>4</v>
      </c>
      <c r="GB19" s="13">
        <v>914.28</v>
      </c>
      <c r="GC19" s="11">
        <v>13</v>
      </c>
      <c r="GD19" s="11">
        <v>8</v>
      </c>
      <c r="GE19" s="13">
        <v>1798.97</v>
      </c>
      <c r="GF19" s="11">
        <v>6</v>
      </c>
      <c r="GG19" s="12">
        <v>-0.5</v>
      </c>
      <c r="GH19" s="12">
        <v>-0.4918</v>
      </c>
      <c r="GI19" s="11"/>
      <c r="GJ19" s="13"/>
      <c r="GK19" s="11">
        <v>7</v>
      </c>
      <c r="GL19" s="11"/>
      <c r="GM19" s="13"/>
      <c r="GN19" s="11">
        <v>7</v>
      </c>
      <c r="GO19" s="12"/>
      <c r="GP19" s="12"/>
      <c r="GQ19" s="11">
        <v>3</v>
      </c>
      <c r="GR19" s="13">
        <v>688.56</v>
      </c>
      <c r="GS19" s="11">
        <v>29</v>
      </c>
      <c r="GT19" s="11">
        <v>3</v>
      </c>
      <c r="GU19" s="13">
        <v>643.87</v>
      </c>
      <c r="GV19" s="11">
        <v>34</v>
      </c>
      <c r="GW19" s="12"/>
      <c r="GX19" s="12">
        <v>0.0694</v>
      </c>
      <c r="GY19" s="11"/>
      <c r="GZ19" s="13"/>
      <c r="HA19" s="11"/>
      <c r="HB19" s="11"/>
      <c r="HC19" s="13"/>
      <c r="HD19" s="11"/>
      <c r="HE19" s="12"/>
      <c r="HF19" s="12"/>
      <c r="HG19" s="11"/>
      <c r="HH19" s="13"/>
      <c r="HI19" s="11"/>
      <c r="HJ19" s="11"/>
      <c r="HK19" s="13"/>
      <c r="HL19" s="11"/>
      <c r="HM19" s="12"/>
      <c r="HN19" s="12"/>
      <c r="HO19" s="11"/>
      <c r="HP19" s="13"/>
      <c r="HQ19" s="11">
        <v>19</v>
      </c>
      <c r="HR19" s="11"/>
      <c r="HS19" s="13"/>
      <c r="HT19" s="11">
        <v>28</v>
      </c>
      <c r="HU19" s="12"/>
      <c r="HV19" s="12"/>
      <c r="HW19" s="11"/>
      <c r="HX19" s="13"/>
      <c r="HY19" s="11">
        <v>16</v>
      </c>
      <c r="HZ19" s="11"/>
      <c r="IA19" s="13"/>
      <c r="IB19" s="11">
        <v>17</v>
      </c>
      <c r="IC19" s="12"/>
      <c r="ID19" s="12"/>
      <c r="IE19" s="11"/>
      <c r="IF19" s="13"/>
      <c r="IG19" s="11">
        <v>15</v>
      </c>
      <c r="IH19" s="11"/>
      <c r="II19" s="13"/>
      <c r="IJ19" s="11">
        <v>7</v>
      </c>
      <c r="IK19" s="12"/>
      <c r="IL19" s="12"/>
      <c r="IM19" s="11"/>
      <c r="IN19" s="13"/>
      <c r="IO19" s="11"/>
      <c r="IP19" s="11"/>
      <c r="IQ19" s="13"/>
      <c r="IR19" s="11"/>
      <c r="IS19" s="12"/>
      <c r="IT19" s="12"/>
      <c r="IU19" s="11"/>
      <c r="IV19" s="13"/>
      <c r="IW19" s="11"/>
      <c r="IX19" s="11"/>
      <c r="IY19" s="13"/>
      <c r="IZ19" s="11"/>
      <c r="JA19" s="12"/>
      <c r="JB19" s="12"/>
      <c r="JC19" s="11"/>
      <c r="JD19" s="13"/>
      <c r="JE19" s="11"/>
      <c r="JF19" s="11"/>
      <c r="JG19" s="13"/>
      <c r="JH19" s="11"/>
      <c r="JI19" s="12"/>
      <c r="JJ19" s="12"/>
      <c r="JK19" s="11"/>
      <c r="JL19" s="13"/>
      <c r="JM19" s="11"/>
      <c r="JN19" s="11"/>
      <c r="JO19" s="13"/>
      <c r="JP19" s="11"/>
      <c r="JQ19" s="12"/>
      <c r="JR19" s="12"/>
      <c r="JS19" s="11"/>
      <c r="JT19" s="13"/>
      <c r="JU19" s="11"/>
      <c r="JV19" s="11"/>
      <c r="JW19" s="13"/>
      <c r="JX19" s="11"/>
      <c r="JY19" s="12"/>
      <c r="JZ19" s="12"/>
      <c r="KA19" s="11"/>
      <c r="KB19" s="13"/>
      <c r="KC19" s="11"/>
      <c r="KD19" s="11"/>
      <c r="KE19" s="13"/>
      <c r="KF19" s="11"/>
      <c r="KG19" s="12"/>
      <c r="KH19" s="12"/>
      <c r="KI19" s="11"/>
      <c r="KJ19" s="13"/>
      <c r="KK19" s="11"/>
      <c r="KL19" s="11"/>
      <c r="KM19" s="13"/>
      <c r="KN19" s="11"/>
      <c r="KO19" s="12"/>
      <c r="KP19" s="12"/>
    </row>
    <row r="20">
      <c r="A20" s="10" t="s">
        <v>67</v>
      </c>
      <c r="B20" s="10" t="s">
        <v>83</v>
      </c>
      <c r="C20" s="11">
        <v>2860</v>
      </c>
      <c r="D20" s="11">
        <f>=ROUNDDOWN(17.3438447543966,0)</f>
      </c>
      <c r="E20" s="11">
        <v>3296</v>
      </c>
      <c r="F20" s="12">
        <v>0.9448</v>
      </c>
      <c r="G20" s="11"/>
      <c r="H20" s="11">
        <f>=ROUNDDOWN({0},0)</f>
      </c>
      <c r="I20" s="11"/>
      <c r="J20" s="12"/>
      <c r="K20" s="11">
        <v>596</v>
      </c>
      <c r="L20" s="13">
        <v>40021.03</v>
      </c>
      <c r="M20" s="11">
        <v>41</v>
      </c>
      <c r="N20" s="14">
        <v>976.12</v>
      </c>
      <c r="O20" s="11">
        <v>649</v>
      </c>
      <c r="P20" s="13">
        <v>46251.38</v>
      </c>
      <c r="Q20" s="11">
        <v>44</v>
      </c>
      <c r="R20" s="14">
        <v>1051.17</v>
      </c>
      <c r="S20" s="12">
        <v>-0.0817</v>
      </c>
      <c r="T20" s="12">
        <v>-0.1347</v>
      </c>
      <c r="U20" s="12">
        <v>-0.0682</v>
      </c>
      <c r="V20" s="12">
        <v>-0.0714</v>
      </c>
      <c r="W20" s="11">
        <v>125</v>
      </c>
      <c r="X20" s="13">
        <v>9611.46</v>
      </c>
      <c r="Y20" s="11">
        <v>41</v>
      </c>
      <c r="Z20" s="11">
        <v>52</v>
      </c>
      <c r="AA20" s="13">
        <v>3402.44</v>
      </c>
      <c r="AB20" s="11">
        <v>44</v>
      </c>
      <c r="AC20" s="12">
        <v>1.4038</v>
      </c>
      <c r="AD20" s="12">
        <v>1.8249</v>
      </c>
      <c r="AE20" s="11">
        <v>45</v>
      </c>
      <c r="AF20" s="13">
        <v>3703.19</v>
      </c>
      <c r="AG20" s="11">
        <v>29</v>
      </c>
      <c r="AH20" s="11">
        <v>85</v>
      </c>
      <c r="AI20" s="13">
        <v>6283.94</v>
      </c>
      <c r="AJ20" s="11">
        <v>29</v>
      </c>
      <c r="AK20" s="12">
        <v>-0.4706</v>
      </c>
      <c r="AL20" s="12">
        <v>-0.4107</v>
      </c>
      <c r="AM20" s="11">
        <v>172</v>
      </c>
      <c r="AN20" s="13">
        <v>12350.45</v>
      </c>
      <c r="AO20" s="11">
        <v>40</v>
      </c>
      <c r="AP20" s="11">
        <v>246</v>
      </c>
      <c r="AQ20" s="13">
        <v>16595.48</v>
      </c>
      <c r="AR20" s="11">
        <v>38</v>
      </c>
      <c r="AS20" s="12">
        <v>-0.3008</v>
      </c>
      <c r="AT20" s="12">
        <v>-0.2558</v>
      </c>
      <c r="AU20" s="11">
        <v>106</v>
      </c>
      <c r="AV20" s="13">
        <v>6994.89</v>
      </c>
      <c r="AW20" s="11">
        <v>41</v>
      </c>
      <c r="AX20" s="11">
        <v>106</v>
      </c>
      <c r="AY20" s="13">
        <v>6730.12</v>
      </c>
      <c r="AZ20" s="11">
        <v>44</v>
      </c>
      <c r="BA20" s="12"/>
      <c r="BB20" s="12">
        <v>0.0393</v>
      </c>
      <c r="BC20" s="11">
        <v>88</v>
      </c>
      <c r="BD20" s="13">
        <v>3073.25</v>
      </c>
      <c r="BE20" s="11">
        <v>36</v>
      </c>
      <c r="BF20" s="11">
        <v>44</v>
      </c>
      <c r="BG20" s="13">
        <v>3055.68</v>
      </c>
      <c r="BH20" s="11">
        <v>39</v>
      </c>
      <c r="BI20" s="12">
        <v>1</v>
      </c>
      <c r="BJ20" s="12">
        <v>0.0057</v>
      </c>
      <c r="BK20" s="11"/>
      <c r="BL20" s="13"/>
      <c r="BM20" s="11"/>
      <c r="BN20" s="11">
        <v>10</v>
      </c>
      <c r="BO20" s="13">
        <v>597.04</v>
      </c>
      <c r="BP20" s="11">
        <v>9</v>
      </c>
      <c r="BQ20" s="12"/>
      <c r="BR20" s="12"/>
      <c r="BS20" s="11">
        <v>21</v>
      </c>
      <c r="BT20" s="13">
        <v>1500.98</v>
      </c>
      <c r="BU20" s="11">
        <v>41</v>
      </c>
      <c r="BV20" s="11">
        <v>17</v>
      </c>
      <c r="BW20" s="13">
        <v>1354.92</v>
      </c>
      <c r="BX20" s="11">
        <v>44</v>
      </c>
      <c r="BY20" s="12">
        <v>0.2353</v>
      </c>
      <c r="BZ20" s="12">
        <v>0.1078</v>
      </c>
      <c r="CA20" s="11">
        <v>27</v>
      </c>
      <c r="CB20" s="13">
        <v>1683.95</v>
      </c>
      <c r="CC20" s="11">
        <v>41</v>
      </c>
      <c r="CD20" s="11">
        <v>72</v>
      </c>
      <c r="CE20" s="13">
        <v>6791.33</v>
      </c>
      <c r="CF20" s="11">
        <v>44</v>
      </c>
      <c r="CG20" s="12">
        <v>-0.625</v>
      </c>
      <c r="CH20" s="12">
        <v>-0.752</v>
      </c>
      <c r="CI20" s="11">
        <v>5</v>
      </c>
      <c r="CJ20" s="13">
        <v>332.74</v>
      </c>
      <c r="CK20" s="11">
        <v>24</v>
      </c>
      <c r="CL20" s="11">
        <v>2</v>
      </c>
      <c r="CM20" s="13">
        <v>165.91</v>
      </c>
      <c r="CN20" s="11">
        <v>24</v>
      </c>
      <c r="CO20" s="12">
        <v>1.5</v>
      </c>
      <c r="CP20" s="12">
        <v>1.0055</v>
      </c>
      <c r="CQ20" s="11"/>
      <c r="CR20" s="13"/>
      <c r="CS20" s="11"/>
      <c r="CT20" s="11"/>
      <c r="CU20" s="13"/>
      <c r="CV20" s="11"/>
      <c r="CW20" s="12"/>
      <c r="CX20" s="12"/>
      <c r="CY20" s="11"/>
      <c r="CZ20" s="13"/>
      <c r="DA20" s="11"/>
      <c r="DB20" s="11"/>
      <c r="DC20" s="13"/>
      <c r="DD20" s="11"/>
      <c r="DE20" s="12"/>
      <c r="DF20" s="12"/>
      <c r="DG20" s="11">
        <v>1</v>
      </c>
      <c r="DH20" s="13">
        <v>189.99</v>
      </c>
      <c r="DI20" s="11">
        <v>41</v>
      </c>
      <c r="DJ20" s="11"/>
      <c r="DK20" s="13"/>
      <c r="DL20" s="11">
        <v>44</v>
      </c>
      <c r="DM20" s="12"/>
      <c r="DN20" s="12"/>
      <c r="DO20" s="11"/>
      <c r="DP20" s="13"/>
      <c r="DQ20" s="11"/>
      <c r="DR20" s="11"/>
      <c r="DS20" s="13"/>
      <c r="DT20" s="11"/>
      <c r="DU20" s="12"/>
      <c r="DV20" s="12"/>
      <c r="DW20" s="11"/>
      <c r="DX20" s="13"/>
      <c r="DY20" s="11">
        <v>7</v>
      </c>
      <c r="DZ20" s="11"/>
      <c r="EA20" s="13"/>
      <c r="EB20" s="11">
        <v>7</v>
      </c>
      <c r="EC20" s="12"/>
      <c r="ED20" s="12"/>
      <c r="EE20" s="11"/>
      <c r="EF20" s="13"/>
      <c r="EG20" s="11">
        <v>26</v>
      </c>
      <c r="EH20" s="11"/>
      <c r="EI20" s="13"/>
      <c r="EJ20" s="11"/>
      <c r="EK20" s="12"/>
      <c r="EL20" s="12"/>
      <c r="EM20" s="11"/>
      <c r="EN20" s="13"/>
      <c r="EO20" s="11"/>
      <c r="EP20" s="11"/>
      <c r="EQ20" s="13"/>
      <c r="ER20" s="11"/>
      <c r="ES20" s="12"/>
      <c r="ET20" s="12"/>
      <c r="EU20" s="11">
        <v>2</v>
      </c>
      <c r="EV20" s="13">
        <v>123.93</v>
      </c>
      <c r="EW20" s="11">
        <v>17</v>
      </c>
      <c r="EX20" s="11">
        <v>11</v>
      </c>
      <c r="EY20" s="13">
        <v>845.82</v>
      </c>
      <c r="EZ20" s="11">
        <v>17</v>
      </c>
      <c r="FA20" s="12">
        <v>-0.8182</v>
      </c>
      <c r="FB20" s="12">
        <v>-0.8535</v>
      </c>
      <c r="FC20" s="11"/>
      <c r="FD20" s="13"/>
      <c r="FE20" s="11"/>
      <c r="FF20" s="11"/>
      <c r="FG20" s="13"/>
      <c r="FH20" s="11"/>
      <c r="FI20" s="12"/>
      <c r="FJ20" s="12"/>
      <c r="FK20" s="11"/>
      <c r="FL20" s="13"/>
      <c r="FM20" s="11"/>
      <c r="FN20" s="11"/>
      <c r="FO20" s="13"/>
      <c r="FP20" s="11"/>
      <c r="FQ20" s="12"/>
      <c r="FR20" s="12"/>
      <c r="FS20" s="11"/>
      <c r="FT20" s="13"/>
      <c r="FU20" s="11"/>
      <c r="FV20" s="11"/>
      <c r="FW20" s="13"/>
      <c r="FX20" s="11"/>
      <c r="FY20" s="12"/>
      <c r="FZ20" s="12"/>
      <c r="GA20" s="11">
        <v>4</v>
      </c>
      <c r="GB20" s="13">
        <v>456.2</v>
      </c>
      <c r="GC20" s="11">
        <v>10</v>
      </c>
      <c r="GD20" s="11">
        <v>2</v>
      </c>
      <c r="GE20" s="13">
        <v>228.1</v>
      </c>
      <c r="GF20" s="11">
        <v>2</v>
      </c>
      <c r="GG20" s="12">
        <v>1</v>
      </c>
      <c r="GH20" s="12">
        <v>1</v>
      </c>
      <c r="GI20" s="11"/>
      <c r="GJ20" s="13"/>
      <c r="GK20" s="11"/>
      <c r="GL20" s="11"/>
      <c r="GM20" s="13"/>
      <c r="GN20" s="11"/>
      <c r="GO20" s="12"/>
      <c r="GP20" s="12"/>
      <c r="GQ20" s="11"/>
      <c r="GR20" s="13"/>
      <c r="GS20" s="11">
        <v>32</v>
      </c>
      <c r="GT20" s="11">
        <v>1</v>
      </c>
      <c r="GU20" s="13">
        <v>96.96</v>
      </c>
      <c r="GV20" s="11">
        <v>18</v>
      </c>
      <c r="GW20" s="12"/>
      <c r="GX20" s="12"/>
      <c r="GY20" s="11"/>
      <c r="GZ20" s="13"/>
      <c r="HA20" s="11"/>
      <c r="HB20" s="11"/>
      <c r="HC20" s="13"/>
      <c r="HD20" s="11"/>
      <c r="HE20" s="12"/>
      <c r="HF20" s="12"/>
      <c r="HG20" s="11"/>
      <c r="HH20" s="13"/>
      <c r="HI20" s="11"/>
      <c r="HJ20" s="11"/>
      <c r="HK20" s="13"/>
      <c r="HL20" s="11"/>
      <c r="HM20" s="12"/>
      <c r="HN20" s="12"/>
      <c r="HO20" s="11"/>
      <c r="HP20" s="13"/>
      <c r="HQ20" s="11"/>
      <c r="HR20" s="11"/>
      <c r="HS20" s="13"/>
      <c r="HT20" s="11"/>
      <c r="HU20" s="12"/>
      <c r="HV20" s="12"/>
      <c r="HW20" s="11"/>
      <c r="HX20" s="13"/>
      <c r="HY20" s="11">
        <v>22</v>
      </c>
      <c r="HZ20" s="11">
        <v>1</v>
      </c>
      <c r="IA20" s="13">
        <v>103.64</v>
      </c>
      <c r="IB20" s="11">
        <v>23</v>
      </c>
      <c r="IC20" s="12"/>
      <c r="ID20" s="12"/>
      <c r="IE20" s="11"/>
      <c r="IF20" s="13"/>
      <c r="IG20" s="11">
        <v>19</v>
      </c>
      <c r="IH20" s="11"/>
      <c r="II20" s="13"/>
      <c r="IJ20" s="11">
        <v>5</v>
      </c>
      <c r="IK20" s="12"/>
      <c r="IL20" s="12"/>
      <c r="IM20" s="11"/>
      <c r="IN20" s="13"/>
      <c r="IO20" s="11">
        <v>17</v>
      </c>
      <c r="IP20" s="11"/>
      <c r="IQ20" s="13"/>
      <c r="IR20" s="11">
        <v>17</v>
      </c>
      <c r="IS20" s="12"/>
      <c r="IT20" s="12"/>
      <c r="IU20" s="11"/>
      <c r="IV20" s="13"/>
      <c r="IW20" s="11"/>
      <c r="IX20" s="11"/>
      <c r="IY20" s="13"/>
      <c r="IZ20" s="11"/>
      <c r="JA20" s="12"/>
      <c r="JB20" s="12"/>
      <c r="JC20" s="11"/>
      <c r="JD20" s="13"/>
      <c r="JE20" s="11"/>
      <c r="JF20" s="11"/>
      <c r="JG20" s="13"/>
      <c r="JH20" s="11"/>
      <c r="JI20" s="12"/>
      <c r="JJ20" s="12"/>
      <c r="JK20" s="11"/>
      <c r="JL20" s="13"/>
      <c r="JM20" s="11"/>
      <c r="JN20" s="11"/>
      <c r="JO20" s="13"/>
      <c r="JP20" s="11"/>
      <c r="JQ20" s="12"/>
      <c r="JR20" s="12"/>
      <c r="JS20" s="11"/>
      <c r="JT20" s="13"/>
      <c r="JU20" s="11"/>
      <c r="JV20" s="11"/>
      <c r="JW20" s="13"/>
      <c r="JX20" s="11"/>
      <c r="JY20" s="12"/>
      <c r="JZ20" s="12"/>
      <c r="KA20" s="11"/>
      <c r="KB20" s="13"/>
      <c r="KC20" s="11"/>
      <c r="KD20" s="11"/>
      <c r="KE20" s="13"/>
      <c r="KF20" s="11"/>
      <c r="KG20" s="12"/>
      <c r="KH20" s="12"/>
      <c r="KI20" s="11"/>
      <c r="KJ20" s="13"/>
      <c r="KK20" s="11"/>
      <c r="KL20" s="11"/>
      <c r="KM20" s="13"/>
      <c r="KN20" s="11"/>
      <c r="KO20" s="12"/>
      <c r="KP20" s="12"/>
    </row>
    <row r="21">
      <c r="A21" s="10" t="s">
        <v>67</v>
      </c>
      <c r="B21" s="10" t="s">
        <v>84</v>
      </c>
      <c r="C21" s="11">
        <v>12966</v>
      </c>
      <c r="D21" s="11">
        <f>=ROUNDDOWN(15.492890428964,0)</f>
      </c>
      <c r="E21" s="11">
        <v>18555</v>
      </c>
      <c r="F21" s="12">
        <v>0.9716</v>
      </c>
      <c r="G21" s="11"/>
      <c r="H21" s="11">
        <f>=ROUNDDOWN({0},0)</f>
      </c>
      <c r="I21" s="11"/>
      <c r="J21" s="12"/>
      <c r="K21" s="11">
        <v>3313</v>
      </c>
      <c r="L21" s="13">
        <v>183651.72</v>
      </c>
      <c r="M21" s="11">
        <v>69</v>
      </c>
      <c r="N21" s="14">
        <v>2661.62</v>
      </c>
      <c r="O21" s="11">
        <v>3862</v>
      </c>
      <c r="P21" s="13">
        <v>233763.2</v>
      </c>
      <c r="Q21" s="11">
        <v>69</v>
      </c>
      <c r="R21" s="14">
        <v>3387.87</v>
      </c>
      <c r="S21" s="12">
        <v>-0.1422</v>
      </c>
      <c r="T21" s="12">
        <v>-0.2144</v>
      </c>
      <c r="U21" s="12"/>
      <c r="V21" s="12">
        <v>-0.2144</v>
      </c>
      <c r="W21" s="11">
        <v>690</v>
      </c>
      <c r="X21" s="13">
        <v>45005.46</v>
      </c>
      <c r="Y21" s="11">
        <v>61</v>
      </c>
      <c r="Z21" s="11">
        <v>482</v>
      </c>
      <c r="AA21" s="13">
        <v>31545.98</v>
      </c>
      <c r="AB21" s="11">
        <v>65</v>
      </c>
      <c r="AC21" s="12">
        <v>0.4315</v>
      </c>
      <c r="AD21" s="12">
        <v>0.4267</v>
      </c>
      <c r="AE21" s="11">
        <v>919</v>
      </c>
      <c r="AF21" s="13">
        <v>57636.65</v>
      </c>
      <c r="AG21" s="11">
        <v>65</v>
      </c>
      <c r="AH21" s="11">
        <v>1470</v>
      </c>
      <c r="AI21" s="13">
        <v>97418.77</v>
      </c>
      <c r="AJ21" s="11">
        <v>63</v>
      </c>
      <c r="AK21" s="12">
        <v>-0.3748</v>
      </c>
      <c r="AL21" s="12">
        <v>-0.4084</v>
      </c>
      <c r="AM21" s="11">
        <v>497</v>
      </c>
      <c r="AN21" s="13">
        <v>17258.72</v>
      </c>
      <c r="AO21" s="11">
        <v>61</v>
      </c>
      <c r="AP21" s="11">
        <v>358</v>
      </c>
      <c r="AQ21" s="13">
        <v>13411.88</v>
      </c>
      <c r="AR21" s="11">
        <v>55</v>
      </c>
      <c r="AS21" s="12">
        <v>0.3883</v>
      </c>
      <c r="AT21" s="12">
        <v>0.2868</v>
      </c>
      <c r="AU21" s="11">
        <v>241</v>
      </c>
      <c r="AV21" s="13">
        <v>11758.16</v>
      </c>
      <c r="AW21" s="11">
        <v>61</v>
      </c>
      <c r="AX21" s="11">
        <v>366</v>
      </c>
      <c r="AY21" s="13">
        <v>18116.34</v>
      </c>
      <c r="AZ21" s="11">
        <v>65</v>
      </c>
      <c r="BA21" s="12">
        <v>-0.3415</v>
      </c>
      <c r="BB21" s="12">
        <v>-0.351</v>
      </c>
      <c r="BC21" s="11">
        <v>252</v>
      </c>
      <c r="BD21" s="13">
        <v>14040.56</v>
      </c>
      <c r="BE21" s="11">
        <v>55</v>
      </c>
      <c r="BF21" s="11">
        <v>346</v>
      </c>
      <c r="BG21" s="13">
        <v>21565.28</v>
      </c>
      <c r="BH21" s="11">
        <v>60</v>
      </c>
      <c r="BI21" s="12">
        <v>-0.2717</v>
      </c>
      <c r="BJ21" s="12">
        <v>-0.3489</v>
      </c>
      <c r="BK21" s="11">
        <v>171</v>
      </c>
      <c r="BL21" s="13">
        <v>10055.18</v>
      </c>
      <c r="BM21" s="11">
        <v>58</v>
      </c>
      <c r="BN21" s="11">
        <v>94</v>
      </c>
      <c r="BO21" s="13">
        <v>6428.06</v>
      </c>
      <c r="BP21" s="11">
        <v>62</v>
      </c>
      <c r="BQ21" s="12">
        <v>0.8191</v>
      </c>
      <c r="BR21" s="12">
        <v>0.5643</v>
      </c>
      <c r="BS21" s="11">
        <v>156</v>
      </c>
      <c r="BT21" s="13">
        <v>8486.04</v>
      </c>
      <c r="BU21" s="11">
        <v>61</v>
      </c>
      <c r="BV21" s="11">
        <v>260</v>
      </c>
      <c r="BW21" s="13">
        <v>14070.42</v>
      </c>
      <c r="BX21" s="11">
        <v>63</v>
      </c>
      <c r="BY21" s="12">
        <v>-0.4</v>
      </c>
      <c r="BZ21" s="12">
        <v>-0.3969</v>
      </c>
      <c r="CA21" s="11">
        <v>101</v>
      </c>
      <c r="CB21" s="13">
        <v>5921.3</v>
      </c>
      <c r="CC21" s="11">
        <v>61</v>
      </c>
      <c r="CD21" s="11">
        <v>189</v>
      </c>
      <c r="CE21" s="13">
        <v>12274.73</v>
      </c>
      <c r="CF21" s="11">
        <v>65</v>
      </c>
      <c r="CG21" s="12">
        <v>-0.4656</v>
      </c>
      <c r="CH21" s="12">
        <v>-0.5176</v>
      </c>
      <c r="CI21" s="11">
        <v>169</v>
      </c>
      <c r="CJ21" s="13">
        <v>6437.86</v>
      </c>
      <c r="CK21" s="11">
        <v>57</v>
      </c>
      <c r="CL21" s="11">
        <v>149</v>
      </c>
      <c r="CM21" s="13">
        <v>8133.85</v>
      </c>
      <c r="CN21" s="11">
        <v>53</v>
      </c>
      <c r="CO21" s="12">
        <v>0.1342</v>
      </c>
      <c r="CP21" s="12">
        <v>-0.2085</v>
      </c>
      <c r="CQ21" s="11">
        <v>23</v>
      </c>
      <c r="CR21" s="13">
        <v>1437.22</v>
      </c>
      <c r="CS21" s="11">
        <v>20</v>
      </c>
      <c r="CT21" s="11">
        <v>56</v>
      </c>
      <c r="CU21" s="13">
        <v>4008.45</v>
      </c>
      <c r="CV21" s="11">
        <v>28</v>
      </c>
      <c r="CW21" s="12">
        <v>-0.5893</v>
      </c>
      <c r="CX21" s="12">
        <v>-0.6415</v>
      </c>
      <c r="CY21" s="11">
        <v>9</v>
      </c>
      <c r="CZ21" s="13">
        <v>385.1</v>
      </c>
      <c r="DA21" s="11">
        <v>4</v>
      </c>
      <c r="DB21" s="11">
        <v>1</v>
      </c>
      <c r="DC21" s="13">
        <v>26.63</v>
      </c>
      <c r="DD21" s="11">
        <v>5</v>
      </c>
      <c r="DE21" s="12">
        <v>8</v>
      </c>
      <c r="DF21" s="12">
        <v>13.4611</v>
      </c>
      <c r="DG21" s="11">
        <v>1</v>
      </c>
      <c r="DH21" s="13">
        <v>165.59</v>
      </c>
      <c r="DI21" s="11">
        <v>61</v>
      </c>
      <c r="DJ21" s="11">
        <v>1</v>
      </c>
      <c r="DK21" s="13">
        <v>89.99</v>
      </c>
      <c r="DL21" s="11">
        <v>65</v>
      </c>
      <c r="DM21" s="12"/>
      <c r="DN21" s="12">
        <v>0.8401</v>
      </c>
      <c r="DO21" s="11">
        <v>1</v>
      </c>
      <c r="DP21" s="13">
        <v>52.49</v>
      </c>
      <c r="DQ21" s="11">
        <v>13</v>
      </c>
      <c r="DR21" s="11">
        <v>3</v>
      </c>
      <c r="DS21" s="13">
        <v>173.22</v>
      </c>
      <c r="DT21" s="11">
        <v>14</v>
      </c>
      <c r="DU21" s="12">
        <v>-0.6667</v>
      </c>
      <c r="DV21" s="12">
        <v>-0.697</v>
      </c>
      <c r="DW21" s="11">
        <v>5</v>
      </c>
      <c r="DX21" s="13">
        <v>399.85</v>
      </c>
      <c r="DY21" s="11">
        <v>16</v>
      </c>
      <c r="DZ21" s="11"/>
      <c r="EA21" s="13"/>
      <c r="EB21" s="11">
        <v>24</v>
      </c>
      <c r="EC21" s="12"/>
      <c r="ED21" s="12"/>
      <c r="EE21" s="11">
        <v>16</v>
      </c>
      <c r="EF21" s="13">
        <v>296.84</v>
      </c>
      <c r="EG21" s="11">
        <v>45</v>
      </c>
      <c r="EH21" s="11">
        <v>2</v>
      </c>
      <c r="EI21" s="13">
        <v>74.8</v>
      </c>
      <c r="EJ21" s="11">
        <v>25</v>
      </c>
      <c r="EK21" s="12">
        <v>7</v>
      </c>
      <c r="EL21" s="12">
        <v>2.9684</v>
      </c>
      <c r="EM21" s="11"/>
      <c r="EN21" s="13"/>
      <c r="EO21" s="11"/>
      <c r="EP21" s="11"/>
      <c r="EQ21" s="13"/>
      <c r="ER21" s="11"/>
      <c r="ES21" s="12"/>
      <c r="ET21" s="12"/>
      <c r="EU21" s="11">
        <v>7</v>
      </c>
      <c r="EV21" s="13">
        <v>469.71</v>
      </c>
      <c r="EW21" s="11">
        <v>7</v>
      </c>
      <c r="EX21" s="11">
        <v>3</v>
      </c>
      <c r="EY21" s="13">
        <v>195.53</v>
      </c>
      <c r="EZ21" s="11">
        <v>7</v>
      </c>
      <c r="FA21" s="12">
        <v>1.3333</v>
      </c>
      <c r="FB21" s="12">
        <v>1.4022</v>
      </c>
      <c r="FC21" s="11">
        <v>48</v>
      </c>
      <c r="FD21" s="13">
        <v>3358.08</v>
      </c>
      <c r="FE21" s="11">
        <v>29</v>
      </c>
      <c r="FF21" s="11">
        <v>44</v>
      </c>
      <c r="FG21" s="13">
        <v>3544.07</v>
      </c>
      <c r="FH21" s="11">
        <v>33</v>
      </c>
      <c r="FI21" s="12">
        <v>0.0909</v>
      </c>
      <c r="FJ21" s="12">
        <v>-0.0525</v>
      </c>
      <c r="FK21" s="11"/>
      <c r="FL21" s="13"/>
      <c r="FM21" s="11"/>
      <c r="FN21" s="11"/>
      <c r="FO21" s="13"/>
      <c r="FP21" s="11"/>
      <c r="FQ21" s="12"/>
      <c r="FR21" s="12"/>
      <c r="FS21" s="11"/>
      <c r="FT21" s="13"/>
      <c r="FU21" s="11"/>
      <c r="FV21" s="11"/>
      <c r="FW21" s="13"/>
      <c r="FX21" s="11"/>
      <c r="FY21" s="12"/>
      <c r="FZ21" s="12"/>
      <c r="GA21" s="11">
        <v>2</v>
      </c>
      <c r="GB21" s="13">
        <v>127.1</v>
      </c>
      <c r="GC21" s="11">
        <v>4</v>
      </c>
      <c r="GD21" s="11"/>
      <c r="GE21" s="13"/>
      <c r="GF21" s="11">
        <v>4</v>
      </c>
      <c r="GG21" s="12"/>
      <c r="GH21" s="12"/>
      <c r="GI21" s="11"/>
      <c r="GJ21" s="13"/>
      <c r="GK21" s="11">
        <v>1</v>
      </c>
      <c r="GL21" s="11"/>
      <c r="GM21" s="13"/>
      <c r="GN21" s="11"/>
      <c r="GO21" s="12"/>
      <c r="GP21" s="12"/>
      <c r="GQ21" s="11"/>
      <c r="GR21" s="13"/>
      <c r="GS21" s="11">
        <v>52</v>
      </c>
      <c r="GT21" s="11"/>
      <c r="GU21" s="13"/>
      <c r="GV21" s="11">
        <v>19</v>
      </c>
      <c r="GW21" s="12"/>
      <c r="GX21" s="12"/>
      <c r="GY21" s="11">
        <v>5</v>
      </c>
      <c r="GZ21" s="13">
        <v>359.81</v>
      </c>
      <c r="HA21" s="11">
        <v>43</v>
      </c>
      <c r="HB21" s="11"/>
      <c r="HC21" s="13"/>
      <c r="HD21" s="11"/>
      <c r="HE21" s="12"/>
      <c r="HF21" s="12"/>
      <c r="HG21" s="11"/>
      <c r="HH21" s="13"/>
      <c r="HI21" s="11"/>
      <c r="HJ21" s="11"/>
      <c r="HK21" s="13"/>
      <c r="HL21" s="11"/>
      <c r="HM21" s="12"/>
      <c r="HN21" s="12"/>
      <c r="HO21" s="11"/>
      <c r="HP21" s="13"/>
      <c r="HQ21" s="11"/>
      <c r="HR21" s="11"/>
      <c r="HS21" s="13"/>
      <c r="HT21" s="11"/>
      <c r="HU21" s="12"/>
      <c r="HV21" s="12"/>
      <c r="HW21" s="11"/>
      <c r="HX21" s="13"/>
      <c r="HY21" s="11">
        <v>58</v>
      </c>
      <c r="HZ21" s="11">
        <v>29</v>
      </c>
      <c r="IA21" s="13">
        <v>1783.02</v>
      </c>
      <c r="IB21" s="11">
        <v>64</v>
      </c>
      <c r="IC21" s="12"/>
      <c r="ID21" s="12"/>
      <c r="IE21" s="11"/>
      <c r="IF21" s="13"/>
      <c r="IG21" s="11">
        <v>30</v>
      </c>
      <c r="IH21" s="11">
        <v>9</v>
      </c>
      <c r="II21" s="13">
        <v>902.18</v>
      </c>
      <c r="IJ21" s="11">
        <v>17</v>
      </c>
      <c r="IK21" s="12"/>
      <c r="IL21" s="12"/>
      <c r="IM21" s="11"/>
      <c r="IN21" s="13"/>
      <c r="IO21" s="11"/>
      <c r="IP21" s="11"/>
      <c r="IQ21" s="13"/>
      <c r="IR21" s="11"/>
      <c r="IS21" s="12"/>
      <c r="IT21" s="12"/>
      <c r="IU21" s="11"/>
      <c r="IV21" s="13"/>
      <c r="IW21" s="11">
        <v>46</v>
      </c>
      <c r="IX21" s="11"/>
      <c r="IY21" s="13"/>
      <c r="IZ21" s="11"/>
      <c r="JA21" s="12"/>
      <c r="JB21" s="12"/>
      <c r="JC21" s="11"/>
      <c r="JD21" s="13"/>
      <c r="JE21" s="11"/>
      <c r="JF21" s="11"/>
      <c r="JG21" s="13"/>
      <c r="JH21" s="11"/>
      <c r="JI21" s="12"/>
      <c r="JJ21" s="12"/>
      <c r="JK21" s="11"/>
      <c r="JL21" s="13"/>
      <c r="JM21" s="11"/>
      <c r="JN21" s="11"/>
      <c r="JO21" s="13"/>
      <c r="JP21" s="11"/>
      <c r="JQ21" s="12"/>
      <c r="JR21" s="12"/>
      <c r="JS21" s="11"/>
      <c r="JT21" s="13"/>
      <c r="JU21" s="11"/>
      <c r="JV21" s="11"/>
      <c r="JW21" s="13"/>
      <c r="JX21" s="11"/>
      <c r="JY21" s="12"/>
      <c r="JZ21" s="12"/>
      <c r="KA21" s="11"/>
      <c r="KB21" s="13"/>
      <c r="KC21" s="11"/>
      <c r="KD21" s="11"/>
      <c r="KE21" s="13"/>
      <c r="KF21" s="11"/>
      <c r="KG21" s="12"/>
      <c r="KH21" s="12"/>
      <c r="KI21" s="11"/>
      <c r="KJ21" s="13"/>
      <c r="KK21" s="11"/>
      <c r="KL21" s="11"/>
      <c r="KM21" s="13"/>
      <c r="KN21" s="11"/>
      <c r="KO21" s="12"/>
      <c r="KP21" s="12"/>
    </row>
    <row r="22">
      <c r="A22" s="10" t="s">
        <v>85</v>
      </c>
      <c r="B22" s="10" t="s">
        <v>86</v>
      </c>
      <c r="C22" s="11">
        <v>513068</v>
      </c>
      <c r="D22" s="11">
        <f>=ROUNDDOWN({0},0)</f>
      </c>
      <c r="E22" s="11">
        <v>561951</v>
      </c>
      <c r="F22" s="12"/>
      <c r="G22" s="11"/>
      <c r="H22" s="11">
        <f>=ROUNDDOWN({0},0)</f>
      </c>
      <c r="I22" s="11">
        <v>570</v>
      </c>
      <c r="J22" s="12"/>
      <c r="K22" s="11">
        <v>90460</v>
      </c>
      <c r="L22" s="13">
        <v>5814229.1</v>
      </c>
      <c r="M22" s="11">
        <v>2012</v>
      </c>
      <c r="N22" s="14">
        <v>2889.78</v>
      </c>
      <c r="O22" s="11">
        <v>93963</v>
      </c>
      <c r="P22" s="13">
        <v>6374423.71</v>
      </c>
      <c r="Q22" s="11">
        <v>2137</v>
      </c>
      <c r="R22" s="14">
        <v>2982.88</v>
      </c>
      <c r="S22" s="12">
        <v>-0.0373</v>
      </c>
      <c r="T22" s="12">
        <v>-0.0879</v>
      </c>
      <c r="U22" s="12">
        <v>-0.0585</v>
      </c>
      <c r="V22" s="12">
        <v>-0.0312</v>
      </c>
      <c r="W22" s="11">
        <v>19003</v>
      </c>
      <c r="X22" s="13">
        <v>1485069.19</v>
      </c>
      <c r="Y22" s="11">
        <v>1860</v>
      </c>
      <c r="Z22" s="11">
        <v>8507</v>
      </c>
      <c r="AA22" s="13">
        <v>661032.25</v>
      </c>
      <c r="AB22" s="11">
        <v>1932</v>
      </c>
      <c r="AC22" s="12">
        <v>1.2338</v>
      </c>
      <c r="AD22" s="12">
        <v>1.2466</v>
      </c>
      <c r="AE22" s="11">
        <v>17811</v>
      </c>
      <c r="AF22" s="13">
        <v>1184542.39</v>
      </c>
      <c r="AG22" s="11">
        <v>1562</v>
      </c>
      <c r="AH22" s="11">
        <v>25464</v>
      </c>
      <c r="AI22" s="13">
        <v>1821738.09</v>
      </c>
      <c r="AJ22" s="11">
        <v>1500</v>
      </c>
      <c r="AK22" s="12">
        <v>-0.3005</v>
      </c>
      <c r="AL22" s="12">
        <v>-0.3498</v>
      </c>
      <c r="AM22" s="11">
        <v>12772</v>
      </c>
      <c r="AN22" s="13">
        <v>734670</v>
      </c>
      <c r="AO22" s="11">
        <v>1734</v>
      </c>
      <c r="AP22" s="11">
        <v>11619</v>
      </c>
      <c r="AQ22" s="13">
        <v>750690.29</v>
      </c>
      <c r="AR22" s="11">
        <v>1718</v>
      </c>
      <c r="AS22" s="12">
        <v>0.0992</v>
      </c>
      <c r="AT22" s="12">
        <v>-0.0213</v>
      </c>
      <c r="AU22" s="11">
        <v>10402</v>
      </c>
      <c r="AV22" s="13">
        <v>586682.15</v>
      </c>
      <c r="AW22" s="11">
        <v>1872</v>
      </c>
      <c r="AX22" s="11">
        <v>9815</v>
      </c>
      <c r="AY22" s="13">
        <v>618864.73</v>
      </c>
      <c r="AZ22" s="11">
        <v>1931</v>
      </c>
      <c r="BA22" s="12">
        <v>0.0598</v>
      </c>
      <c r="BB22" s="12">
        <v>-0.052</v>
      </c>
      <c r="BC22" s="11">
        <v>7419</v>
      </c>
      <c r="BD22" s="13">
        <v>402684.25</v>
      </c>
      <c r="BE22" s="11">
        <v>1768</v>
      </c>
      <c r="BF22" s="11">
        <v>12733</v>
      </c>
      <c r="BG22" s="13">
        <v>776229.99</v>
      </c>
      <c r="BH22" s="11">
        <v>1815</v>
      </c>
      <c r="BI22" s="12">
        <v>-0.4173</v>
      </c>
      <c r="BJ22" s="12">
        <v>-0.4812</v>
      </c>
      <c r="BK22" s="11">
        <v>6142</v>
      </c>
      <c r="BL22" s="13">
        <v>390488.94</v>
      </c>
      <c r="BM22" s="11">
        <v>1475</v>
      </c>
      <c r="BN22" s="11">
        <v>6811</v>
      </c>
      <c r="BO22" s="13">
        <v>423851.66</v>
      </c>
      <c r="BP22" s="11">
        <v>1714</v>
      </c>
      <c r="BQ22" s="12">
        <v>-0.0982</v>
      </c>
      <c r="BR22" s="12">
        <v>-0.0787</v>
      </c>
      <c r="BS22" s="11">
        <v>6676</v>
      </c>
      <c r="BT22" s="13">
        <v>349938.21</v>
      </c>
      <c r="BU22" s="11">
        <v>1766</v>
      </c>
      <c r="BV22" s="11">
        <v>5359</v>
      </c>
      <c r="BW22" s="13">
        <v>309953.99</v>
      </c>
      <c r="BX22" s="11">
        <v>1894</v>
      </c>
      <c r="BY22" s="12">
        <v>0.2458</v>
      </c>
      <c r="BZ22" s="12">
        <v>0.129</v>
      </c>
      <c r="CA22" s="11">
        <v>4216</v>
      </c>
      <c r="CB22" s="13">
        <v>296360.55</v>
      </c>
      <c r="CC22" s="11">
        <v>1799</v>
      </c>
      <c r="CD22" s="11">
        <v>5397</v>
      </c>
      <c r="CE22" s="13">
        <v>425646.13</v>
      </c>
      <c r="CF22" s="11">
        <v>1925</v>
      </c>
      <c r="CG22" s="12">
        <v>-0.2188</v>
      </c>
      <c r="CH22" s="12">
        <v>-0.3037</v>
      </c>
      <c r="CI22" s="11">
        <v>2326</v>
      </c>
      <c r="CJ22" s="13">
        <v>148834.84</v>
      </c>
      <c r="CK22" s="11">
        <v>1579</v>
      </c>
      <c r="CL22" s="11">
        <v>3292</v>
      </c>
      <c r="CM22" s="13">
        <v>228925.15</v>
      </c>
      <c r="CN22" s="11">
        <v>1503</v>
      </c>
      <c r="CO22" s="12">
        <v>-0.2934</v>
      </c>
      <c r="CP22" s="12">
        <v>-0.3499</v>
      </c>
      <c r="CQ22" s="11">
        <v>835</v>
      </c>
      <c r="CR22" s="13">
        <v>63909.88</v>
      </c>
      <c r="CS22" s="11">
        <v>291</v>
      </c>
      <c r="CT22" s="11">
        <v>1707</v>
      </c>
      <c r="CU22" s="13">
        <v>135610.37</v>
      </c>
      <c r="CV22" s="11">
        <v>993</v>
      </c>
      <c r="CW22" s="12">
        <v>-0.5108</v>
      </c>
      <c r="CX22" s="12">
        <v>-0.5287</v>
      </c>
      <c r="CY22" s="11">
        <v>434</v>
      </c>
      <c r="CZ22" s="13">
        <v>25859.6</v>
      </c>
      <c r="DA22" s="11">
        <v>373</v>
      </c>
      <c r="DB22" s="11">
        <v>702</v>
      </c>
      <c r="DC22" s="13">
        <v>43537.96</v>
      </c>
      <c r="DD22" s="11">
        <v>465</v>
      </c>
      <c r="DE22" s="12">
        <v>-0.3818</v>
      </c>
      <c r="DF22" s="12">
        <v>-0.406</v>
      </c>
      <c r="DG22" s="11">
        <v>255</v>
      </c>
      <c r="DH22" s="13">
        <v>21587.37</v>
      </c>
      <c r="DI22" s="11">
        <v>1942</v>
      </c>
      <c r="DJ22" s="11">
        <v>126</v>
      </c>
      <c r="DK22" s="13">
        <v>13586.5</v>
      </c>
      <c r="DL22" s="11">
        <v>2016</v>
      </c>
      <c r="DM22" s="12">
        <v>1.0238</v>
      </c>
      <c r="DN22" s="12">
        <v>0.5889</v>
      </c>
      <c r="DO22" s="11">
        <v>248</v>
      </c>
      <c r="DP22" s="13">
        <v>18300.48</v>
      </c>
      <c r="DQ22" s="11">
        <v>441</v>
      </c>
      <c r="DR22" s="11">
        <v>186</v>
      </c>
      <c r="DS22" s="13">
        <v>13755.19</v>
      </c>
      <c r="DT22" s="11">
        <v>452</v>
      </c>
      <c r="DU22" s="12">
        <v>0.3333</v>
      </c>
      <c r="DV22" s="12">
        <v>0.3304</v>
      </c>
      <c r="DW22" s="11">
        <v>299</v>
      </c>
      <c r="DX22" s="13">
        <v>17560.94</v>
      </c>
      <c r="DY22" s="11">
        <v>744</v>
      </c>
      <c r="DZ22" s="11">
        <v>233</v>
      </c>
      <c r="EA22" s="13">
        <v>14830.23</v>
      </c>
      <c r="EB22" s="11">
        <v>839</v>
      </c>
      <c r="EC22" s="12">
        <v>0.2833</v>
      </c>
      <c r="ED22" s="12">
        <v>0.1841</v>
      </c>
      <c r="EE22" s="11">
        <v>279</v>
      </c>
      <c r="EF22" s="13">
        <v>16360.96</v>
      </c>
      <c r="EG22" s="11">
        <v>946</v>
      </c>
      <c r="EH22" s="11">
        <v>324</v>
      </c>
      <c r="EI22" s="13">
        <v>23038.88</v>
      </c>
      <c r="EJ22" s="11">
        <v>536</v>
      </c>
      <c r="EK22" s="12">
        <v>-0.1389</v>
      </c>
      <c r="EL22" s="12">
        <v>-0.2899</v>
      </c>
      <c r="EM22" s="11">
        <v>227</v>
      </c>
      <c r="EN22" s="13">
        <v>14041.39</v>
      </c>
      <c r="EO22" s="11">
        <v>111</v>
      </c>
      <c r="EP22" s="11">
        <v>243</v>
      </c>
      <c r="EQ22" s="13">
        <v>14750</v>
      </c>
      <c r="ER22" s="11">
        <v>109</v>
      </c>
      <c r="ES22" s="12">
        <v>-0.0658</v>
      </c>
      <c r="ET22" s="12">
        <v>-0.048</v>
      </c>
      <c r="EU22" s="11">
        <v>213</v>
      </c>
      <c r="EV22" s="13">
        <v>13527.21</v>
      </c>
      <c r="EW22" s="11">
        <v>593</v>
      </c>
      <c r="EX22" s="11">
        <v>328</v>
      </c>
      <c r="EY22" s="13">
        <v>23611.9</v>
      </c>
      <c r="EZ22" s="11">
        <v>606</v>
      </c>
      <c r="FA22" s="12">
        <v>-0.3506</v>
      </c>
      <c r="FB22" s="12">
        <v>-0.4271</v>
      </c>
      <c r="FC22" s="11">
        <v>196</v>
      </c>
      <c r="FD22" s="13">
        <v>12399.1</v>
      </c>
      <c r="FE22" s="11">
        <v>183</v>
      </c>
      <c r="FF22" s="11">
        <v>197</v>
      </c>
      <c r="FG22" s="13">
        <v>14422.74</v>
      </c>
      <c r="FH22" s="11">
        <v>157</v>
      </c>
      <c r="FI22" s="12">
        <v>-0.0051</v>
      </c>
      <c r="FJ22" s="12">
        <v>-0.1403</v>
      </c>
      <c r="FK22" s="11">
        <v>341</v>
      </c>
      <c r="FL22" s="13">
        <v>7521.18</v>
      </c>
      <c r="FM22" s="11">
        <v>1618</v>
      </c>
      <c r="FN22" s="11"/>
      <c r="FO22" s="13"/>
      <c r="FP22" s="11"/>
      <c r="FQ22" s="12"/>
      <c r="FR22" s="12"/>
      <c r="FS22" s="11">
        <v>124</v>
      </c>
      <c r="FT22" s="13">
        <v>7156.81</v>
      </c>
      <c r="FU22" s="11">
        <v>246</v>
      </c>
      <c r="FV22" s="11">
        <v>166</v>
      </c>
      <c r="FW22" s="13">
        <v>9039.26</v>
      </c>
      <c r="FX22" s="11">
        <v>220</v>
      </c>
      <c r="FY22" s="12">
        <v>-0.253</v>
      </c>
      <c r="FZ22" s="12">
        <v>-0.2083</v>
      </c>
      <c r="GA22" s="11">
        <v>82</v>
      </c>
      <c r="GB22" s="13">
        <v>6739.97</v>
      </c>
      <c r="GC22" s="11">
        <v>300</v>
      </c>
      <c r="GD22" s="11">
        <v>71</v>
      </c>
      <c r="GE22" s="13">
        <v>6296.91</v>
      </c>
      <c r="GF22" s="11">
        <v>195</v>
      </c>
      <c r="GG22" s="12">
        <v>0.1549</v>
      </c>
      <c r="GH22" s="12">
        <v>0.0704</v>
      </c>
      <c r="GI22" s="11">
        <v>58</v>
      </c>
      <c r="GJ22" s="13">
        <v>3854.27</v>
      </c>
      <c r="GK22" s="11">
        <v>274</v>
      </c>
      <c r="GL22" s="11">
        <v>68</v>
      </c>
      <c r="GM22" s="13">
        <v>4736.23</v>
      </c>
      <c r="GN22" s="11">
        <v>254</v>
      </c>
      <c r="GO22" s="12">
        <v>-0.1471</v>
      </c>
      <c r="GP22" s="12">
        <v>-0.1862</v>
      </c>
      <c r="GQ22" s="11">
        <v>48</v>
      </c>
      <c r="GR22" s="13">
        <v>3511.99</v>
      </c>
      <c r="GS22" s="11">
        <v>1464</v>
      </c>
      <c r="GT22" s="11">
        <v>62</v>
      </c>
      <c r="GU22" s="13">
        <v>4852.44</v>
      </c>
      <c r="GV22" s="11">
        <v>1026</v>
      </c>
      <c r="GW22" s="12">
        <v>-0.2258</v>
      </c>
      <c r="GX22" s="12">
        <v>-0.2762</v>
      </c>
      <c r="GY22" s="11">
        <v>18</v>
      </c>
      <c r="GZ22" s="13">
        <v>1396.48</v>
      </c>
      <c r="HA22" s="11">
        <v>379</v>
      </c>
      <c r="HB22" s="11"/>
      <c r="HC22" s="13"/>
      <c r="HD22" s="11"/>
      <c r="HE22" s="12"/>
      <c r="HF22" s="12"/>
      <c r="HG22" s="11">
        <v>33</v>
      </c>
      <c r="HH22" s="13">
        <v>951.83</v>
      </c>
      <c r="HI22" s="11">
        <v>71</v>
      </c>
      <c r="HJ22" s="11">
        <v>60</v>
      </c>
      <c r="HK22" s="13">
        <v>1982.84</v>
      </c>
      <c r="HL22" s="11">
        <v>68</v>
      </c>
      <c r="HM22" s="12">
        <v>-0.45</v>
      </c>
      <c r="HN22" s="12">
        <v>-0.52</v>
      </c>
      <c r="HO22" s="11">
        <v>3</v>
      </c>
      <c r="HP22" s="13">
        <v>279.12</v>
      </c>
      <c r="HQ22" s="11">
        <v>193</v>
      </c>
      <c r="HR22" s="11">
        <v>7</v>
      </c>
      <c r="HS22" s="13">
        <v>466.49</v>
      </c>
      <c r="HT22" s="11">
        <v>203</v>
      </c>
      <c r="HU22" s="12">
        <v>-0.5714</v>
      </c>
      <c r="HV22" s="12">
        <v>-0.4017</v>
      </c>
      <c r="HW22" s="11"/>
      <c r="HX22" s="13"/>
      <c r="HY22" s="11">
        <v>1513</v>
      </c>
      <c r="HZ22" s="11">
        <v>424</v>
      </c>
      <c r="IA22" s="13">
        <v>27901.74</v>
      </c>
      <c r="IB22" s="11">
        <v>1690</v>
      </c>
      <c r="IC22" s="12">
        <v>-1</v>
      </c>
      <c r="ID22" s="12">
        <v>-1</v>
      </c>
      <c r="IE22" s="11"/>
      <c r="IF22" s="13"/>
      <c r="IG22" s="11">
        <v>680</v>
      </c>
      <c r="IH22" s="11">
        <v>62</v>
      </c>
      <c r="II22" s="13">
        <v>5071.75</v>
      </c>
      <c r="IJ22" s="11">
        <v>316</v>
      </c>
      <c r="IK22" s="12">
        <v>-1</v>
      </c>
      <c r="IL22" s="12">
        <v>-1</v>
      </c>
      <c r="IM22" s="11"/>
      <c r="IN22" s="13"/>
      <c r="IO22" s="11">
        <v>17</v>
      </c>
      <c r="IP22" s="11"/>
      <c r="IQ22" s="13"/>
      <c r="IR22" s="11">
        <v>17</v>
      </c>
      <c r="IS22" s="12"/>
      <c r="IT22" s="12"/>
      <c r="IU22" s="11"/>
      <c r="IV22" s="13"/>
      <c r="IW22" s="11">
        <v>715</v>
      </c>
      <c r="IX22" s="11"/>
      <c r="IY22" s="13"/>
      <c r="IZ22" s="11"/>
      <c r="JA22" s="12"/>
      <c r="JB22" s="12"/>
      <c r="JC22" s="11"/>
      <c r="JD22" s="13"/>
      <c r="JE22" s="11"/>
      <c r="JF22" s="11"/>
      <c r="JG22" s="13"/>
      <c r="JH22" s="11"/>
      <c r="JI22" s="12"/>
      <c r="JJ22" s="12"/>
      <c r="JK22" s="11"/>
      <c r="JL22" s="13"/>
      <c r="JM22" s="11"/>
      <c r="JN22" s="11"/>
      <c r="JO22" s="13"/>
      <c r="JP22" s="11"/>
      <c r="JQ22" s="12"/>
      <c r="JR22" s="12"/>
      <c r="JS22" s="11"/>
      <c r="JT22" s="13"/>
      <c r="JU22" s="11">
        <v>6</v>
      </c>
      <c r="JV22" s="11"/>
      <c r="JW22" s="13"/>
      <c r="JX22" s="11"/>
      <c r="JY22" s="12"/>
      <c r="JZ22" s="12"/>
      <c r="KA22" s="11"/>
      <c r="KB22" s="13"/>
      <c r="KC22" s="11"/>
      <c r="KD22" s="11"/>
      <c r="KE22" s="13"/>
      <c r="KF22" s="11"/>
      <c r="KG22" s="12"/>
      <c r="KH22" s="12"/>
      <c r="KI22" s="11"/>
      <c r="KJ22" s="13"/>
      <c r="KK22" s="11"/>
      <c r="KL22" s="11"/>
      <c r="KM22" s="13"/>
      <c r="KN22" s="11"/>
      <c r="KO22" s="12"/>
      <c r="KP22" s="12"/>
    </row>
    <row r="23">
      <c r="A23" s="20" t="s">
        <v>87</v>
      </c>
      <c r="B23" s="15" t="s">
        <v>86</v>
      </c>
      <c r="C23" s="16"/>
      <c r="D23" s="16">
        <f>=ROUNDDOWN({0},0)</f>
      </c>
      <c r="E23" s="16"/>
      <c r="F23" s="17"/>
      <c r="G23" s="16"/>
      <c r="H23" s="16">
        <f>=ROUNDDOWN({0},0)</f>
      </c>
      <c r="I23" s="16"/>
      <c r="J23" s="17"/>
      <c r="K23" s="16">
        <v>90460</v>
      </c>
      <c r="L23" s="18">
        <v>5814229.1</v>
      </c>
      <c r="M23" s="16">
        <v>2012</v>
      </c>
      <c r="N23" s="19">
        <v>2889.78</v>
      </c>
      <c r="O23" s="16">
        <v>93963</v>
      </c>
      <c r="P23" s="18">
        <v>6374423.71</v>
      </c>
      <c r="Q23" s="16">
        <v>2137</v>
      </c>
      <c r="R23" s="19">
        <v>2982.88</v>
      </c>
      <c r="S23" s="17">
        <v>-0.0373</v>
      </c>
      <c r="T23" s="17">
        <v>-0.0879</v>
      </c>
      <c r="U23" s="17">
        <v>-0.0585</v>
      </c>
      <c r="V23" s="17">
        <v>-0.0312</v>
      </c>
      <c r="W23" s="16">
        <v>19003</v>
      </c>
      <c r="X23" s="18">
        <v>1485069.19</v>
      </c>
      <c r="Y23" s="16">
        <v>1860</v>
      </c>
      <c r="Z23" s="16">
        <v>8507</v>
      </c>
      <c r="AA23" s="18">
        <v>661032.25</v>
      </c>
      <c r="AB23" s="16">
        <v>1932</v>
      </c>
      <c r="AC23" s="17">
        <v>1.2338</v>
      </c>
      <c r="AD23" s="17">
        <v>1.2466</v>
      </c>
      <c r="AE23" s="16">
        <v>17811</v>
      </c>
      <c r="AF23" s="18">
        <v>1184542.39</v>
      </c>
      <c r="AG23" s="16">
        <v>1562</v>
      </c>
      <c r="AH23" s="16">
        <v>25464</v>
      </c>
      <c r="AI23" s="18">
        <v>1821738.09</v>
      </c>
      <c r="AJ23" s="16">
        <v>1500</v>
      </c>
      <c r="AK23" s="17">
        <v>-0.3005</v>
      </c>
      <c r="AL23" s="17">
        <v>-0.3498</v>
      </c>
      <c r="AM23" s="16">
        <v>12772</v>
      </c>
      <c r="AN23" s="18">
        <v>734670</v>
      </c>
      <c r="AO23" s="16">
        <v>1734</v>
      </c>
      <c r="AP23" s="16">
        <v>11619</v>
      </c>
      <c r="AQ23" s="18">
        <v>750690.29</v>
      </c>
      <c r="AR23" s="16">
        <v>1718</v>
      </c>
      <c r="AS23" s="17">
        <v>0.0992</v>
      </c>
      <c r="AT23" s="17">
        <v>-0.0213</v>
      </c>
      <c r="AU23" s="16">
        <v>10402</v>
      </c>
      <c r="AV23" s="18">
        <v>586682.15</v>
      </c>
      <c r="AW23" s="16">
        <v>1872</v>
      </c>
      <c r="AX23" s="16">
        <v>9815</v>
      </c>
      <c r="AY23" s="18">
        <v>618864.73</v>
      </c>
      <c r="AZ23" s="16">
        <v>1931</v>
      </c>
      <c r="BA23" s="17">
        <v>0.0598</v>
      </c>
      <c r="BB23" s="17">
        <v>-0.052</v>
      </c>
      <c r="BC23" s="16">
        <v>7419</v>
      </c>
      <c r="BD23" s="18">
        <v>402684.25</v>
      </c>
      <c r="BE23" s="16">
        <v>1768</v>
      </c>
      <c r="BF23" s="16">
        <v>12733</v>
      </c>
      <c r="BG23" s="18">
        <v>776229.99</v>
      </c>
      <c r="BH23" s="16">
        <v>1815</v>
      </c>
      <c r="BI23" s="17">
        <v>-0.4173</v>
      </c>
      <c r="BJ23" s="17">
        <v>-0.4812</v>
      </c>
      <c r="BK23" s="16">
        <v>6142</v>
      </c>
      <c r="BL23" s="18">
        <v>390488.94</v>
      </c>
      <c r="BM23" s="16">
        <v>1475</v>
      </c>
      <c r="BN23" s="16">
        <v>6811</v>
      </c>
      <c r="BO23" s="18">
        <v>423851.66</v>
      </c>
      <c r="BP23" s="16">
        <v>1714</v>
      </c>
      <c r="BQ23" s="17">
        <v>-0.0982</v>
      </c>
      <c r="BR23" s="17">
        <v>-0.0787</v>
      </c>
      <c r="BS23" s="16">
        <v>6676</v>
      </c>
      <c r="BT23" s="18">
        <v>349938.21</v>
      </c>
      <c r="BU23" s="16">
        <v>1766</v>
      </c>
      <c r="BV23" s="16">
        <v>5359</v>
      </c>
      <c r="BW23" s="18">
        <v>309953.99</v>
      </c>
      <c r="BX23" s="16">
        <v>1894</v>
      </c>
      <c r="BY23" s="17">
        <v>0.2458</v>
      </c>
      <c r="BZ23" s="17">
        <v>0.129</v>
      </c>
      <c r="CA23" s="16">
        <v>4216</v>
      </c>
      <c r="CB23" s="18">
        <v>296360.55</v>
      </c>
      <c r="CC23" s="16">
        <v>1799</v>
      </c>
      <c r="CD23" s="16">
        <v>5397</v>
      </c>
      <c r="CE23" s="18">
        <v>425646.13</v>
      </c>
      <c r="CF23" s="16">
        <v>1925</v>
      </c>
      <c r="CG23" s="17">
        <v>-0.2188</v>
      </c>
      <c r="CH23" s="17">
        <v>-0.3037</v>
      </c>
      <c r="CI23" s="16">
        <v>2326</v>
      </c>
      <c r="CJ23" s="18">
        <v>148834.84</v>
      </c>
      <c r="CK23" s="16">
        <v>1579</v>
      </c>
      <c r="CL23" s="16">
        <v>3292</v>
      </c>
      <c r="CM23" s="18">
        <v>228925.15</v>
      </c>
      <c r="CN23" s="16">
        <v>1503</v>
      </c>
      <c r="CO23" s="17">
        <v>-0.2934</v>
      </c>
      <c r="CP23" s="17">
        <v>-0.3499</v>
      </c>
      <c r="CQ23" s="16">
        <v>835</v>
      </c>
      <c r="CR23" s="18">
        <v>63909.88</v>
      </c>
      <c r="CS23" s="16">
        <v>291</v>
      </c>
      <c r="CT23" s="16">
        <v>1707</v>
      </c>
      <c r="CU23" s="18">
        <v>135610.37</v>
      </c>
      <c r="CV23" s="16">
        <v>993</v>
      </c>
      <c r="CW23" s="17">
        <v>-0.5108</v>
      </c>
      <c r="CX23" s="17">
        <v>-0.5287</v>
      </c>
      <c r="CY23" s="16">
        <v>434</v>
      </c>
      <c r="CZ23" s="18">
        <v>25859.6</v>
      </c>
      <c r="DA23" s="16">
        <v>373</v>
      </c>
      <c r="DB23" s="16">
        <v>702</v>
      </c>
      <c r="DC23" s="18">
        <v>43537.96</v>
      </c>
      <c r="DD23" s="16">
        <v>465</v>
      </c>
      <c r="DE23" s="17">
        <v>-0.3818</v>
      </c>
      <c r="DF23" s="17">
        <v>-0.406</v>
      </c>
      <c r="DG23" s="16">
        <v>255</v>
      </c>
      <c r="DH23" s="18">
        <v>21587.37</v>
      </c>
      <c r="DI23" s="16">
        <v>1942</v>
      </c>
      <c r="DJ23" s="16">
        <v>126</v>
      </c>
      <c r="DK23" s="18">
        <v>13586.5</v>
      </c>
      <c r="DL23" s="16">
        <v>2016</v>
      </c>
      <c r="DM23" s="17">
        <v>1.0238</v>
      </c>
      <c r="DN23" s="17">
        <v>0.5889</v>
      </c>
      <c r="DO23" s="16">
        <v>248</v>
      </c>
      <c r="DP23" s="18">
        <v>18300.48</v>
      </c>
      <c r="DQ23" s="16">
        <v>441</v>
      </c>
      <c r="DR23" s="16">
        <v>186</v>
      </c>
      <c r="DS23" s="18">
        <v>13755.19</v>
      </c>
      <c r="DT23" s="16">
        <v>452</v>
      </c>
      <c r="DU23" s="17">
        <v>0.3333</v>
      </c>
      <c r="DV23" s="17">
        <v>0.3304</v>
      </c>
      <c r="DW23" s="16">
        <v>299</v>
      </c>
      <c r="DX23" s="18">
        <v>17560.94</v>
      </c>
      <c r="DY23" s="16">
        <v>744</v>
      </c>
      <c r="DZ23" s="16">
        <v>233</v>
      </c>
      <c r="EA23" s="18">
        <v>14830.23</v>
      </c>
      <c r="EB23" s="16">
        <v>839</v>
      </c>
      <c r="EC23" s="17">
        <v>0.2833</v>
      </c>
      <c r="ED23" s="17">
        <v>0.1841</v>
      </c>
      <c r="EE23" s="16">
        <v>279</v>
      </c>
      <c r="EF23" s="18">
        <v>16360.96</v>
      </c>
      <c r="EG23" s="16">
        <v>946</v>
      </c>
      <c r="EH23" s="16">
        <v>324</v>
      </c>
      <c r="EI23" s="18">
        <v>23038.88</v>
      </c>
      <c r="EJ23" s="16">
        <v>536</v>
      </c>
      <c r="EK23" s="17">
        <v>-0.1389</v>
      </c>
      <c r="EL23" s="17">
        <v>-0.2899</v>
      </c>
      <c r="EM23" s="16">
        <v>227</v>
      </c>
      <c r="EN23" s="18">
        <v>14041.39</v>
      </c>
      <c r="EO23" s="16">
        <v>111</v>
      </c>
      <c r="EP23" s="16">
        <v>243</v>
      </c>
      <c r="EQ23" s="18">
        <v>14750</v>
      </c>
      <c r="ER23" s="16">
        <v>109</v>
      </c>
      <c r="ES23" s="17">
        <v>-0.0658</v>
      </c>
      <c r="ET23" s="17">
        <v>-0.048</v>
      </c>
      <c r="EU23" s="16">
        <v>213</v>
      </c>
      <c r="EV23" s="18">
        <v>13527.21</v>
      </c>
      <c r="EW23" s="16">
        <v>593</v>
      </c>
      <c r="EX23" s="16">
        <v>328</v>
      </c>
      <c r="EY23" s="18">
        <v>23611.9</v>
      </c>
      <c r="EZ23" s="16">
        <v>606</v>
      </c>
      <c r="FA23" s="17">
        <v>-0.3506</v>
      </c>
      <c r="FB23" s="17">
        <v>-0.4271</v>
      </c>
      <c r="FC23" s="16">
        <v>196</v>
      </c>
      <c r="FD23" s="18">
        <v>12399.1</v>
      </c>
      <c r="FE23" s="16">
        <v>183</v>
      </c>
      <c r="FF23" s="16">
        <v>197</v>
      </c>
      <c r="FG23" s="18">
        <v>14422.74</v>
      </c>
      <c r="FH23" s="16">
        <v>157</v>
      </c>
      <c r="FI23" s="17">
        <v>-0.0051</v>
      </c>
      <c r="FJ23" s="17">
        <v>-0.1403</v>
      </c>
      <c r="FK23" s="16">
        <v>341</v>
      </c>
      <c r="FL23" s="18">
        <v>7521.18</v>
      </c>
      <c r="FM23" s="16">
        <v>1618</v>
      </c>
      <c r="FN23" s="16"/>
      <c r="FO23" s="18"/>
      <c r="FP23" s="16"/>
      <c r="FQ23" s="17"/>
      <c r="FR23" s="17"/>
      <c r="FS23" s="16">
        <v>124</v>
      </c>
      <c r="FT23" s="18">
        <v>7156.81</v>
      </c>
      <c r="FU23" s="16">
        <v>246</v>
      </c>
      <c r="FV23" s="16">
        <v>166</v>
      </c>
      <c r="FW23" s="18">
        <v>9039.26</v>
      </c>
      <c r="FX23" s="16">
        <v>220</v>
      </c>
      <c r="FY23" s="17">
        <v>-0.253</v>
      </c>
      <c r="FZ23" s="17">
        <v>-0.2083</v>
      </c>
      <c r="GA23" s="16">
        <v>82</v>
      </c>
      <c r="GB23" s="18">
        <v>6739.97</v>
      </c>
      <c r="GC23" s="16">
        <v>300</v>
      </c>
      <c r="GD23" s="16">
        <v>71</v>
      </c>
      <c r="GE23" s="18">
        <v>6296.91</v>
      </c>
      <c r="GF23" s="16">
        <v>195</v>
      </c>
      <c r="GG23" s="17">
        <v>0.1549</v>
      </c>
      <c r="GH23" s="17">
        <v>0.0704</v>
      </c>
      <c r="GI23" s="16">
        <v>58</v>
      </c>
      <c r="GJ23" s="18">
        <v>3854.27</v>
      </c>
      <c r="GK23" s="16">
        <v>274</v>
      </c>
      <c r="GL23" s="16">
        <v>68</v>
      </c>
      <c r="GM23" s="18">
        <v>4736.23</v>
      </c>
      <c r="GN23" s="16">
        <v>254</v>
      </c>
      <c r="GO23" s="17">
        <v>-0.1471</v>
      </c>
      <c r="GP23" s="17">
        <v>-0.1862</v>
      </c>
      <c r="GQ23" s="16">
        <v>48</v>
      </c>
      <c r="GR23" s="18">
        <v>3511.99</v>
      </c>
      <c r="GS23" s="16">
        <v>1464</v>
      </c>
      <c r="GT23" s="16">
        <v>62</v>
      </c>
      <c r="GU23" s="18">
        <v>4852.44</v>
      </c>
      <c r="GV23" s="16">
        <v>1026</v>
      </c>
      <c r="GW23" s="17">
        <v>-0.2258</v>
      </c>
      <c r="GX23" s="17">
        <v>-0.2762</v>
      </c>
      <c r="GY23" s="16">
        <v>18</v>
      </c>
      <c r="GZ23" s="18">
        <v>1396.48</v>
      </c>
      <c r="HA23" s="16">
        <v>379</v>
      </c>
      <c r="HB23" s="16"/>
      <c r="HC23" s="18"/>
      <c r="HD23" s="16"/>
      <c r="HE23" s="17"/>
      <c r="HF23" s="17"/>
      <c r="HG23" s="16">
        <v>33</v>
      </c>
      <c r="HH23" s="18">
        <v>951.83</v>
      </c>
      <c r="HI23" s="16">
        <v>71</v>
      </c>
      <c r="HJ23" s="16">
        <v>60</v>
      </c>
      <c r="HK23" s="18">
        <v>1982.84</v>
      </c>
      <c r="HL23" s="16">
        <v>68</v>
      </c>
      <c r="HM23" s="17">
        <v>-0.45</v>
      </c>
      <c r="HN23" s="17">
        <v>-0.52</v>
      </c>
      <c r="HO23" s="16">
        <v>3</v>
      </c>
      <c r="HP23" s="18">
        <v>279.12</v>
      </c>
      <c r="HQ23" s="16">
        <v>193</v>
      </c>
      <c r="HR23" s="16">
        <v>7</v>
      </c>
      <c r="HS23" s="18">
        <v>466.49</v>
      </c>
      <c r="HT23" s="16">
        <v>203</v>
      </c>
      <c r="HU23" s="17">
        <v>-0.5714</v>
      </c>
      <c r="HV23" s="17">
        <v>-0.4017</v>
      </c>
      <c r="HW23" s="16"/>
      <c r="HX23" s="18"/>
      <c r="HY23" s="16">
        <v>1513</v>
      </c>
      <c r="HZ23" s="16">
        <v>424</v>
      </c>
      <c r="IA23" s="18">
        <v>27901.74</v>
      </c>
      <c r="IB23" s="16">
        <v>1690</v>
      </c>
      <c r="IC23" s="17">
        <v>-1</v>
      </c>
      <c r="ID23" s="17">
        <v>-1</v>
      </c>
      <c r="IE23" s="16"/>
      <c r="IF23" s="18"/>
      <c r="IG23" s="16">
        <v>680</v>
      </c>
      <c r="IH23" s="16">
        <v>62</v>
      </c>
      <c r="II23" s="18">
        <v>5071.75</v>
      </c>
      <c r="IJ23" s="16">
        <v>316</v>
      </c>
      <c r="IK23" s="17">
        <v>-1</v>
      </c>
      <c r="IL23" s="17">
        <v>-1</v>
      </c>
      <c r="IM23" s="16"/>
      <c r="IN23" s="18"/>
      <c r="IO23" s="16">
        <v>17</v>
      </c>
      <c r="IP23" s="16"/>
      <c r="IQ23" s="18"/>
      <c r="IR23" s="16">
        <v>17</v>
      </c>
      <c r="IS23" s="17"/>
      <c r="IT23" s="17"/>
      <c r="IU23" s="16"/>
      <c r="IV23" s="18"/>
      <c r="IW23" s="16">
        <v>715</v>
      </c>
      <c r="IX23" s="16"/>
      <c r="IY23" s="18"/>
      <c r="IZ23" s="16"/>
      <c r="JA23" s="17"/>
      <c r="JB23" s="17"/>
      <c r="JC23" s="16"/>
      <c r="JD23" s="18"/>
      <c r="JE23" s="16"/>
      <c r="JF23" s="16"/>
      <c r="JG23" s="18"/>
      <c r="JH23" s="16"/>
      <c r="JI23" s="17"/>
      <c r="JJ23" s="17"/>
      <c r="JK23" s="16"/>
      <c r="JL23" s="18"/>
      <c r="JM23" s="16"/>
      <c r="JN23" s="16"/>
      <c r="JO23" s="18"/>
      <c r="JP23" s="16"/>
      <c r="JQ23" s="17"/>
      <c r="JR23" s="17"/>
      <c r="JS23" s="16"/>
      <c r="JT23" s="18"/>
      <c r="JU23" s="16">
        <v>6</v>
      </c>
      <c r="JV23" s="16"/>
      <c r="JW23" s="18"/>
      <c r="JX23" s="16"/>
      <c r="JY23" s="17"/>
      <c r="JZ23" s="17"/>
      <c r="KA23" s="16"/>
      <c r="KB23" s="18"/>
      <c r="KC23" s="16"/>
      <c r="KD23" s="16"/>
      <c r="KE23" s="18"/>
      <c r="KF23" s="16"/>
      <c r="KG23" s="17"/>
      <c r="KH23" s="17"/>
      <c r="KI23" s="16"/>
      <c r="KJ23" s="18"/>
      <c r="KK23" s="16"/>
      <c r="KL23" s="16"/>
      <c r="KM23" s="18"/>
      <c r="KN23" s="16"/>
      <c r="KO23" s="17"/>
      <c r="KP23" s="17"/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</mergeCells>
  <headerFooter/>
</worksheet>
</file>