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<sst xmlns="http://schemas.openxmlformats.org/spreadsheetml/2006/main" count="422" uniqueCount="422">
  <si>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</si>
  <si>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</si>
  <si>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</si>
  <si>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</si>
  <si>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</si>
  <si>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</si>
  <si>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</si>
  <si>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</si>
  <si>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</si>
  <si>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</si>
  <si>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</si>
  <si>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</si>
  <si>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</si>
  <si>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</si>
  <si>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</si>
  <si>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</si>
  <si>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</si>
  <si>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</si>
  <si>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</si>
  <si>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</si>
  <si>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JCPENNEY01</t>
  </si>
  <si>
    <t>CSNSTORES</t>
  </si>
  <si>
    <t>BLK01</t>
  </si>
  <si>
    <t>DLCROSCILL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</si>
  <si>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</si>
  <si>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</si>
  <si>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</si>
  <si>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</si>
  <si>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</si>
  <si>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</si>
  <si>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</si>
  <si>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</si>
  <si>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</si>
  <si>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</si>
  <si>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</si>
  <si>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</si>
  <si>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</si>
  <si>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</si>
  <si>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</si>
  <si>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</si>
  <si>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</si>
  <si>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</si>
  <si>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</si>
  <si>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</si>
  <si>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</si>
  <si>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</si>
  <si>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</si>
  <si>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</si>
  <si>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</si>
  <si>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</si>
  <si>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</si>
  <si>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</si>
  <si>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</si>
  <si>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</si>
  <si>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</si>
  <si>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</si>
  <si>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</si>
  <si>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</si>
  <si>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</si>
  <si>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</si>
  <si>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</si>
  <si>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</si>
  <si>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</si>
  <si>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</si>
  <si>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</si>
  <si>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</si>
  <si>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</si>
  <si>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</si>
  <si>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</si>
  <si>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</si>
  <si>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</si>
  <si>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</si>
  <si>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</si>
  <si>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</si>
  <si>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</si>
  <si>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</si>
  <si>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</si>
  <si>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</si>
  <si>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</si>
  <si>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</si>
  <si>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</si>
  <si>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</si>
  <si>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</si>
  <si>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</si>
  <si>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</si>
  <si>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</si>
  <si>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</si>
  <si>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</si>
  <si>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</si>
  <si>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</si>
  <si>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</si>
  <si>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</si>
  <si>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</si>
  <si>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</si>
  <si>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</si>
  <si>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</si>
  <si>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</si>
  <si>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</si>
  <si>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</si>
  <si>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</si>
  <si>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</si>
  <si>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</si>
  <si>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</si>
  <si>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</si>
  <si>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</si>
  <si>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</si>
  <si>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</si>
  <si>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</si>
  <si>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</si>
  <si>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</si>
  <si>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</si>
  <si>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</si>
  <si>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</si>
  <si>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</si>
  <si>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</si>
  <si>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</si>
  <si>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03/28/2024</t>
  </si>
  <si>
    <t>04/24/2024</t>
  </si>
  <si>
    <t>06/12/2024</t>
  </si>
  <si>
    <t>06/19/2024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</si>
  <si>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</si>
  <si>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</si>
  <si>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</si>
  <si>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</si>
  <si>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</si>
  <si>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</si>
  <si>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</si>
  <si>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</si>
  <si>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</si>
  <si>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</si>
  <si>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</si>
  <si>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</si>
  <si>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</si>
  <si>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</si>
  <si>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</si>
  <si>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</si>
  <si>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AMAZON,AMAZONDS,JCPENNEY01,OVERSTOCK01</t>
  </si>
  <si>
    <t>Setup</t>
  </si>
  <si>
    <t>1/5/2024</t>
  </si>
  <si>
    <t>No</t>
  </si>
  <si>
    <t>8/31/2023</t>
  </si>
  <si>
    <t>9/29/2023</t>
  </si>
  <si>
    <t>11/8/2023</t>
  </si>
  <si>
    <t>7/25/2023</t>
  </si>
  <si>
    <t>9/4/2023</t>
  </si>
  <si>
    <t>7/27/2023</t>
  </si>
  <si>
    <t>8/8/2023</t>
  </si>
  <si>
    <t>10/11/2023</t>
  </si>
  <si>
    <t>8/21/2023</t>
  </si>
  <si>
    <t>Open</t>
  </si>
  <si>
    <t>12/19/2023</t>
  </si>
  <si>
    <t>Offered</t>
  </si>
  <si>
    <t>CCL10-0063</t>
  </si>
  <si>
    <t>King</t>
  </si>
  <si>
    <t>AMAZON,AMAZONDS,BLK01,JCPENNEY01,OLLIIX,OVERSTOCK01</t>
  </si>
  <si>
    <t>9/7/2023</t>
  </si>
  <si>
    <t>8/23/2023</t>
  </si>
  <si>
    <t>8/4/2023</t>
  </si>
  <si>
    <t>9/5/2023</t>
  </si>
  <si>
    <t>10/9/2023</t>
  </si>
  <si>
    <t>CCL10-0064</t>
  </si>
  <si>
    <t>Cal King</t>
  </si>
  <si>
    <t>AMAZON,AMAZONDS,DLCROSCILL,OVERSTOCK01</t>
  </si>
  <si>
    <t>10/26/2023</t>
  </si>
  <si>
    <t>8/27/2023</t>
  </si>
  <si>
    <t>8/7/2023</t>
  </si>
  <si>
    <t>CCL10-0001</t>
  </si>
  <si>
    <t>Burgundy</t>
  </si>
  <si>
    <t>B</t>
  </si>
  <si>
    <t>10/21/2022</t>
  </si>
  <si>
    <t>6/12/2024</t>
  </si>
  <si>
    <t>DLCROSCILL,OLLIIX</t>
  </si>
  <si>
    <t>9/6/2023</t>
  </si>
  <si>
    <t>8/2/2023</t>
  </si>
  <si>
    <t>11/21/2023</t>
  </si>
  <si>
    <t>11/11/2022</t>
  </si>
  <si>
    <t>6/15/2023</t>
  </si>
  <si>
    <t>8/28/2023</t>
  </si>
  <si>
    <t>3/30/2023</t>
  </si>
  <si>
    <t>4/17/2023</t>
  </si>
  <si>
    <t>3/28/2023</t>
  </si>
  <si>
    <t>6/12/2023</t>
  </si>
  <si>
    <t>11/30/2022</t>
  </si>
  <si>
    <t>4/10/2023</t>
  </si>
  <si>
    <t>3/20/2023</t>
  </si>
  <si>
    <t>6/1/2023</t>
  </si>
  <si>
    <t>CCL10-0002</t>
  </si>
  <si>
    <t>BLK01,CSNSTORES,DLCROSCILL,JCPENNEY01,MACY02,OLLIIX,OVERSTOCK01</t>
  </si>
  <si>
    <t>11/9/2023</t>
  </si>
  <si>
    <t>11/6/2022</t>
  </si>
  <si>
    <t>8/11/2023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</si>
  <si>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</si>
  <si>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</si>
  <si>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</si>
  <si>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</si>
  <si>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</si>
  <si>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</si>
  <si>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</si>
  <si>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</si>
  <si>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</si>
  <si>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</si>
  <si>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</si>
  <si>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</si>
  <si>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AMAZON,AMAZONDS,DLCROSCILL,MACY02,OVERSTOCK01</t>
  </si>
  <si>
    <t>10/15/2023</t>
  </si>
  <si>
    <t>11/10/2023</t>
  </si>
  <si>
    <t>9/21/2023</t>
  </si>
  <si>
    <t>4/6/2023</t>
  </si>
  <si>
    <t>7/31/2023</t>
  </si>
  <si>
    <t>11/8/2022</t>
  </si>
  <si>
    <t>CCL10-0008</t>
  </si>
  <si>
    <t>AMAZON,AMAZONDS,DLCROSCILL,MACY02,OLLIIX,OVERSTOCK01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</si>
  <si>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</si>
  <si>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</si>
  <si>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</si>
  <si>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</si>
  <si>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</si>
  <si>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</si>
  <si>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</si>
  <si>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</si>
  <si>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</si>
  <si>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</si>
  <si>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</si>
  <si>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</si>
  <si>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</si>
  <si>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6/19/2024</t>
  </si>
  <si>
    <t>AMAZON,AMAZONDS,JCPENNEY01,MACY02,OLLIIX,OVERSTOCK01</t>
  </si>
  <si>
    <t>8/15/2023</t>
  </si>
  <si>
    <t>4/28/2023</t>
  </si>
  <si>
    <t>12/13/2022</t>
  </si>
  <si>
    <t>CCL10-0005</t>
  </si>
  <si>
    <t>AMAZON,AMAZONDS,CSNSTORES,DLCROSCILL,MACY02,OLLIIX,OVERSTOCK01</t>
  </si>
  <si>
    <t>8/17/2023</t>
  </si>
  <si>
    <t>1/30/2023</t>
  </si>
  <si>
    <t>9/11/2023</t>
  </si>
  <si>
    <t>4/18/2023</t>
  </si>
  <si>
    <t>4/24/2023</t>
  </si>
  <si>
    <t>11/17/2022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</si>
  <si>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</si>
  <si>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</si>
  <si>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</si>
  <si>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</si>
  <si>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</si>
  <si>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</si>
  <si>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</si>
  <si>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</si>
  <si>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</si>
  <si>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 36</t>
  </si>
  <si>
    <t>3/28/2024</t>
  </si>
  <si>
    <t>12/1/2022</t>
  </si>
  <si>
    <t>6/29/2023</t>
  </si>
  <si>
    <t>11/21/2022</t>
  </si>
  <si>
    <t>CCL10-0011</t>
  </si>
  <si>
    <t>DLCROSCILL,JCPENNEY01,MACY02,OLLIIX,OVERSTOCK01</t>
  </si>
  <si>
    <t>11/13/2023</t>
  </si>
  <si>
    <t>7/17/2023</t>
  </si>
  <si>
    <t>4/4/2023</t>
  </si>
  <si>
    <t>10/5/2023</t>
  </si>
  <si>
    <t>11/16/2022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</si>
  <si>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</si>
  <si>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</si>
  <si>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</si>
  <si>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</si>
  <si>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</si>
  <si>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</si>
  <si>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</si>
  <si>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</si>
  <si>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</si>
  <si>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</si>
  <si>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</si>
  <si>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4/3/2023</t>
  </si>
  <si>
    <t>5/14/2023</t>
  </si>
  <si>
    <t>11/14/2022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</si>
  <si>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</si>
  <si>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</si>
  <si>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</si>
  <si>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</si>
  <si>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</si>
  <si>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</si>
  <si>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</si>
  <si>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</si>
  <si>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</si>
  <si>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</si>
  <si>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CCL30-0034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</si>
  <si>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</si>
  <si>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</si>
  <si>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</si>
  <si>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</si>
  <si>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</si>
  <si>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</si>
  <si>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</si>
  <si>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DLCROSCILL,JCPENNEY01,MACY02,OVERSTOCK01</t>
  </si>
  <si>
    <t>8/3/2023</t>
  </si>
  <si>
    <t>1/4/2024</t>
  </si>
  <si>
    <t>6/21/2023</t>
  </si>
  <si>
    <t>10/2/2023</t>
  </si>
  <si>
    <t>4/26/2023</t>
  </si>
  <si>
    <t>1/10/2023</t>
  </si>
  <si>
    <t>CCL30-0036</t>
  </si>
  <si>
    <t>Gold</t>
  </si>
  <si>
    <t>DLCROSCILL,MACY02,OVERSTOCK01</t>
  </si>
  <si>
    <t>10/17/2023</t>
  </si>
  <si>
    <t>11/28/2022</t>
  </si>
  <si>
    <t>CCL30-0035</t>
  </si>
  <si>
    <t>MACY02,OLLIIX,OVERSTOCK01</t>
  </si>
  <si>
    <t>11/22/2023</t>
  </si>
  <si>
    <t>7/14/2023</t>
  </si>
  <si>
    <t>CCL30-0037</t>
  </si>
  <si>
    <t>DLCROSCILL,MACY02,OLLIIX</t>
  </si>
  <si>
    <t>3/21/2023</t>
  </si>
  <si>
    <t>8/9/2023</t>
  </si>
  <si>
    <t>6/19/2023</t>
  </si>
  <si>
    <t>CCL30-0038</t>
  </si>
  <si>
    <t>CSNSTORES,OLLIIX</t>
  </si>
  <si>
    <t>10/16/2023</t>
  </si>
  <si>
    <t>11/27/2023</t>
  </si>
  <si>
    <t>7/3/2023</t>
  </si>
  <si>
    <t>2/13/2023</t>
  </si>
  <si>
    <t>11/1/2023</t>
  </si>
  <si>
    <t>CCL30-0032</t>
  </si>
  <si>
    <t>Biron</t>
  </si>
  <si>
    <t>18x18"</t>
  </si>
  <si>
    <t>1/3/2024</t>
  </si>
  <si>
    <t>5/4/2023</t>
  </si>
  <si>
    <t>CCL30-0030</t>
  </si>
  <si>
    <t>JCPENNEY01,MACY02,OLLIIX,OVERSTOCK01</t>
  </si>
  <si>
    <t>9/27/2023</t>
  </si>
  <si>
    <t>12/29/2023</t>
  </si>
  <si>
    <t>12/12/2022</t>
  </si>
  <si>
    <t>CCL30-0033</t>
  </si>
  <si>
    <t>DLCROSCILL,JCPENNEY01,MACY02,OLLIIX</t>
  </si>
  <si>
    <t>7/18/2023</t>
  </si>
  <si>
    <t>CCL30-0031</t>
  </si>
  <si>
    <t>CSNSTORES,DLCROSCILL,MACY02,OLLIIX,OVERSTOCK01</t>
  </si>
  <si>
    <t>11/6/2023</t>
  </si>
  <si>
    <t>1/19/2023</t>
  </si>
  <si>
    <t>7/11/2023</t>
  </si>
  <si>
    <t>CCL30-0028</t>
  </si>
  <si>
    <t>Aumont</t>
  </si>
  <si>
    <t>Oblong Decor Pillow</t>
  </si>
  <si>
    <t>22x15"</t>
  </si>
  <si>
    <t>5/12/2023</t>
  </si>
  <si>
    <t>CCL30-0026</t>
  </si>
  <si>
    <t>CSNSTORES,DLCROSCILL,JCPENNEY01,MACY02,OLLIIX,OVERSTOCK01</t>
  </si>
  <si>
    <t>8/29/2023</t>
  </si>
  <si>
    <t>10/31/2022</t>
  </si>
  <si>
    <t>CCL30-0027</t>
  </si>
  <si>
    <t>CSNSTORES,DLCROSCILL,JCPENNEY01,MACY02,OVERSTOCK01</t>
  </si>
  <si>
    <t>10/1/2023</t>
  </si>
  <si>
    <t>1/15/2024</t>
  </si>
  <si>
    <t>5/5/2023</t>
  </si>
  <si>
    <t>CCL30-0029</t>
  </si>
  <si>
    <t>CSNSTORES,MACY02,OLLIIX</t>
  </si>
  <si>
    <t>11/24/2023</t>
  </si>
  <si>
    <t>5/29/2023</t>
  </si>
  <si>
    <t>CCL30-0061</t>
  </si>
  <si>
    <t>DLCROSCILL,OLLIIX,OVERSTOCK01</t>
  </si>
  <si>
    <t>1/24/2023</t>
  </si>
  <si>
    <t>6/13/2023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</si>
  <si>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</si>
  <si>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</si>
  <si>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</si>
  <si>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</si>
  <si>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</si>
  <si>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</si>
  <si>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CSNSTORES,JCPENNEY01,MACY02,OLLIIX,OVERSTOCK01</t>
  </si>
  <si>
    <t>7/28/2023</t>
  </si>
  <si>
    <t>1/25/2023</t>
  </si>
  <si>
    <t>2/27/2023</t>
  </si>
  <si>
    <t>5/25/2023</t>
  </si>
  <si>
    <t>CCL13-0017</t>
  </si>
  <si>
    <t>CSNSTORES,DLCROSCILL,JCPENNEY01,OLLIIX,OVERSTOCK01</t>
  </si>
  <si>
    <t>7/5/2023</t>
  </si>
  <si>
    <t>4/13/2023</t>
  </si>
  <si>
    <t>6/7/2023</t>
  </si>
  <si>
    <t>1/23/2023</t>
  </si>
  <si>
    <t>CCL13-0018</t>
  </si>
  <si>
    <t>3 Piece Grey Quilt Set</t>
  </si>
  <si>
    <t>Grey</t>
  </si>
  <si>
    <t>AMAZON,JCPENNEY01,MACY02,OVERSTOCK01</t>
  </si>
  <si>
    <t>1/12/2024</t>
  </si>
  <si>
    <t>7/7/2023</t>
  </si>
  <si>
    <t>4/25/2023</t>
  </si>
  <si>
    <t>10/3/2023</t>
  </si>
  <si>
    <t>CCL13-0019</t>
  </si>
  <si>
    <t>AMAZON,DLCROSCILL,JCPENNEY01,MACY02</t>
  </si>
  <si>
    <t>1/8/2024</t>
  </si>
  <si>
    <t>11/26/2023</t>
  </si>
  <si>
    <t>3/23/2023</t>
  </si>
  <si>
    <t>CCL11-0020</t>
  </si>
  <si>
    <t>BED SKIRT&amp;SHAM</t>
  </si>
  <si>
    <t>Montague</t>
  </si>
  <si>
    <t>European Pillow Sham</t>
  </si>
  <si>
    <t>26x26"</t>
  </si>
  <si>
    <t>CCL11-0021</t>
  </si>
  <si>
    <t>DLCROSCILL,JCPENNEY01</t>
  </si>
  <si>
    <t>11/28/2023</t>
  </si>
  <si>
    <t>9/22/2023</t>
  </si>
  <si>
    <t>CCL11-0025</t>
  </si>
  <si>
    <t>Clermont</t>
  </si>
  <si>
    <t>GEOMETRIC 08</t>
  </si>
  <si>
    <t>DLCROSCILL,JCPENNEY01,MACY02</t>
  </si>
  <si>
    <t>CCL11-0022</t>
  </si>
  <si>
    <t>CSNSTORES,DLCROSCILL,OLLIIX,OVERSTOCK01</t>
  </si>
  <si>
    <t>5/30/2023</t>
  </si>
  <si>
    <t>CCL11-0023</t>
  </si>
  <si>
    <t>6/9/2023</t>
  </si>
  <si>
    <t>CCL11-0024</t>
  </si>
  <si>
    <t>12/12/2023</t>
  </si>
  <si>
    <t>5/15/2023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</si>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</sst>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H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178.75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28</v>
      </c>
      <c r="AA6" s="4">
        <f>=ROUNDDOWN(3.5,0)</f>
      </c>
      <c r="AB6" s="5">
        <v>8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47</v>
      </c>
      <c r="AQ6" s="8">
        <v>9135.52</v>
      </c>
      <c r="AR6" s="4"/>
      <c r="AS6" s="8"/>
      <c r="AT6" s="7"/>
      <c r="AU6" s="7"/>
      <c r="AV6" s="4">
        <v>125</v>
      </c>
      <c r="AW6" s="8">
        <v>27041.59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0.3378</v>
      </c>
      <c r="BC6" s="4">
        <v>157</v>
      </c>
      <c r="BD6" s="8">
        <v>34263.36</v>
      </c>
      <c r="BE6" s="4">
        <v>10</v>
      </c>
      <c r="BF6" s="8">
        <v>1703.11</v>
      </c>
      <c r="BG6" s="7">
        <v>14.7</v>
      </c>
      <c r="BH6" s="7">
        <v>19.1181</v>
      </c>
      <c r="BI6" s="7">
        <v>0.7892</v>
      </c>
      <c r="BJ6" s="4">
        <v>47</v>
      </c>
      <c r="BK6" s="8">
        <v>9135.52</v>
      </c>
      <c r="BL6" s="2" t="s">
        <v>136</v>
      </c>
      <c r="BM6" s="7">
        <v>1</v>
      </c>
      <c r="BN6" s="7">
        <v>1</v>
      </c>
      <c r="BO6" s="4">
        <v>25</v>
      </c>
      <c r="BP6" s="8">
        <v>4894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21</v>
      </c>
      <c r="CB6" s="8">
        <v>4053.84</v>
      </c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131</v>
      </c>
      <c r="CW6" s="2" t="s">
        <v>139</v>
      </c>
      <c r="CX6" s="2" t="s">
        <v>131</v>
      </c>
      <c r="CY6" s="4"/>
      <c r="CZ6" s="8"/>
      <c r="DA6" s="4"/>
      <c r="DB6" s="8"/>
      <c r="DC6" s="7"/>
      <c r="DD6" s="7"/>
      <c r="DE6" s="2" t="s">
        <v>137</v>
      </c>
      <c r="DF6" s="2" t="s">
        <v>128</v>
      </c>
      <c r="DG6" s="2" t="s">
        <v>143</v>
      </c>
      <c r="DH6" s="2" t="s">
        <v>131</v>
      </c>
      <c r="DI6" s="2" t="s">
        <v>139</v>
      </c>
      <c r="DJ6" s="2" t="s">
        <v>131</v>
      </c>
      <c r="DK6" s="4">
        <v>1</v>
      </c>
      <c r="DL6" s="8">
        <v>187.68</v>
      </c>
      <c r="DM6" s="4"/>
      <c r="DN6" s="8"/>
      <c r="DO6" s="7"/>
      <c r="DP6" s="7"/>
      <c r="DQ6" s="2" t="s">
        <v>137</v>
      </c>
      <c r="DR6" s="2" t="s">
        <v>128</v>
      </c>
      <c r="DS6" s="2" t="s">
        <v>143</v>
      </c>
      <c r="DT6" s="2" t="s">
        <v>144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128</v>
      </c>
      <c r="EE6" s="2" t="s">
        <v>145</v>
      </c>
      <c r="EF6" s="2" t="s">
        <v>146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128</v>
      </c>
      <c r="EQ6" s="2" t="s">
        <v>143</v>
      </c>
      <c r="ER6" s="2" t="s">
        <v>147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128</v>
      </c>
      <c r="FC6" s="2" t="s">
        <v>143</v>
      </c>
      <c r="FD6" s="2" t="s">
        <v>148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149</v>
      </c>
      <c r="FN6" s="2" t="s">
        <v>128</v>
      </c>
      <c r="FO6" s="2" t="s">
        <v>131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143</v>
      </c>
      <c r="GB6" s="2" t="s">
        <v>150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131</v>
      </c>
      <c r="GL6" s="2" t="s">
        <v>131</v>
      </c>
      <c r="GM6" s="2" t="s">
        <v>131</v>
      </c>
      <c r="GN6" s="2" t="s">
        <v>131</v>
      </c>
      <c r="GO6" s="2" t="s">
        <v>131</v>
      </c>
      <c r="GP6" s="2" t="s">
        <v>131</v>
      </c>
      <c r="GQ6" s="4"/>
      <c r="GR6" s="8"/>
      <c r="GS6" s="4"/>
      <c r="GT6" s="8"/>
      <c r="GU6" s="7"/>
      <c r="GV6" s="7"/>
      <c r="GW6" s="2" t="s">
        <v>151</v>
      </c>
      <c r="GX6" s="2" t="s">
        <v>128</v>
      </c>
      <c r="GY6" s="2" t="s">
        <v>131</v>
      </c>
      <c r="GZ6" s="2" t="s">
        <v>131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131</v>
      </c>
      <c r="HJ6" s="2" t="s">
        <v>131</v>
      </c>
      <c r="HK6" s="2" t="s">
        <v>131</v>
      </c>
      <c r="HL6" s="2" t="s">
        <v>131</v>
      </c>
      <c r="HM6" s="2" t="s">
        <v>131</v>
      </c>
      <c r="HN6" s="2" t="s">
        <v>131</v>
      </c>
      <c r="HO6" s="4">
        <v>28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>
      <c r="A7" s="2" t="s">
        <v>152</v>
      </c>
      <c r="B7" s="2" t="s">
        <v>121</v>
      </c>
      <c r="C7" s="2" t="s">
        <v>122</v>
      </c>
      <c r="D7" s="2" t="s">
        <v>123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153</v>
      </c>
      <c r="K7" s="2" t="s">
        <v>127</v>
      </c>
      <c r="L7" s="3">
        <v>204.28</v>
      </c>
      <c r="M7" s="3">
        <v>214.5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98</v>
      </c>
      <c r="AA7" s="4">
        <f>=ROUNDDOWN(10.8888888888889,0)</f>
      </c>
      <c r="AB7" s="5">
        <v>9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60</v>
      </c>
      <c r="AQ7" s="8">
        <v>14044.84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0.5194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60</v>
      </c>
      <c r="BK7" s="8">
        <v>14044.84</v>
      </c>
      <c r="BL7" s="2" t="s">
        <v>154</v>
      </c>
      <c r="BM7" s="7">
        <v>1</v>
      </c>
      <c r="BN7" s="7">
        <v>1</v>
      </c>
      <c r="BO7" s="4">
        <v>34</v>
      </c>
      <c r="BP7" s="8">
        <v>7987.28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138</v>
      </c>
      <c r="BY7" s="2" t="s">
        <v>139</v>
      </c>
      <c r="BZ7" s="2" t="s">
        <v>131</v>
      </c>
      <c r="CA7" s="4">
        <v>21</v>
      </c>
      <c r="CB7" s="8">
        <v>4864.65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155</v>
      </c>
      <c r="CK7" s="2" t="s">
        <v>139</v>
      </c>
      <c r="CL7" s="2" t="s">
        <v>131</v>
      </c>
      <c r="CM7" s="4"/>
      <c r="CN7" s="8"/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131</v>
      </c>
      <c r="CW7" s="2" t="s">
        <v>139</v>
      </c>
      <c r="CX7" s="2" t="s">
        <v>131</v>
      </c>
      <c r="CY7" s="4">
        <v>3</v>
      </c>
      <c r="CZ7" s="8">
        <v>742.47</v>
      </c>
      <c r="DA7" s="4"/>
      <c r="DB7" s="8"/>
      <c r="DC7" s="7"/>
      <c r="DD7" s="7"/>
      <c r="DE7" s="2" t="s">
        <v>137</v>
      </c>
      <c r="DF7" s="2" t="s">
        <v>128</v>
      </c>
      <c r="DG7" s="2" t="s">
        <v>143</v>
      </c>
      <c r="DH7" s="2" t="s">
        <v>156</v>
      </c>
      <c r="DI7" s="2" t="s">
        <v>139</v>
      </c>
      <c r="DJ7" s="2" t="s">
        <v>131</v>
      </c>
      <c r="DK7" s="4">
        <v>1</v>
      </c>
      <c r="DL7" s="8">
        <v>225.22</v>
      </c>
      <c r="DM7" s="4"/>
      <c r="DN7" s="8"/>
      <c r="DO7" s="7"/>
      <c r="DP7" s="7"/>
      <c r="DQ7" s="2" t="s">
        <v>137</v>
      </c>
      <c r="DR7" s="2" t="s">
        <v>128</v>
      </c>
      <c r="DS7" s="2" t="s">
        <v>143</v>
      </c>
      <c r="DT7" s="2" t="s">
        <v>157</v>
      </c>
      <c r="DU7" s="2" t="s">
        <v>139</v>
      </c>
      <c r="DV7" s="2" t="s">
        <v>131</v>
      </c>
      <c r="DW7" s="4"/>
      <c r="DX7" s="8"/>
      <c r="DY7" s="4"/>
      <c r="DZ7" s="8"/>
      <c r="EA7" s="7"/>
      <c r="EB7" s="7"/>
      <c r="EC7" s="2" t="s">
        <v>137</v>
      </c>
      <c r="ED7" s="2" t="s">
        <v>128</v>
      </c>
      <c r="EE7" s="2" t="s">
        <v>145</v>
      </c>
      <c r="EF7" s="2" t="s">
        <v>144</v>
      </c>
      <c r="EG7" s="2" t="s">
        <v>139</v>
      </c>
      <c r="EH7" s="2" t="s">
        <v>131</v>
      </c>
      <c r="EI7" s="4">
        <v>1</v>
      </c>
      <c r="EJ7" s="8">
        <v>225.22</v>
      </c>
      <c r="EK7" s="4"/>
      <c r="EL7" s="8"/>
      <c r="EM7" s="7"/>
      <c r="EN7" s="7"/>
      <c r="EO7" s="2" t="s">
        <v>137</v>
      </c>
      <c r="EP7" s="2" t="s">
        <v>128</v>
      </c>
      <c r="EQ7" s="2" t="s">
        <v>143</v>
      </c>
      <c r="ER7" s="2" t="s">
        <v>158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137</v>
      </c>
      <c r="FB7" s="2" t="s">
        <v>128</v>
      </c>
      <c r="FC7" s="2" t="s">
        <v>143</v>
      </c>
      <c r="FD7" s="2" t="s">
        <v>159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149</v>
      </c>
      <c r="FN7" s="2" t="s">
        <v>128</v>
      </c>
      <c r="FO7" s="2" t="s">
        <v>131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143</v>
      </c>
      <c r="GB7" s="2" t="s">
        <v>131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131</v>
      </c>
      <c r="GL7" s="2" t="s">
        <v>131</v>
      </c>
      <c r="GM7" s="2" t="s">
        <v>131</v>
      </c>
      <c r="GN7" s="2" t="s">
        <v>131</v>
      </c>
      <c r="GO7" s="2" t="s">
        <v>131</v>
      </c>
      <c r="GP7" s="2" t="s">
        <v>131</v>
      </c>
      <c r="GQ7" s="4"/>
      <c r="GR7" s="8"/>
      <c r="GS7" s="4"/>
      <c r="GT7" s="8"/>
      <c r="GU7" s="7"/>
      <c r="GV7" s="7"/>
      <c r="GW7" s="2" t="s">
        <v>151</v>
      </c>
      <c r="GX7" s="2" t="s">
        <v>128</v>
      </c>
      <c r="GY7" s="2" t="s">
        <v>131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>
        <v>98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>
      <c r="A8" s="2" t="s">
        <v>160</v>
      </c>
      <c r="B8" s="2" t="s">
        <v>121</v>
      </c>
      <c r="C8" s="2" t="s">
        <v>122</v>
      </c>
      <c r="D8" s="2" t="s">
        <v>123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161</v>
      </c>
      <c r="K8" s="2" t="s">
        <v>127</v>
      </c>
      <c r="L8" s="3">
        <v>204.28</v>
      </c>
      <c r="M8" s="3">
        <v>214.5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18</v>
      </c>
      <c r="AA8" s="4">
        <f>=ROUNDDOWN(4.5,0)</f>
      </c>
      <c r="AB8" s="5">
        <v>4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18</v>
      </c>
      <c r="AQ8" s="8">
        <v>3861.23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0.1428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18</v>
      </c>
      <c r="BK8" s="8">
        <v>3861.23</v>
      </c>
      <c r="BL8" s="2" t="s">
        <v>162</v>
      </c>
      <c r="BM8" s="7">
        <v>1</v>
      </c>
      <c r="BN8" s="7">
        <v>1</v>
      </c>
      <c r="BO8" s="4">
        <v>9</v>
      </c>
      <c r="BP8" s="8">
        <v>2114.28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138</v>
      </c>
      <c r="BY8" s="2" t="s">
        <v>139</v>
      </c>
      <c r="BZ8" s="2" t="s">
        <v>131</v>
      </c>
      <c r="CA8" s="4">
        <v>7</v>
      </c>
      <c r="CB8" s="8">
        <v>1621.55</v>
      </c>
      <c r="CC8" s="4"/>
      <c r="CD8" s="8"/>
      <c r="CE8" s="7"/>
      <c r="CF8" s="7"/>
      <c r="CG8" s="2" t="s">
        <v>137</v>
      </c>
      <c r="CH8" s="2" t="s">
        <v>128</v>
      </c>
      <c r="CI8" s="2" t="s">
        <v>140</v>
      </c>
      <c r="CJ8" s="2" t="s">
        <v>158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142</v>
      </c>
      <c r="CV8" s="2" t="s">
        <v>131</v>
      </c>
      <c r="CW8" s="2" t="s">
        <v>139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128</v>
      </c>
      <c r="DG8" s="2" t="s">
        <v>143</v>
      </c>
      <c r="DH8" s="2" t="s">
        <v>163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137</v>
      </c>
      <c r="DR8" s="2" t="s">
        <v>128</v>
      </c>
      <c r="DS8" s="2" t="s">
        <v>143</v>
      </c>
      <c r="DT8" s="2" t="s">
        <v>164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145</v>
      </c>
      <c r="EF8" s="2" t="s">
        <v>165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143</v>
      </c>
      <c r="ER8" s="2" t="s">
        <v>131</v>
      </c>
      <c r="ES8" s="2" t="s">
        <v>139</v>
      </c>
      <c r="ET8" s="2" t="s">
        <v>131</v>
      </c>
      <c r="EU8" s="4">
        <v>2</v>
      </c>
      <c r="EV8" s="8">
        <v>125.4</v>
      </c>
      <c r="EW8" s="4"/>
      <c r="EX8" s="8"/>
      <c r="EY8" s="7"/>
      <c r="EZ8" s="7"/>
      <c r="FA8" s="2" t="s">
        <v>137</v>
      </c>
      <c r="FB8" s="2" t="s">
        <v>128</v>
      </c>
      <c r="FC8" s="2" t="s">
        <v>143</v>
      </c>
      <c r="FD8" s="2" t="s">
        <v>159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149</v>
      </c>
      <c r="FN8" s="2" t="s">
        <v>128</v>
      </c>
      <c r="FO8" s="2" t="s">
        <v>131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143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131</v>
      </c>
      <c r="GL8" s="2" t="s">
        <v>131</v>
      </c>
      <c r="GM8" s="2" t="s">
        <v>131</v>
      </c>
      <c r="GN8" s="2" t="s">
        <v>131</v>
      </c>
      <c r="GO8" s="2" t="s">
        <v>131</v>
      </c>
      <c r="GP8" s="2" t="s">
        <v>131</v>
      </c>
      <c r="GQ8" s="4"/>
      <c r="GR8" s="8"/>
      <c r="GS8" s="4"/>
      <c r="GT8" s="8"/>
      <c r="GU8" s="7"/>
      <c r="GV8" s="7"/>
      <c r="GW8" s="2" t="s">
        <v>151</v>
      </c>
      <c r="GX8" s="2" t="s">
        <v>128</v>
      </c>
      <c r="GY8" s="2" t="s">
        <v>131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131</v>
      </c>
      <c r="HJ8" s="2" t="s">
        <v>131</v>
      </c>
      <c r="HK8" s="2" t="s">
        <v>131</v>
      </c>
      <c r="HL8" s="2" t="s">
        <v>131</v>
      </c>
      <c r="HM8" s="2" t="s">
        <v>131</v>
      </c>
      <c r="HN8" s="2" t="s">
        <v>131</v>
      </c>
      <c r="HO8" s="4">
        <v>18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>
      <c r="A9" s="2" t="s">
        <v>166</v>
      </c>
      <c r="B9" s="2" t="s">
        <v>121</v>
      </c>
      <c r="C9" s="2" t="s">
        <v>122</v>
      </c>
      <c r="D9" s="2" t="s">
        <v>123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167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168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169</v>
      </c>
      <c r="Z9" s="4"/>
      <c r="AA9" s="4">
        <f>=ROUNDDOWN({0},0)</f>
      </c>
      <c r="AB9" s="5">
        <v>6</v>
      </c>
      <c r="AC9" s="2" t="s">
        <v>170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1</v>
      </c>
      <c r="AQ9" s="8">
        <v>206.24</v>
      </c>
      <c r="AR9" s="4">
        <v>3</v>
      </c>
      <c r="AS9" s="8">
        <v>330.02</v>
      </c>
      <c r="AT9" s="7">
        <v>-0.6667</v>
      </c>
      <c r="AU9" s="7">
        <v>-0.3751</v>
      </c>
      <c r="AV9" s="4">
        <v>32</v>
      </c>
      <c r="AW9" s="8">
        <v>7221.77</v>
      </c>
      <c r="AX9" s="4">
        <v>10</v>
      </c>
      <c r="AY9" s="8">
        <v>1703.11</v>
      </c>
      <c r="AZ9" s="7">
        <v>2.2</v>
      </c>
      <c r="BA9" s="7">
        <v>3.2403</v>
      </c>
      <c r="BB9" s="7">
        <v>0.0286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0.2108</v>
      </c>
      <c r="BJ9" s="4">
        <v>1</v>
      </c>
      <c r="BK9" s="8">
        <v>206.24</v>
      </c>
      <c r="BL9" s="2" t="s">
        <v>171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149</v>
      </c>
      <c r="BV9" s="2" t="s">
        <v>128</v>
      </c>
      <c r="BW9" s="2" t="s">
        <v>131</v>
      </c>
      <c r="BX9" s="2" t="s">
        <v>131</v>
      </c>
      <c r="BY9" s="2" t="s">
        <v>139</v>
      </c>
      <c r="BZ9" s="2" t="s">
        <v>131</v>
      </c>
      <c r="CA9" s="4"/>
      <c r="CB9" s="8"/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172</v>
      </c>
      <c r="CK9" s="2" t="s">
        <v>139</v>
      </c>
      <c r="CL9" s="2" t="s">
        <v>131</v>
      </c>
      <c r="CM9" s="4"/>
      <c r="CN9" s="8"/>
      <c r="CO9" s="4"/>
      <c r="CP9" s="8"/>
      <c r="CQ9" s="7"/>
      <c r="CR9" s="7"/>
      <c r="CS9" s="2" t="s">
        <v>137</v>
      </c>
      <c r="CT9" s="2" t="s">
        <v>128</v>
      </c>
      <c r="CU9" s="2" t="s">
        <v>173</v>
      </c>
      <c r="CV9" s="2" t="s">
        <v>174</v>
      </c>
      <c r="CW9" s="2" t="s">
        <v>139</v>
      </c>
      <c r="CX9" s="2" t="s">
        <v>131</v>
      </c>
      <c r="CY9" s="4">
        <v>1</v>
      </c>
      <c r="CZ9" s="8">
        <v>206.24</v>
      </c>
      <c r="DA9" s="4">
        <v>1</v>
      </c>
      <c r="DB9" s="8">
        <v>206.24</v>
      </c>
      <c r="DC9" s="7"/>
      <c r="DD9" s="7"/>
      <c r="DE9" s="2" t="s">
        <v>137</v>
      </c>
      <c r="DF9" s="2" t="s">
        <v>128</v>
      </c>
      <c r="DG9" s="2" t="s">
        <v>169</v>
      </c>
      <c r="DH9" s="2" t="s">
        <v>175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137</v>
      </c>
      <c r="DR9" s="2" t="s">
        <v>128</v>
      </c>
      <c r="DS9" s="2" t="s">
        <v>176</v>
      </c>
      <c r="DT9" s="2" t="s">
        <v>177</v>
      </c>
      <c r="DU9" s="2" t="s">
        <v>139</v>
      </c>
      <c r="DV9" s="2" t="s">
        <v>131</v>
      </c>
      <c r="DW9" s="4"/>
      <c r="DX9" s="8"/>
      <c r="DY9" s="4"/>
      <c r="DZ9" s="8"/>
      <c r="EA9" s="7"/>
      <c r="EB9" s="7"/>
      <c r="EC9" s="2" t="s">
        <v>137</v>
      </c>
      <c r="ED9" s="2" t="s">
        <v>128</v>
      </c>
      <c r="EE9" s="2" t="s">
        <v>178</v>
      </c>
      <c r="EF9" s="2" t="s">
        <v>179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180</v>
      </c>
      <c r="ER9" s="2" t="s">
        <v>181</v>
      </c>
      <c r="ES9" s="2" t="s">
        <v>139</v>
      </c>
      <c r="ET9" s="2" t="s">
        <v>131</v>
      </c>
      <c r="EU9" s="4"/>
      <c r="EV9" s="8"/>
      <c r="EW9" s="4">
        <v>2</v>
      </c>
      <c r="EX9" s="8">
        <v>123.78</v>
      </c>
      <c r="EY9" s="7">
        <v>-1</v>
      </c>
      <c r="EZ9" s="7">
        <v>-1</v>
      </c>
      <c r="FA9" s="2" t="s">
        <v>137</v>
      </c>
      <c r="FB9" s="2" t="s">
        <v>128</v>
      </c>
      <c r="FC9" s="2" t="s">
        <v>169</v>
      </c>
      <c r="FD9" s="2" t="s">
        <v>182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149</v>
      </c>
      <c r="FN9" s="2" t="s">
        <v>128</v>
      </c>
      <c r="FO9" s="2" t="s">
        <v>131</v>
      </c>
      <c r="FP9" s="2" t="s">
        <v>131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183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184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151</v>
      </c>
      <c r="GX9" s="2" t="s">
        <v>128</v>
      </c>
      <c r="GY9" s="2" t="s">
        <v>131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128</v>
      </c>
      <c r="HK9" s="2" t="s">
        <v>185</v>
      </c>
      <c r="HL9" s="2" t="s">
        <v>131</v>
      </c>
      <c r="HM9" s="2" t="s">
        <v>139</v>
      </c>
      <c r="HN9" s="2" t="s">
        <v>131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</row>
    <row r="10">
      <c r="A10" s="2" t="s">
        <v>186</v>
      </c>
      <c r="B10" s="2" t="s">
        <v>121</v>
      </c>
      <c r="C10" s="2" t="s">
        <v>122</v>
      </c>
      <c r="D10" s="2" t="s">
        <v>123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153</v>
      </c>
      <c r="K10" s="2" t="s">
        <v>167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168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169</v>
      </c>
      <c r="Z10" s="4">
        <v>94</v>
      </c>
      <c r="AA10" s="4">
        <f>=ROUNDDOWN(11.75,0)</f>
      </c>
      <c r="AB10" s="5">
        <v>8</v>
      </c>
      <c r="AC10" s="2" t="s">
        <v>170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31</v>
      </c>
      <c r="AQ10" s="8">
        <v>7015.53</v>
      </c>
      <c r="AR10" s="4">
        <v>5</v>
      </c>
      <c r="AS10" s="8">
        <v>1042.93</v>
      </c>
      <c r="AT10" s="7">
        <v>5.2</v>
      </c>
      <c r="AU10" s="7">
        <v>5.7268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0.9714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31</v>
      </c>
      <c r="BK10" s="8">
        <v>7015.53</v>
      </c>
      <c r="BL10" s="2" t="s">
        <v>187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149</v>
      </c>
      <c r="BV10" s="2" t="s">
        <v>128</v>
      </c>
      <c r="BW10" s="2" t="s">
        <v>131</v>
      </c>
      <c r="BX10" s="2" t="s">
        <v>131</v>
      </c>
      <c r="BY10" s="2" t="s">
        <v>139</v>
      </c>
      <c r="BZ10" s="2" t="s">
        <v>131</v>
      </c>
      <c r="CA10" s="4">
        <v>15</v>
      </c>
      <c r="CB10" s="8">
        <v>3474.75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141</v>
      </c>
      <c r="CK10" s="2" t="s">
        <v>139</v>
      </c>
      <c r="CL10" s="2" t="s">
        <v>131</v>
      </c>
      <c r="CM10" s="4">
        <v>3</v>
      </c>
      <c r="CN10" s="8">
        <v>720.69</v>
      </c>
      <c r="CO10" s="4"/>
      <c r="CP10" s="8"/>
      <c r="CQ10" s="7"/>
      <c r="CR10" s="7"/>
      <c r="CS10" s="2" t="s">
        <v>137</v>
      </c>
      <c r="CT10" s="2" t="s">
        <v>128</v>
      </c>
      <c r="CU10" s="2" t="s">
        <v>173</v>
      </c>
      <c r="CV10" s="2" t="s">
        <v>188</v>
      </c>
      <c r="CW10" s="2" t="s">
        <v>139</v>
      </c>
      <c r="CX10" s="2" t="s">
        <v>131</v>
      </c>
      <c r="CY10" s="4">
        <v>6</v>
      </c>
      <c r="CZ10" s="8">
        <v>1564.14</v>
      </c>
      <c r="DA10" s="4">
        <v>4</v>
      </c>
      <c r="DB10" s="8">
        <v>972.64</v>
      </c>
      <c r="DC10" s="7">
        <v>0.5</v>
      </c>
      <c r="DD10" s="7">
        <v>0.6081</v>
      </c>
      <c r="DE10" s="2" t="s">
        <v>137</v>
      </c>
      <c r="DF10" s="2" t="s">
        <v>128</v>
      </c>
      <c r="DG10" s="2" t="s">
        <v>169</v>
      </c>
      <c r="DH10" s="2" t="s">
        <v>189</v>
      </c>
      <c r="DI10" s="2" t="s">
        <v>139</v>
      </c>
      <c r="DJ10" s="2" t="s">
        <v>131</v>
      </c>
      <c r="DK10" s="4">
        <v>2</v>
      </c>
      <c r="DL10" s="8">
        <v>450.44</v>
      </c>
      <c r="DM10" s="4"/>
      <c r="DN10" s="8"/>
      <c r="DO10" s="7"/>
      <c r="DP10" s="7"/>
      <c r="DQ10" s="2" t="s">
        <v>137</v>
      </c>
      <c r="DR10" s="2" t="s">
        <v>128</v>
      </c>
      <c r="DS10" s="2" t="s">
        <v>176</v>
      </c>
      <c r="DT10" s="2" t="s">
        <v>190</v>
      </c>
      <c r="DU10" s="2" t="s">
        <v>139</v>
      </c>
      <c r="DV10" s="2" t="s">
        <v>131</v>
      </c>
      <c r="DW10" s="4">
        <v>1</v>
      </c>
      <c r="DX10" s="8">
        <v>214.49</v>
      </c>
      <c r="DY10" s="4"/>
      <c r="DZ10" s="8"/>
      <c r="EA10" s="7"/>
      <c r="EB10" s="7"/>
      <c r="EC10" s="2" t="s">
        <v>137</v>
      </c>
      <c r="ED10" s="2" t="s">
        <v>128</v>
      </c>
      <c r="EE10" s="2" t="s">
        <v>178</v>
      </c>
      <c r="EF10" s="2" t="s">
        <v>191</v>
      </c>
      <c r="EG10" s="2" t="s">
        <v>139</v>
      </c>
      <c r="EH10" s="2" t="s">
        <v>131</v>
      </c>
      <c r="EI10" s="4">
        <v>2</v>
      </c>
      <c r="EJ10" s="8">
        <v>450.44</v>
      </c>
      <c r="EK10" s="4"/>
      <c r="EL10" s="8"/>
      <c r="EM10" s="7"/>
      <c r="EN10" s="7"/>
      <c r="EO10" s="2" t="s">
        <v>137</v>
      </c>
      <c r="EP10" s="2" t="s">
        <v>128</v>
      </c>
      <c r="EQ10" s="2" t="s">
        <v>180</v>
      </c>
      <c r="ER10" s="2" t="s">
        <v>188</v>
      </c>
      <c r="ES10" s="2" t="s">
        <v>139</v>
      </c>
      <c r="ET10" s="2" t="s">
        <v>131</v>
      </c>
      <c r="EU10" s="4">
        <v>2</v>
      </c>
      <c r="EV10" s="8">
        <v>140.58</v>
      </c>
      <c r="EW10" s="4">
        <v>1</v>
      </c>
      <c r="EX10" s="8">
        <v>70.29</v>
      </c>
      <c r="EY10" s="7">
        <v>1</v>
      </c>
      <c r="EZ10" s="7">
        <v>1</v>
      </c>
      <c r="FA10" s="2" t="s">
        <v>137</v>
      </c>
      <c r="FB10" s="2" t="s">
        <v>128</v>
      </c>
      <c r="FC10" s="2" t="s">
        <v>169</v>
      </c>
      <c r="FD10" s="2" t="s">
        <v>192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149</v>
      </c>
      <c r="FN10" s="2" t="s">
        <v>128</v>
      </c>
      <c r="FO10" s="2" t="s">
        <v>131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183</v>
      </c>
      <c r="GB10" s="2" t="s">
        <v>131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184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151</v>
      </c>
      <c r="GX10" s="2" t="s">
        <v>128</v>
      </c>
      <c r="GY10" s="2" t="s">
        <v>131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128</v>
      </c>
      <c r="HK10" s="2" t="s">
        <v>185</v>
      </c>
      <c r="HL10" s="2" t="s">
        <v>131</v>
      </c>
      <c r="HM10" s="2" t="s">
        <v>139</v>
      </c>
      <c r="HN10" s="2" t="s">
        <v>131</v>
      </c>
      <c r="HO10" s="4">
        <v>94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</row>
    <row r="11">
      <c r="A11" s="2" t="s">
        <v>193</v>
      </c>
      <c r="B11" s="2" t="s">
        <v>121</v>
      </c>
      <c r="C11" s="2" t="s">
        <v>122</v>
      </c>
      <c r="D11" s="2" t="s">
        <v>123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161</v>
      </c>
      <c r="K11" s="2" t="s">
        <v>167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168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169</v>
      </c>
      <c r="Z11" s="4"/>
      <c r="AA11" s="4">
        <f>=ROUNDDOWN({0},0)</f>
      </c>
      <c r="AB11" s="5">
        <v>3</v>
      </c>
      <c r="AC11" s="2" t="s">
        <v>170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/>
      <c r="AQ11" s="8"/>
      <c r="AR11" s="4">
        <v>2</v>
      </c>
      <c r="AS11" s="8">
        <v>330.16</v>
      </c>
      <c r="AT11" s="7">
        <v>-1</v>
      </c>
      <c r="AU11" s="7">
        <v>-1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171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128</v>
      </c>
      <c r="BW11" s="2" t="s">
        <v>131</v>
      </c>
      <c r="BX11" s="2" t="s">
        <v>131</v>
      </c>
      <c r="BY11" s="2" t="s">
        <v>139</v>
      </c>
      <c r="BZ11" s="2" t="s">
        <v>131</v>
      </c>
      <c r="CA11" s="4"/>
      <c r="CB11" s="8"/>
      <c r="CC11" s="4"/>
      <c r="CD11" s="8"/>
      <c r="CE11" s="7"/>
      <c r="CF11" s="7"/>
      <c r="CG11" s="2" t="s">
        <v>149</v>
      </c>
      <c r="CH11" s="2" t="s">
        <v>128</v>
      </c>
      <c r="CI11" s="2" t="s">
        <v>131</v>
      </c>
      <c r="CJ11" s="2" t="s">
        <v>131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131</v>
      </c>
      <c r="CV11" s="2" t="s">
        <v>131</v>
      </c>
      <c r="CW11" s="2" t="s">
        <v>139</v>
      </c>
      <c r="CX11" s="2" t="s">
        <v>131</v>
      </c>
      <c r="CY11" s="4"/>
      <c r="CZ11" s="8"/>
      <c r="DA11" s="4">
        <v>1</v>
      </c>
      <c r="DB11" s="8">
        <v>259.87</v>
      </c>
      <c r="DC11" s="7">
        <v>-1</v>
      </c>
      <c r="DD11" s="7">
        <v>-1</v>
      </c>
      <c r="DE11" s="2" t="s">
        <v>137</v>
      </c>
      <c r="DF11" s="2" t="s">
        <v>128</v>
      </c>
      <c r="DG11" s="2" t="s">
        <v>169</v>
      </c>
      <c r="DH11" s="2" t="s">
        <v>194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176</v>
      </c>
      <c r="DT11" s="2" t="s">
        <v>195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178</v>
      </c>
      <c r="EF11" s="2" t="s">
        <v>196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180</v>
      </c>
      <c r="ER11" s="2" t="s">
        <v>131</v>
      </c>
      <c r="ES11" s="2" t="s">
        <v>139</v>
      </c>
      <c r="ET11" s="2" t="s">
        <v>131</v>
      </c>
      <c r="EU11" s="4"/>
      <c r="EV11" s="8"/>
      <c r="EW11" s="4">
        <v>1</v>
      </c>
      <c r="EX11" s="8">
        <v>70.29</v>
      </c>
      <c r="EY11" s="7">
        <v>-1</v>
      </c>
      <c r="EZ11" s="7">
        <v>-1</v>
      </c>
      <c r="FA11" s="2" t="s">
        <v>137</v>
      </c>
      <c r="FB11" s="2" t="s">
        <v>128</v>
      </c>
      <c r="FC11" s="2" t="s">
        <v>169</v>
      </c>
      <c r="FD11" s="2" t="s">
        <v>197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149</v>
      </c>
      <c r="FN11" s="2" t="s">
        <v>128</v>
      </c>
      <c r="FO11" s="2" t="s">
        <v>131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198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184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151</v>
      </c>
      <c r="GX11" s="2" t="s">
        <v>128</v>
      </c>
      <c r="GY11" s="2" t="s">
        <v>131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149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</row>
    <row r="12">
      <c r="A12" s="2" t="s">
        <v>199</v>
      </c>
      <c r="B12" s="2" t="s">
        <v>121</v>
      </c>
      <c r="C12" s="2" t="s">
        <v>122</v>
      </c>
      <c r="D12" s="2" t="s">
        <v>123</v>
      </c>
      <c r="E12" s="2" t="s">
        <v>123</v>
      </c>
      <c r="F12" s="2" t="s">
        <v>200</v>
      </c>
      <c r="G12" s="2" t="s">
        <v>200</v>
      </c>
      <c r="H12" s="2" t="s">
        <v>200</v>
      </c>
      <c r="I12" s="2" t="s">
        <v>125</v>
      </c>
      <c r="J12" s="2" t="s">
        <v>126</v>
      </c>
      <c r="K12" s="2" t="s">
        <v>201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168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131</v>
      </c>
      <c r="Y12" s="2" t="s">
        <v>202</v>
      </c>
      <c r="Z12" s="4">
        <v>38</v>
      </c>
      <c r="AA12" s="4">
        <f>=ROUNDDOWN(7.6,0)</f>
      </c>
      <c r="AB12" s="5">
        <v>5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21</v>
      </c>
      <c r="AQ12" s="8">
        <v>4104.51</v>
      </c>
      <c r="AR12" s="4">
        <v>1</v>
      </c>
      <c r="AS12" s="8">
        <v>63.19</v>
      </c>
      <c r="AT12" s="7">
        <v>20</v>
      </c>
      <c r="AU12" s="7">
        <v>63.9551</v>
      </c>
      <c r="AV12" s="4">
        <v>62</v>
      </c>
      <c r="AW12" s="8">
        <v>13592.28</v>
      </c>
      <c r="AX12" s="4">
        <v>10</v>
      </c>
      <c r="AY12" s="8">
        <v>2001.46</v>
      </c>
      <c r="AZ12" s="7">
        <v>5.2</v>
      </c>
      <c r="BA12" s="7">
        <v>5.7912</v>
      </c>
      <c r="BB12" s="7">
        <v>0.302</v>
      </c>
      <c r="BC12" s="4">
        <v>62</v>
      </c>
      <c r="BD12" s="8">
        <v>13592.28</v>
      </c>
      <c r="BE12" s="4">
        <v>10</v>
      </c>
      <c r="BF12" s="8">
        <v>2001.46</v>
      </c>
      <c r="BG12" s="7">
        <v>5.2</v>
      </c>
      <c r="BH12" s="7">
        <v>5.7912</v>
      </c>
      <c r="BI12" s="7">
        <v>1</v>
      </c>
      <c r="BJ12" s="4">
        <v>21</v>
      </c>
      <c r="BK12" s="8">
        <v>4104.51</v>
      </c>
      <c r="BL12" s="2" t="s">
        <v>203</v>
      </c>
      <c r="BM12" s="7">
        <v>1</v>
      </c>
      <c r="BN12" s="7">
        <v>1</v>
      </c>
      <c r="BO12" s="4">
        <v>16</v>
      </c>
      <c r="BP12" s="8">
        <v>3132.16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138</v>
      </c>
      <c r="BY12" s="2" t="s">
        <v>139</v>
      </c>
      <c r="BZ12" s="2" t="s">
        <v>131</v>
      </c>
      <c r="CA12" s="4">
        <v>4</v>
      </c>
      <c r="CB12" s="8">
        <v>772.16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156</v>
      </c>
      <c r="CJ12" s="2" t="s">
        <v>204</v>
      </c>
      <c r="CK12" s="2" t="s">
        <v>139</v>
      </c>
      <c r="CL12" s="2" t="s">
        <v>131</v>
      </c>
      <c r="CM12" s="4">
        <v>1</v>
      </c>
      <c r="CN12" s="8">
        <v>200.19</v>
      </c>
      <c r="CO12" s="4"/>
      <c r="CP12" s="8"/>
      <c r="CQ12" s="7"/>
      <c r="CR12" s="7"/>
      <c r="CS12" s="2" t="s">
        <v>137</v>
      </c>
      <c r="CT12" s="2" t="s">
        <v>128</v>
      </c>
      <c r="CU12" s="2" t="s">
        <v>173</v>
      </c>
      <c r="CV12" s="2" t="s">
        <v>205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202</v>
      </c>
      <c r="DH12" s="2" t="s">
        <v>194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176</v>
      </c>
      <c r="DT12" s="2" t="s">
        <v>206</v>
      </c>
      <c r="DU12" s="2" t="s">
        <v>139</v>
      </c>
      <c r="DV12" s="2" t="s">
        <v>131</v>
      </c>
      <c r="DW12" s="4"/>
      <c r="DX12" s="8"/>
      <c r="DY12" s="4"/>
      <c r="DZ12" s="8"/>
      <c r="EA12" s="7"/>
      <c r="EB12" s="7"/>
      <c r="EC12" s="2" t="s">
        <v>137</v>
      </c>
      <c r="ED12" s="2" t="s">
        <v>128</v>
      </c>
      <c r="EE12" s="2" t="s">
        <v>178</v>
      </c>
      <c r="EF12" s="2" t="s">
        <v>207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128</v>
      </c>
      <c r="EQ12" s="2" t="s">
        <v>180</v>
      </c>
      <c r="ER12" s="2" t="s">
        <v>208</v>
      </c>
      <c r="ES12" s="2" t="s">
        <v>139</v>
      </c>
      <c r="ET12" s="2" t="s">
        <v>131</v>
      </c>
      <c r="EU12" s="4"/>
      <c r="EV12" s="8"/>
      <c r="EW12" s="4">
        <v>1</v>
      </c>
      <c r="EX12" s="8">
        <v>63.19</v>
      </c>
      <c r="EY12" s="7">
        <v>-1</v>
      </c>
      <c r="EZ12" s="7">
        <v>-1</v>
      </c>
      <c r="FA12" s="2" t="s">
        <v>137</v>
      </c>
      <c r="FB12" s="2" t="s">
        <v>128</v>
      </c>
      <c r="FC12" s="2" t="s">
        <v>202</v>
      </c>
      <c r="FD12" s="2" t="s">
        <v>209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149</v>
      </c>
      <c r="FN12" s="2" t="s">
        <v>128</v>
      </c>
      <c r="FO12" s="2" t="s">
        <v>131</v>
      </c>
      <c r="FP12" s="2" t="s">
        <v>131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183</v>
      </c>
      <c r="GB12" s="2" t="s">
        <v>131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184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151</v>
      </c>
      <c r="GX12" s="2" t="s">
        <v>128</v>
      </c>
      <c r="GY12" s="2" t="s">
        <v>131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137</v>
      </c>
      <c r="HJ12" s="2" t="s">
        <v>128</v>
      </c>
      <c r="HK12" s="2" t="s">
        <v>185</v>
      </c>
      <c r="HL12" s="2" t="s">
        <v>131</v>
      </c>
      <c r="HM12" s="2" t="s">
        <v>139</v>
      </c>
      <c r="HN12" s="2" t="s">
        <v>131</v>
      </c>
      <c r="HO12" s="4">
        <v>38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>
      <c r="A13" s="2" t="s">
        <v>210</v>
      </c>
      <c r="B13" s="2" t="s">
        <v>121</v>
      </c>
      <c r="C13" s="2" t="s">
        <v>122</v>
      </c>
      <c r="D13" s="2" t="s">
        <v>123</v>
      </c>
      <c r="E13" s="2" t="s">
        <v>123</v>
      </c>
      <c r="F13" s="2" t="s">
        <v>200</v>
      </c>
      <c r="G13" s="2" t="s">
        <v>200</v>
      </c>
      <c r="H13" s="2" t="s">
        <v>200</v>
      </c>
      <c r="I13" s="2" t="s">
        <v>125</v>
      </c>
      <c r="J13" s="2" t="s">
        <v>153</v>
      </c>
      <c r="K13" s="2" t="s">
        <v>201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168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131</v>
      </c>
      <c r="Y13" s="2" t="s">
        <v>202</v>
      </c>
      <c r="Z13" s="4">
        <v>193</v>
      </c>
      <c r="AA13" s="4">
        <f>=ROUNDDOWN(27.5714285714286,0)</f>
      </c>
      <c r="AB13" s="5">
        <v>7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41</v>
      </c>
      <c r="AQ13" s="8">
        <v>9487.77</v>
      </c>
      <c r="AR13" s="4">
        <v>5</v>
      </c>
      <c r="AS13" s="8">
        <v>965.63</v>
      </c>
      <c r="AT13" s="7">
        <v>7.2</v>
      </c>
      <c r="AU13" s="7">
        <v>8.8255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0.698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41</v>
      </c>
      <c r="BK13" s="8">
        <v>9487.77</v>
      </c>
      <c r="BL13" s="2" t="s">
        <v>211</v>
      </c>
      <c r="BM13" s="7">
        <v>1</v>
      </c>
      <c r="BN13" s="7">
        <v>1</v>
      </c>
      <c r="BO13" s="4">
        <v>34</v>
      </c>
      <c r="BP13" s="8">
        <v>7987.28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138</v>
      </c>
      <c r="BY13" s="2" t="s">
        <v>139</v>
      </c>
      <c r="BZ13" s="2" t="s">
        <v>131</v>
      </c>
      <c r="CA13" s="4">
        <v>3</v>
      </c>
      <c r="CB13" s="8">
        <v>694.95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156</v>
      </c>
      <c r="CJ13" s="2" t="s">
        <v>212</v>
      </c>
      <c r="CK13" s="2" t="s">
        <v>139</v>
      </c>
      <c r="CL13" s="2" t="s">
        <v>131</v>
      </c>
      <c r="CM13" s="4">
        <v>1</v>
      </c>
      <c r="CN13" s="8">
        <v>240.23</v>
      </c>
      <c r="CO13" s="4"/>
      <c r="CP13" s="8"/>
      <c r="CQ13" s="7"/>
      <c r="CR13" s="7"/>
      <c r="CS13" s="2" t="s">
        <v>137</v>
      </c>
      <c r="CT13" s="2" t="s">
        <v>128</v>
      </c>
      <c r="CU13" s="2" t="s">
        <v>173</v>
      </c>
      <c r="CV13" s="2" t="s">
        <v>213</v>
      </c>
      <c r="CW13" s="2" t="s">
        <v>139</v>
      </c>
      <c r="CX13" s="2" t="s">
        <v>131</v>
      </c>
      <c r="CY13" s="4">
        <v>2</v>
      </c>
      <c r="CZ13" s="8">
        <v>494.98</v>
      </c>
      <c r="DA13" s="4">
        <v>3</v>
      </c>
      <c r="DB13" s="8">
        <v>824.97</v>
      </c>
      <c r="DC13" s="7">
        <v>-0.3333</v>
      </c>
      <c r="DD13" s="7">
        <v>-0.4</v>
      </c>
      <c r="DE13" s="2" t="s">
        <v>137</v>
      </c>
      <c r="DF13" s="2" t="s">
        <v>128</v>
      </c>
      <c r="DG13" s="2" t="s">
        <v>202</v>
      </c>
      <c r="DH13" s="2" t="s">
        <v>214</v>
      </c>
      <c r="DI13" s="2" t="s">
        <v>139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128</v>
      </c>
      <c r="DS13" s="2" t="s">
        <v>176</v>
      </c>
      <c r="DT13" s="2" t="s">
        <v>177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178</v>
      </c>
      <c r="EF13" s="2" t="s">
        <v>215</v>
      </c>
      <c r="EG13" s="2" t="s">
        <v>139</v>
      </c>
      <c r="EH13" s="2" t="s">
        <v>131</v>
      </c>
      <c r="EI13" s="4"/>
      <c r="EJ13" s="8"/>
      <c r="EK13" s="4"/>
      <c r="EL13" s="8"/>
      <c r="EM13" s="7"/>
      <c r="EN13" s="7"/>
      <c r="EO13" s="2" t="s">
        <v>137</v>
      </c>
      <c r="EP13" s="2" t="s">
        <v>128</v>
      </c>
      <c r="EQ13" s="2" t="s">
        <v>180</v>
      </c>
      <c r="ER13" s="2" t="s">
        <v>216</v>
      </c>
      <c r="ES13" s="2" t="s">
        <v>139</v>
      </c>
      <c r="ET13" s="2" t="s">
        <v>131</v>
      </c>
      <c r="EU13" s="4">
        <v>1</v>
      </c>
      <c r="EV13" s="8">
        <v>70.33</v>
      </c>
      <c r="EW13" s="4">
        <v>2</v>
      </c>
      <c r="EX13" s="8">
        <v>140.66</v>
      </c>
      <c r="EY13" s="7">
        <v>-0.5</v>
      </c>
      <c r="EZ13" s="7">
        <v>-0.5</v>
      </c>
      <c r="FA13" s="2" t="s">
        <v>137</v>
      </c>
      <c r="FB13" s="2" t="s">
        <v>128</v>
      </c>
      <c r="FC13" s="2" t="s">
        <v>202</v>
      </c>
      <c r="FD13" s="2" t="s">
        <v>192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149</v>
      </c>
      <c r="FN13" s="2" t="s">
        <v>128</v>
      </c>
      <c r="FO13" s="2" t="s">
        <v>131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183</v>
      </c>
      <c r="GB13" s="2" t="s">
        <v>131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184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151</v>
      </c>
      <c r="GX13" s="2" t="s">
        <v>128</v>
      </c>
      <c r="GY13" s="2" t="s">
        <v>131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137</v>
      </c>
      <c r="HJ13" s="2" t="s">
        <v>128</v>
      </c>
      <c r="HK13" s="2" t="s">
        <v>185</v>
      </c>
      <c r="HL13" s="2" t="s">
        <v>131</v>
      </c>
      <c r="HM13" s="2" t="s">
        <v>139</v>
      </c>
      <c r="HN13" s="2" t="s">
        <v>131</v>
      </c>
      <c r="HO13" s="4">
        <v>193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>
      <c r="A14" s="2" t="s">
        <v>217</v>
      </c>
      <c r="B14" s="2" t="s">
        <v>121</v>
      </c>
      <c r="C14" s="2" t="s">
        <v>122</v>
      </c>
      <c r="D14" s="2" t="s">
        <v>123</v>
      </c>
      <c r="E14" s="2" t="s">
        <v>123</v>
      </c>
      <c r="F14" s="2" t="s">
        <v>200</v>
      </c>
      <c r="G14" s="2" t="s">
        <v>200</v>
      </c>
      <c r="H14" s="2" t="s">
        <v>200</v>
      </c>
      <c r="I14" s="2" t="s">
        <v>125</v>
      </c>
      <c r="J14" s="2" t="s">
        <v>161</v>
      </c>
      <c r="K14" s="2" t="s">
        <v>201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168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133</v>
      </c>
      <c r="W14" s="2" t="s">
        <v>134</v>
      </c>
      <c r="X14" s="2" t="s">
        <v>131</v>
      </c>
      <c r="Y14" s="2" t="s">
        <v>202</v>
      </c>
      <c r="Z14" s="4">
        <v>3</v>
      </c>
      <c r="AA14" s="4">
        <f>=ROUNDDOWN(1.5,0)</f>
      </c>
      <c r="AB14" s="5">
        <v>2</v>
      </c>
      <c r="AC14" s="2" t="s">
        <v>131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/>
      <c r="AQ14" s="8"/>
      <c r="AR14" s="4">
        <v>4</v>
      </c>
      <c r="AS14" s="8">
        <v>972.64</v>
      </c>
      <c r="AT14" s="7">
        <v>-1</v>
      </c>
      <c r="AU14" s="7">
        <v>-1</v>
      </c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149</v>
      </c>
      <c r="BV14" s="2" t="s">
        <v>128</v>
      </c>
      <c r="BW14" s="2" t="s">
        <v>131</v>
      </c>
      <c r="BX14" s="2" t="s">
        <v>131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156</v>
      </c>
      <c r="CJ14" s="2" t="s">
        <v>218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173</v>
      </c>
      <c r="CV14" s="2" t="s">
        <v>131</v>
      </c>
      <c r="CW14" s="2" t="s">
        <v>139</v>
      </c>
      <c r="CX14" s="2" t="s">
        <v>131</v>
      </c>
      <c r="CY14" s="4"/>
      <c r="CZ14" s="8"/>
      <c r="DA14" s="4">
        <v>4</v>
      </c>
      <c r="DB14" s="8">
        <v>972.64</v>
      </c>
      <c r="DC14" s="7">
        <v>-1</v>
      </c>
      <c r="DD14" s="7">
        <v>-1</v>
      </c>
      <c r="DE14" s="2" t="s">
        <v>137</v>
      </c>
      <c r="DF14" s="2" t="s">
        <v>128</v>
      </c>
      <c r="DG14" s="2" t="s">
        <v>202</v>
      </c>
      <c r="DH14" s="2" t="s">
        <v>219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176</v>
      </c>
      <c r="DT14" s="2" t="s">
        <v>147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178</v>
      </c>
      <c r="EF14" s="2" t="s">
        <v>220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180</v>
      </c>
      <c r="ER14" s="2" t="s">
        <v>131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202</v>
      </c>
      <c r="FD14" s="2" t="s">
        <v>221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149</v>
      </c>
      <c r="FN14" s="2" t="s">
        <v>128</v>
      </c>
      <c r="FO14" s="2" t="s">
        <v>131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198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184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151</v>
      </c>
      <c r="GX14" s="2" t="s">
        <v>128</v>
      </c>
      <c r="GY14" s="2" t="s">
        <v>131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149</v>
      </c>
      <c r="HJ14" s="2" t="s">
        <v>128</v>
      </c>
      <c r="HK14" s="2" t="s">
        <v>131</v>
      </c>
      <c r="HL14" s="2" t="s">
        <v>131</v>
      </c>
      <c r="HM14" s="2" t="s">
        <v>139</v>
      </c>
      <c r="HN14" s="2" t="s">
        <v>131</v>
      </c>
      <c r="HO14" s="4">
        <v>3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>
      <c r="A15" s="2" t="s">
        <v>222</v>
      </c>
      <c r="B15" s="2" t="s">
        <v>121</v>
      </c>
      <c r="C15" s="2" t="s">
        <v>122</v>
      </c>
      <c r="D15" s="2" t="s">
        <v>123</v>
      </c>
      <c r="E15" s="2" t="s">
        <v>123</v>
      </c>
      <c r="F15" s="2" t="s">
        <v>223</v>
      </c>
      <c r="G15" s="2" t="s">
        <v>223</v>
      </c>
      <c r="H15" s="2" t="s">
        <v>223</v>
      </c>
      <c r="I15" s="2" t="s">
        <v>125</v>
      </c>
      <c r="J15" s="2" t="s">
        <v>126</v>
      </c>
      <c r="K15" s="2" t="s">
        <v>224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168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133</v>
      </c>
      <c r="W15" s="2" t="s">
        <v>134</v>
      </c>
      <c r="X15" s="2" t="s">
        <v>131</v>
      </c>
      <c r="Y15" s="2" t="s">
        <v>192</v>
      </c>
      <c r="Z15" s="4">
        <v>44</v>
      </c>
      <c r="AA15" s="4">
        <f>=ROUNDDOWN(11,0)</f>
      </c>
      <c r="AB15" s="5">
        <v>4</v>
      </c>
      <c r="AC15" s="2" t="s">
        <v>225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14</v>
      </c>
      <c r="AQ15" s="8">
        <v>2727.82</v>
      </c>
      <c r="AR15" s="4">
        <v>6</v>
      </c>
      <c r="AS15" s="8">
        <v>1175.58</v>
      </c>
      <c r="AT15" s="7">
        <v>1.3333</v>
      </c>
      <c r="AU15" s="7">
        <v>1.3204</v>
      </c>
      <c r="AV15" s="4">
        <v>38</v>
      </c>
      <c r="AW15" s="8">
        <v>8374.15</v>
      </c>
      <c r="AX15" s="4">
        <v>15</v>
      </c>
      <c r="AY15" s="8">
        <v>2784.27</v>
      </c>
      <c r="AZ15" s="7">
        <v>1.5333</v>
      </c>
      <c r="BA15" s="7">
        <v>2.0077</v>
      </c>
      <c r="BB15" s="7">
        <v>0.3257</v>
      </c>
      <c r="BC15" s="4">
        <v>38</v>
      </c>
      <c r="BD15" s="8">
        <v>8374.15</v>
      </c>
      <c r="BE15" s="4">
        <v>15</v>
      </c>
      <c r="BF15" s="8">
        <v>2784.27</v>
      </c>
      <c r="BG15" s="7">
        <v>1.5333</v>
      </c>
      <c r="BH15" s="7">
        <v>2.0077</v>
      </c>
      <c r="BI15" s="7">
        <v>1</v>
      </c>
      <c r="BJ15" s="4">
        <v>14</v>
      </c>
      <c r="BK15" s="8">
        <v>2727.82</v>
      </c>
      <c r="BL15" s="2" t="s">
        <v>226</v>
      </c>
      <c r="BM15" s="7">
        <v>1</v>
      </c>
      <c r="BN15" s="7">
        <v>1</v>
      </c>
      <c r="BO15" s="4">
        <v>6</v>
      </c>
      <c r="BP15" s="8">
        <v>1174.56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138</v>
      </c>
      <c r="BY15" s="2" t="s">
        <v>139</v>
      </c>
      <c r="BZ15" s="2" t="s">
        <v>131</v>
      </c>
      <c r="CA15" s="4">
        <v>5</v>
      </c>
      <c r="CB15" s="8">
        <v>965.2</v>
      </c>
      <c r="CC15" s="4"/>
      <c r="CD15" s="8"/>
      <c r="CE15" s="7"/>
      <c r="CF15" s="7"/>
      <c r="CG15" s="2" t="s">
        <v>137</v>
      </c>
      <c r="CH15" s="2" t="s">
        <v>128</v>
      </c>
      <c r="CI15" s="2" t="s">
        <v>165</v>
      </c>
      <c r="CJ15" s="2" t="s">
        <v>227</v>
      </c>
      <c r="CK15" s="2" t="s">
        <v>139</v>
      </c>
      <c r="CL15" s="2" t="s">
        <v>131</v>
      </c>
      <c r="CM15" s="4">
        <v>2</v>
      </c>
      <c r="CN15" s="8">
        <v>400.38</v>
      </c>
      <c r="CO15" s="4"/>
      <c r="CP15" s="8"/>
      <c r="CQ15" s="7"/>
      <c r="CR15" s="7"/>
      <c r="CS15" s="2" t="s">
        <v>137</v>
      </c>
      <c r="CT15" s="2" t="s">
        <v>128</v>
      </c>
      <c r="CU15" s="2" t="s">
        <v>173</v>
      </c>
      <c r="CV15" s="2" t="s">
        <v>174</v>
      </c>
      <c r="CW15" s="2" t="s">
        <v>139</v>
      </c>
      <c r="CX15" s="2" t="s">
        <v>131</v>
      </c>
      <c r="CY15" s="4"/>
      <c r="CZ15" s="8"/>
      <c r="DA15" s="4">
        <v>6</v>
      </c>
      <c r="DB15" s="8">
        <v>1175.58</v>
      </c>
      <c r="DC15" s="7">
        <v>-1</v>
      </c>
      <c r="DD15" s="7">
        <v>-1</v>
      </c>
      <c r="DE15" s="2" t="s">
        <v>137</v>
      </c>
      <c r="DF15" s="2" t="s">
        <v>128</v>
      </c>
      <c r="DG15" s="2" t="s">
        <v>192</v>
      </c>
      <c r="DH15" s="2" t="s">
        <v>209</v>
      </c>
      <c r="DI15" s="2" t="s">
        <v>139</v>
      </c>
      <c r="DJ15" s="2" t="s">
        <v>131</v>
      </c>
      <c r="DK15" s="4">
        <v>1</v>
      </c>
      <c r="DL15" s="8">
        <v>187.68</v>
      </c>
      <c r="DM15" s="4"/>
      <c r="DN15" s="8"/>
      <c r="DO15" s="7"/>
      <c r="DP15" s="7"/>
      <c r="DQ15" s="2" t="s">
        <v>137</v>
      </c>
      <c r="DR15" s="2" t="s">
        <v>128</v>
      </c>
      <c r="DS15" s="2" t="s">
        <v>176</v>
      </c>
      <c r="DT15" s="2" t="s">
        <v>158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178</v>
      </c>
      <c r="EF15" s="2" t="s">
        <v>228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180</v>
      </c>
      <c r="ER15" s="2" t="s">
        <v>221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128</v>
      </c>
      <c r="FC15" s="2" t="s">
        <v>192</v>
      </c>
      <c r="FD15" s="2" t="s">
        <v>229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149</v>
      </c>
      <c r="FN15" s="2" t="s">
        <v>128</v>
      </c>
      <c r="FO15" s="2" t="s">
        <v>131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183</v>
      </c>
      <c r="GB15" s="2" t="s">
        <v>156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184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151</v>
      </c>
      <c r="GX15" s="2" t="s">
        <v>128</v>
      </c>
      <c r="GY15" s="2" t="s">
        <v>131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128</v>
      </c>
      <c r="HK15" s="2" t="s">
        <v>185</v>
      </c>
      <c r="HL15" s="2" t="s">
        <v>131</v>
      </c>
      <c r="HM15" s="2" t="s">
        <v>139</v>
      </c>
      <c r="HN15" s="2" t="s">
        <v>131</v>
      </c>
      <c r="HO15" s="4">
        <v>44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</row>
    <row r="16">
      <c r="A16" s="2" t="s">
        <v>230</v>
      </c>
      <c r="B16" s="2" t="s">
        <v>121</v>
      </c>
      <c r="C16" s="2" t="s">
        <v>122</v>
      </c>
      <c r="D16" s="2" t="s">
        <v>123</v>
      </c>
      <c r="E16" s="2" t="s">
        <v>123</v>
      </c>
      <c r="F16" s="2" t="s">
        <v>223</v>
      </c>
      <c r="G16" s="2" t="s">
        <v>223</v>
      </c>
      <c r="H16" s="2" t="s">
        <v>223</v>
      </c>
      <c r="I16" s="2" t="s">
        <v>125</v>
      </c>
      <c r="J16" s="2" t="s">
        <v>153</v>
      </c>
      <c r="K16" s="2" t="s">
        <v>224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168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133</v>
      </c>
      <c r="W16" s="2" t="s">
        <v>134</v>
      </c>
      <c r="X16" s="2" t="s">
        <v>131</v>
      </c>
      <c r="Y16" s="2" t="s">
        <v>192</v>
      </c>
      <c r="Z16" s="4">
        <v>174</v>
      </c>
      <c r="AA16" s="4">
        <f>=ROUNDDOWN(19.3333333333333,0)</f>
      </c>
      <c r="AB16" s="5">
        <v>9</v>
      </c>
      <c r="AC16" s="2" t="s">
        <v>225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24</v>
      </c>
      <c r="AQ16" s="8">
        <v>5646.33</v>
      </c>
      <c r="AR16" s="4">
        <v>9</v>
      </c>
      <c r="AS16" s="8">
        <v>1608.69</v>
      </c>
      <c r="AT16" s="7">
        <v>1.6667</v>
      </c>
      <c r="AU16" s="7">
        <v>2.5099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0.6743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24</v>
      </c>
      <c r="BK16" s="8">
        <v>5646.33</v>
      </c>
      <c r="BL16" s="2" t="s">
        <v>231</v>
      </c>
      <c r="BM16" s="7">
        <v>1</v>
      </c>
      <c r="BN16" s="7">
        <v>1</v>
      </c>
      <c r="BO16" s="4">
        <v>13</v>
      </c>
      <c r="BP16" s="8">
        <v>3053.96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138</v>
      </c>
      <c r="BY16" s="2" t="s">
        <v>139</v>
      </c>
      <c r="BZ16" s="2" t="s">
        <v>131</v>
      </c>
      <c r="CA16" s="4">
        <v>6</v>
      </c>
      <c r="CB16" s="8">
        <v>1389.9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165</v>
      </c>
      <c r="CJ16" s="2" t="s">
        <v>232</v>
      </c>
      <c r="CK16" s="2" t="s">
        <v>139</v>
      </c>
      <c r="CL16" s="2" t="s">
        <v>131</v>
      </c>
      <c r="CM16" s="4">
        <v>3</v>
      </c>
      <c r="CN16" s="8">
        <v>720.69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173</v>
      </c>
      <c r="CV16" s="2" t="s">
        <v>174</v>
      </c>
      <c r="CW16" s="2" t="s">
        <v>139</v>
      </c>
      <c r="CX16" s="2" t="s">
        <v>131</v>
      </c>
      <c r="CY16" s="4">
        <v>1</v>
      </c>
      <c r="CZ16" s="8">
        <v>267.29</v>
      </c>
      <c r="DA16" s="4">
        <v>6</v>
      </c>
      <c r="DB16" s="8">
        <v>1410.72</v>
      </c>
      <c r="DC16" s="7">
        <v>-0.8333</v>
      </c>
      <c r="DD16" s="7">
        <v>-0.8105</v>
      </c>
      <c r="DE16" s="2" t="s">
        <v>137</v>
      </c>
      <c r="DF16" s="2" t="s">
        <v>128</v>
      </c>
      <c r="DG16" s="2" t="s">
        <v>192</v>
      </c>
      <c r="DH16" s="2" t="s">
        <v>233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137</v>
      </c>
      <c r="DR16" s="2" t="s">
        <v>128</v>
      </c>
      <c r="DS16" s="2" t="s">
        <v>176</v>
      </c>
      <c r="DT16" s="2" t="s">
        <v>234</v>
      </c>
      <c r="DU16" s="2" t="s">
        <v>139</v>
      </c>
      <c r="DV16" s="2" t="s">
        <v>131</v>
      </c>
      <c r="DW16" s="4">
        <v>1</v>
      </c>
      <c r="DX16" s="8">
        <v>214.49</v>
      </c>
      <c r="DY16" s="4"/>
      <c r="DZ16" s="8"/>
      <c r="EA16" s="7"/>
      <c r="EB16" s="7"/>
      <c r="EC16" s="2" t="s">
        <v>137</v>
      </c>
      <c r="ED16" s="2" t="s">
        <v>128</v>
      </c>
      <c r="EE16" s="2" t="s">
        <v>178</v>
      </c>
      <c r="EF16" s="2" t="s">
        <v>235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180</v>
      </c>
      <c r="ER16" s="2" t="s">
        <v>236</v>
      </c>
      <c r="ES16" s="2" t="s">
        <v>139</v>
      </c>
      <c r="ET16" s="2" t="s">
        <v>131</v>
      </c>
      <c r="EU16" s="4"/>
      <c r="EV16" s="8"/>
      <c r="EW16" s="4">
        <v>3</v>
      </c>
      <c r="EX16" s="8">
        <v>197.97</v>
      </c>
      <c r="EY16" s="7">
        <v>-1</v>
      </c>
      <c r="EZ16" s="7">
        <v>-1</v>
      </c>
      <c r="FA16" s="2" t="s">
        <v>137</v>
      </c>
      <c r="FB16" s="2" t="s">
        <v>128</v>
      </c>
      <c r="FC16" s="2" t="s">
        <v>192</v>
      </c>
      <c r="FD16" s="2" t="s">
        <v>237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149</v>
      </c>
      <c r="FN16" s="2" t="s">
        <v>128</v>
      </c>
      <c r="FO16" s="2" t="s">
        <v>131</v>
      </c>
      <c r="FP16" s="2" t="s">
        <v>131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183</v>
      </c>
      <c r="GB16" s="2" t="s">
        <v>131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184</v>
      </c>
      <c r="GN16" s="2" t="s">
        <v>238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151</v>
      </c>
      <c r="GX16" s="2" t="s">
        <v>128</v>
      </c>
      <c r="GY16" s="2" t="s">
        <v>131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128</v>
      </c>
      <c r="HK16" s="2" t="s">
        <v>185</v>
      </c>
      <c r="HL16" s="2" t="s">
        <v>239</v>
      </c>
      <c r="HM16" s="2" t="s">
        <v>139</v>
      </c>
      <c r="HN16" s="2" t="s">
        <v>131</v>
      </c>
      <c r="HO16" s="4">
        <v>174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</row>
    <row r="17">
      <c r="A17" s="2" t="s">
        <v>240</v>
      </c>
      <c r="B17" s="2" t="s">
        <v>121</v>
      </c>
      <c r="C17" s="2" t="s">
        <v>122</v>
      </c>
      <c r="D17" s="2" t="s">
        <v>123</v>
      </c>
      <c r="E17" s="2" t="s">
        <v>123</v>
      </c>
      <c r="F17" s="2" t="s">
        <v>223</v>
      </c>
      <c r="G17" s="2" t="s">
        <v>223</v>
      </c>
      <c r="H17" s="2" t="s">
        <v>223</v>
      </c>
      <c r="I17" s="2" t="s">
        <v>125</v>
      </c>
      <c r="J17" s="2" t="s">
        <v>161</v>
      </c>
      <c r="K17" s="2" t="s">
        <v>224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168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133</v>
      </c>
      <c r="W17" s="2" t="s">
        <v>134</v>
      </c>
      <c r="X17" s="2" t="s">
        <v>131</v>
      </c>
      <c r="Y17" s="2" t="s">
        <v>192</v>
      </c>
      <c r="Z17" s="4">
        <v>1</v>
      </c>
      <c r="AA17" s="4">
        <f>=ROUNDDOWN(0.5,0)</f>
      </c>
      <c r="AB17" s="5">
        <v>2</v>
      </c>
      <c r="AC17" s="2" t="s">
        <v>225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149</v>
      </c>
      <c r="BV17" s="2" t="s">
        <v>128</v>
      </c>
      <c r="BW17" s="2" t="s">
        <v>131</v>
      </c>
      <c r="BX17" s="2" t="s">
        <v>131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165</v>
      </c>
      <c r="CJ17" s="2" t="s">
        <v>148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173</v>
      </c>
      <c r="CV17" s="2" t="s">
        <v>131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192</v>
      </c>
      <c r="DH17" s="2" t="s">
        <v>241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176</v>
      </c>
      <c r="DT17" s="2" t="s">
        <v>195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178</v>
      </c>
      <c r="EF17" s="2" t="s">
        <v>242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180</v>
      </c>
      <c r="ER17" s="2" t="s">
        <v>131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192</v>
      </c>
      <c r="FD17" s="2" t="s">
        <v>219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149</v>
      </c>
      <c r="FN17" s="2" t="s">
        <v>128</v>
      </c>
      <c r="FO17" s="2" t="s">
        <v>131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198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184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151</v>
      </c>
      <c r="GX17" s="2" t="s">
        <v>128</v>
      </c>
      <c r="GY17" s="2" t="s">
        <v>131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149</v>
      </c>
      <c r="HJ17" s="2" t="s">
        <v>128</v>
      </c>
      <c r="HK17" s="2" t="s">
        <v>131</v>
      </c>
      <c r="HL17" s="2" t="s">
        <v>131</v>
      </c>
      <c r="HM17" s="2" t="s">
        <v>139</v>
      </c>
      <c r="HN17" s="2" t="s">
        <v>131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</row>
    <row r="18">
      <c r="A18" s="2" t="s">
        <v>243</v>
      </c>
      <c r="B18" s="2" t="s">
        <v>121</v>
      </c>
      <c r="C18" s="2" t="s">
        <v>122</v>
      </c>
      <c r="D18" s="2" t="s">
        <v>123</v>
      </c>
      <c r="E18" s="2" t="s">
        <v>123</v>
      </c>
      <c r="F18" s="2" t="s">
        <v>244</v>
      </c>
      <c r="G18" s="2" t="s">
        <v>244</v>
      </c>
      <c r="H18" s="2" t="s">
        <v>244</v>
      </c>
      <c r="I18" s="2" t="s">
        <v>245</v>
      </c>
      <c r="J18" s="2" t="s">
        <v>126</v>
      </c>
      <c r="K18" s="2" t="s">
        <v>246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168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247</v>
      </c>
      <c r="W18" s="2" t="s">
        <v>134</v>
      </c>
      <c r="X18" s="2" t="s">
        <v>131</v>
      </c>
      <c r="Y18" s="2" t="s">
        <v>169</v>
      </c>
      <c r="Z18" s="4"/>
      <c r="AA18" s="4">
        <f>=ROUNDDOWN({0},0)</f>
      </c>
      <c r="AB18" s="5">
        <v>9</v>
      </c>
      <c r="AC18" s="2" t="s">
        <v>248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>
        <v>1</v>
      </c>
      <c r="AS18" s="8">
        <v>49.67</v>
      </c>
      <c r="AT18" s="7">
        <v>-1</v>
      </c>
      <c r="AU18" s="7">
        <v>-1</v>
      </c>
      <c r="AV18" s="4">
        <v>19</v>
      </c>
      <c r="AW18" s="8">
        <v>4186.06</v>
      </c>
      <c r="AX18" s="4">
        <v>4</v>
      </c>
      <c r="AY18" s="8">
        <v>619.4</v>
      </c>
      <c r="AZ18" s="7">
        <v>3.75</v>
      </c>
      <c r="BA18" s="7">
        <v>5.7582</v>
      </c>
      <c r="BB18" s="7"/>
      <c r="BC18" s="4">
        <v>19</v>
      </c>
      <c r="BD18" s="8">
        <v>4186.06</v>
      </c>
      <c r="BE18" s="4">
        <v>25</v>
      </c>
      <c r="BF18" s="8">
        <v>4755.37</v>
      </c>
      <c r="BG18" s="7">
        <v>-0.24</v>
      </c>
      <c r="BH18" s="7">
        <v>-0.1197</v>
      </c>
      <c r="BI18" s="7">
        <v>1</v>
      </c>
      <c r="BJ18" s="4"/>
      <c r="BK18" s="8"/>
      <c r="BL18" s="2" t="s">
        <v>23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128</v>
      </c>
      <c r="BW18" s="2" t="s">
        <v>131</v>
      </c>
      <c r="BX18" s="2" t="s">
        <v>131</v>
      </c>
      <c r="BY18" s="2" t="s">
        <v>139</v>
      </c>
      <c r="BZ18" s="2" t="s">
        <v>131</v>
      </c>
      <c r="CA18" s="4"/>
      <c r="CB18" s="8"/>
      <c r="CC18" s="4"/>
      <c r="CD18" s="8"/>
      <c r="CE18" s="7"/>
      <c r="CF18" s="7"/>
      <c r="CG18" s="2" t="s">
        <v>137</v>
      </c>
      <c r="CH18" s="2" t="s">
        <v>128</v>
      </c>
      <c r="CI18" s="2" t="s">
        <v>140</v>
      </c>
      <c r="CJ18" s="2" t="s">
        <v>144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173</v>
      </c>
      <c r="CV18" s="2" t="s">
        <v>131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169</v>
      </c>
      <c r="DH18" s="2" t="s">
        <v>249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176</v>
      </c>
      <c r="DT18" s="2" t="s">
        <v>250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178</v>
      </c>
      <c r="EF18" s="2" t="s">
        <v>191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137</v>
      </c>
      <c r="EP18" s="2" t="s">
        <v>128</v>
      </c>
      <c r="EQ18" s="2" t="s">
        <v>180</v>
      </c>
      <c r="ER18" s="2" t="s">
        <v>221</v>
      </c>
      <c r="ES18" s="2" t="s">
        <v>139</v>
      </c>
      <c r="ET18" s="2" t="s">
        <v>131</v>
      </c>
      <c r="EU18" s="4"/>
      <c r="EV18" s="8"/>
      <c r="EW18" s="4">
        <v>1</v>
      </c>
      <c r="EX18" s="8">
        <v>49.67</v>
      </c>
      <c r="EY18" s="7">
        <v>-1</v>
      </c>
      <c r="EZ18" s="7">
        <v>-1</v>
      </c>
      <c r="FA18" s="2" t="s">
        <v>137</v>
      </c>
      <c r="FB18" s="2" t="s">
        <v>128</v>
      </c>
      <c r="FC18" s="2" t="s">
        <v>169</v>
      </c>
      <c r="FD18" s="2" t="s">
        <v>251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149</v>
      </c>
      <c r="FN18" s="2" t="s">
        <v>128</v>
      </c>
      <c r="FO18" s="2" t="s">
        <v>131</v>
      </c>
      <c r="FP18" s="2" t="s">
        <v>131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183</v>
      </c>
      <c r="GB18" s="2" t="s">
        <v>131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184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151</v>
      </c>
      <c r="GX18" s="2" t="s">
        <v>128</v>
      </c>
      <c r="GY18" s="2" t="s">
        <v>131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128</v>
      </c>
      <c r="HK18" s="2" t="s">
        <v>185</v>
      </c>
      <c r="HL18" s="2" t="s">
        <v>131</v>
      </c>
      <c r="HM18" s="2" t="s">
        <v>139</v>
      </c>
      <c r="HN18" s="2" t="s">
        <v>131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90</v>
      </c>
      <c r="IF18" s="4">
        <v>55</v>
      </c>
      <c r="IG18" s="4">
        <v>170</v>
      </c>
      <c r="IH18" s="4"/>
    </row>
    <row r="19">
      <c r="A19" s="2" t="s">
        <v>252</v>
      </c>
      <c r="B19" s="2" t="s">
        <v>121</v>
      </c>
      <c r="C19" s="2" t="s">
        <v>122</v>
      </c>
      <c r="D19" s="2" t="s">
        <v>123</v>
      </c>
      <c r="E19" s="2" t="s">
        <v>123</v>
      </c>
      <c r="F19" s="2" t="s">
        <v>244</v>
      </c>
      <c r="G19" s="2" t="s">
        <v>244</v>
      </c>
      <c r="H19" s="2" t="s">
        <v>244</v>
      </c>
      <c r="I19" s="2" t="s">
        <v>245</v>
      </c>
      <c r="J19" s="2" t="s">
        <v>153</v>
      </c>
      <c r="K19" s="2" t="s">
        <v>246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168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247</v>
      </c>
      <c r="W19" s="2" t="s">
        <v>134</v>
      </c>
      <c r="X19" s="2" t="s">
        <v>131</v>
      </c>
      <c r="Y19" s="2" t="s">
        <v>202</v>
      </c>
      <c r="Z19" s="4">
        <v>1</v>
      </c>
      <c r="AA19" s="4">
        <f>=ROUNDDOWN(0.1,0)</f>
      </c>
      <c r="AB19" s="5">
        <v>10</v>
      </c>
      <c r="AC19" s="2" t="s">
        <v>248</v>
      </c>
      <c r="AD19" s="4">
        <v>100</v>
      </c>
      <c r="AE19" s="4">
        <v>345</v>
      </c>
      <c r="AF19" s="6">
        <v>65</v>
      </c>
      <c r="AG19" s="6"/>
      <c r="AH19" s="7">
        <v>0.2258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19</v>
      </c>
      <c r="AQ19" s="8">
        <v>4186.06</v>
      </c>
      <c r="AR19" s="4">
        <v>3</v>
      </c>
      <c r="AS19" s="8">
        <v>569.73</v>
      </c>
      <c r="AT19" s="7">
        <v>5.3333</v>
      </c>
      <c r="AU19" s="7">
        <v>6.3474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19</v>
      </c>
      <c r="BK19" s="8">
        <v>4186.06</v>
      </c>
      <c r="BL19" s="2" t="s">
        <v>253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149</v>
      </c>
      <c r="BV19" s="2" t="s">
        <v>128</v>
      </c>
      <c r="BW19" s="2" t="s">
        <v>131</v>
      </c>
      <c r="BX19" s="2" t="s">
        <v>131</v>
      </c>
      <c r="BY19" s="2" t="s">
        <v>139</v>
      </c>
      <c r="BZ19" s="2" t="s">
        <v>131</v>
      </c>
      <c r="CA19" s="4">
        <v>8</v>
      </c>
      <c r="CB19" s="8">
        <v>1853.2</v>
      </c>
      <c r="CC19" s="4"/>
      <c r="CD19" s="8"/>
      <c r="CE19" s="7"/>
      <c r="CF19" s="7"/>
      <c r="CG19" s="2" t="s">
        <v>137</v>
      </c>
      <c r="CH19" s="2" t="s">
        <v>128</v>
      </c>
      <c r="CI19" s="2" t="s">
        <v>140</v>
      </c>
      <c r="CJ19" s="2" t="s">
        <v>144</v>
      </c>
      <c r="CK19" s="2" t="s">
        <v>139</v>
      </c>
      <c r="CL19" s="2" t="s">
        <v>131</v>
      </c>
      <c r="CM19" s="4">
        <v>3</v>
      </c>
      <c r="CN19" s="8">
        <v>720.69</v>
      </c>
      <c r="CO19" s="4"/>
      <c r="CP19" s="8"/>
      <c r="CQ19" s="7"/>
      <c r="CR19" s="7"/>
      <c r="CS19" s="2" t="s">
        <v>137</v>
      </c>
      <c r="CT19" s="2" t="s">
        <v>128</v>
      </c>
      <c r="CU19" s="2" t="s">
        <v>173</v>
      </c>
      <c r="CV19" s="2" t="s">
        <v>254</v>
      </c>
      <c r="CW19" s="2" t="s">
        <v>139</v>
      </c>
      <c r="CX19" s="2" t="s">
        <v>131</v>
      </c>
      <c r="CY19" s="4">
        <v>5</v>
      </c>
      <c r="CZ19" s="8">
        <v>1277.05</v>
      </c>
      <c r="DA19" s="4">
        <v>2</v>
      </c>
      <c r="DB19" s="8">
        <v>514.78</v>
      </c>
      <c r="DC19" s="7">
        <v>1.5</v>
      </c>
      <c r="DD19" s="7">
        <v>1.4808</v>
      </c>
      <c r="DE19" s="2" t="s">
        <v>137</v>
      </c>
      <c r="DF19" s="2" t="s">
        <v>128</v>
      </c>
      <c r="DG19" s="2" t="s">
        <v>202</v>
      </c>
      <c r="DH19" s="2" t="s">
        <v>194</v>
      </c>
      <c r="DI19" s="2" t="s">
        <v>139</v>
      </c>
      <c r="DJ19" s="2" t="s">
        <v>131</v>
      </c>
      <c r="DK19" s="4">
        <v>1</v>
      </c>
      <c r="DL19" s="8">
        <v>225.22</v>
      </c>
      <c r="DM19" s="4"/>
      <c r="DN19" s="8"/>
      <c r="DO19" s="7"/>
      <c r="DP19" s="7"/>
      <c r="DQ19" s="2" t="s">
        <v>137</v>
      </c>
      <c r="DR19" s="2" t="s">
        <v>128</v>
      </c>
      <c r="DS19" s="2" t="s">
        <v>176</v>
      </c>
      <c r="DT19" s="2" t="s">
        <v>255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128</v>
      </c>
      <c r="EE19" s="2" t="s">
        <v>178</v>
      </c>
      <c r="EF19" s="2" t="s">
        <v>256</v>
      </c>
      <c r="EG19" s="2" t="s">
        <v>139</v>
      </c>
      <c r="EH19" s="2" t="s">
        <v>131</v>
      </c>
      <c r="EI19" s="4"/>
      <c r="EJ19" s="8"/>
      <c r="EK19" s="4"/>
      <c r="EL19" s="8"/>
      <c r="EM19" s="7"/>
      <c r="EN19" s="7"/>
      <c r="EO19" s="2" t="s">
        <v>137</v>
      </c>
      <c r="EP19" s="2" t="s">
        <v>128</v>
      </c>
      <c r="EQ19" s="2" t="s">
        <v>180</v>
      </c>
      <c r="ER19" s="2" t="s">
        <v>257</v>
      </c>
      <c r="ES19" s="2" t="s">
        <v>139</v>
      </c>
      <c r="ET19" s="2" t="s">
        <v>131</v>
      </c>
      <c r="EU19" s="4">
        <v>2</v>
      </c>
      <c r="EV19" s="8">
        <v>109.9</v>
      </c>
      <c r="EW19" s="4">
        <v>1</v>
      </c>
      <c r="EX19" s="8">
        <v>54.95</v>
      </c>
      <c r="EY19" s="7">
        <v>1</v>
      </c>
      <c r="EZ19" s="7">
        <v>1</v>
      </c>
      <c r="FA19" s="2" t="s">
        <v>137</v>
      </c>
      <c r="FB19" s="2" t="s">
        <v>128</v>
      </c>
      <c r="FC19" s="2" t="s">
        <v>202</v>
      </c>
      <c r="FD19" s="2" t="s">
        <v>258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149</v>
      </c>
      <c r="FN19" s="2" t="s">
        <v>128</v>
      </c>
      <c r="FO19" s="2" t="s">
        <v>131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183</v>
      </c>
      <c r="GB19" s="2" t="s">
        <v>131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184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151</v>
      </c>
      <c r="GX19" s="2" t="s">
        <v>128</v>
      </c>
      <c r="GY19" s="2" t="s">
        <v>131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128</v>
      </c>
      <c r="HK19" s="2" t="s">
        <v>185</v>
      </c>
      <c r="HL19" s="2" t="s">
        <v>131</v>
      </c>
      <c r="HM19" s="2" t="s">
        <v>139</v>
      </c>
      <c r="HN19" s="2" t="s">
        <v>131</v>
      </c>
      <c r="HO19" s="4">
        <v>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100</v>
      </c>
      <c r="IF19" s="4">
        <v>60</v>
      </c>
      <c r="IG19" s="4">
        <v>185</v>
      </c>
      <c r="IH19" s="4"/>
    </row>
    <row r="20">
      <c r="A20" s="2" t="s">
        <v>259</v>
      </c>
      <c r="B20" s="2" t="s">
        <v>121</v>
      </c>
      <c r="C20" s="2" t="s">
        <v>122</v>
      </c>
      <c r="D20" s="2" t="s">
        <v>123</v>
      </c>
      <c r="E20" s="2" t="s">
        <v>123</v>
      </c>
      <c r="F20" s="2" t="s">
        <v>244</v>
      </c>
      <c r="G20" s="2" t="s">
        <v>244</v>
      </c>
      <c r="H20" s="2" t="s">
        <v>244</v>
      </c>
      <c r="I20" s="2" t="s">
        <v>245</v>
      </c>
      <c r="J20" s="2" t="s">
        <v>161</v>
      </c>
      <c r="K20" s="2" t="s">
        <v>246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168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247</v>
      </c>
      <c r="W20" s="2" t="s">
        <v>134</v>
      </c>
      <c r="X20" s="2" t="s">
        <v>131</v>
      </c>
      <c r="Y20" s="2" t="s">
        <v>202</v>
      </c>
      <c r="Z20" s="4"/>
      <c r="AA20" s="4">
        <f>=ROUNDDOWN({0},0)</f>
      </c>
      <c r="AB20" s="5">
        <v>4</v>
      </c>
      <c r="AC20" s="2" t="s">
        <v>248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149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149</v>
      </c>
      <c r="CH20" s="2" t="s">
        <v>128</v>
      </c>
      <c r="CI20" s="2" t="s">
        <v>131</v>
      </c>
      <c r="CJ20" s="2" t="s">
        <v>131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131</v>
      </c>
      <c r="CV20" s="2" t="s">
        <v>131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202</v>
      </c>
      <c r="DH20" s="2" t="s">
        <v>260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131</v>
      </c>
      <c r="DT20" s="2" t="s">
        <v>131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178</v>
      </c>
      <c r="EF20" s="2" t="s">
        <v>196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180</v>
      </c>
      <c r="ER20" s="2" t="s">
        <v>131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202</v>
      </c>
      <c r="FD20" s="2" t="s">
        <v>197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149</v>
      </c>
      <c r="FN20" s="2" t="s">
        <v>128</v>
      </c>
      <c r="FO20" s="2" t="s">
        <v>131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198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184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151</v>
      </c>
      <c r="GX20" s="2" t="s">
        <v>128</v>
      </c>
      <c r="GY20" s="2" t="s">
        <v>131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149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60</v>
      </c>
      <c r="IF20" s="4">
        <v>35</v>
      </c>
      <c r="IG20" s="4">
        <v>45</v>
      </c>
      <c r="IH20" s="4"/>
    </row>
    <row r="21">
      <c r="A21" s="2" t="s">
        <v>261</v>
      </c>
      <c r="B21" s="2" t="s">
        <v>121</v>
      </c>
      <c r="C21" s="2" t="s">
        <v>122</v>
      </c>
      <c r="D21" s="2" t="s">
        <v>123</v>
      </c>
      <c r="E21" s="2" t="s">
        <v>123</v>
      </c>
      <c r="F21" s="2" t="s">
        <v>244</v>
      </c>
      <c r="G21" s="2" t="s">
        <v>244</v>
      </c>
      <c r="H21" s="2" t="s">
        <v>244</v>
      </c>
      <c r="I21" s="2" t="s">
        <v>262</v>
      </c>
      <c r="J21" s="2" t="s">
        <v>126</v>
      </c>
      <c r="K21" s="2" t="s">
        <v>263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168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247</v>
      </c>
      <c r="W21" s="2" t="s">
        <v>134</v>
      </c>
      <c r="X21" s="2" t="s">
        <v>131</v>
      </c>
      <c r="Y21" s="2" t="s">
        <v>264</v>
      </c>
      <c r="Z21" s="4"/>
      <c r="AA21" s="4">
        <f>=ROUNDDOWN({0},0)</f>
      </c>
      <c r="AB21" s="5">
        <v>7</v>
      </c>
      <c r="AC21" s="2" t="s">
        <v>248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/>
      <c r="AQ21" s="8"/>
      <c r="AR21" s="4">
        <v>2</v>
      </c>
      <c r="AS21" s="8">
        <v>412.48</v>
      </c>
      <c r="AT21" s="7">
        <v>-1</v>
      </c>
      <c r="AU21" s="7">
        <v>-1</v>
      </c>
      <c r="AV21" s="4" t="s">
        <v>131</v>
      </c>
      <c r="AW21" s="8" t="s">
        <v>131</v>
      </c>
      <c r="AX21" s="4">
        <v>21</v>
      </c>
      <c r="AY21" s="8">
        <v>4135.97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149</v>
      </c>
      <c r="BV21" s="2" t="s">
        <v>128</v>
      </c>
      <c r="BW21" s="2" t="s">
        <v>131</v>
      </c>
      <c r="BX21" s="2" t="s">
        <v>131</v>
      </c>
      <c r="BY21" s="2" t="s">
        <v>139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140</v>
      </c>
      <c r="CJ21" s="2" t="s">
        <v>265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173</v>
      </c>
      <c r="CV21" s="2" t="s">
        <v>131</v>
      </c>
      <c r="CW21" s="2" t="s">
        <v>139</v>
      </c>
      <c r="CX21" s="2" t="s">
        <v>131</v>
      </c>
      <c r="CY21" s="4"/>
      <c r="CZ21" s="8"/>
      <c r="DA21" s="4">
        <v>2</v>
      </c>
      <c r="DB21" s="8">
        <v>412.48</v>
      </c>
      <c r="DC21" s="7">
        <v>-1</v>
      </c>
      <c r="DD21" s="7">
        <v>-1</v>
      </c>
      <c r="DE21" s="2" t="s">
        <v>137</v>
      </c>
      <c r="DF21" s="2" t="s">
        <v>128</v>
      </c>
      <c r="DG21" s="2" t="s">
        <v>194</v>
      </c>
      <c r="DH21" s="2" t="s">
        <v>266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176</v>
      </c>
      <c r="DT21" s="2" t="s">
        <v>267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178</v>
      </c>
      <c r="EF21" s="2" t="s">
        <v>207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180</v>
      </c>
      <c r="ER21" s="2" t="s">
        <v>131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194</v>
      </c>
      <c r="FD21" s="2" t="s">
        <v>192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149</v>
      </c>
      <c r="FN21" s="2" t="s">
        <v>128</v>
      </c>
      <c r="FO21" s="2" t="s">
        <v>131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183</v>
      </c>
      <c r="GB21" s="2" t="s">
        <v>131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184</v>
      </c>
      <c r="GN21" s="2" t="s">
        <v>131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151</v>
      </c>
      <c r="GX21" s="2" t="s">
        <v>128</v>
      </c>
      <c r="GY21" s="2" t="s">
        <v>131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128</v>
      </c>
      <c r="HK21" s="2" t="s">
        <v>185</v>
      </c>
      <c r="HL21" s="2" t="s">
        <v>131</v>
      </c>
      <c r="HM21" s="2" t="s">
        <v>139</v>
      </c>
      <c r="HN21" s="2" t="s">
        <v>131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35</v>
      </c>
      <c r="IF21" s="4">
        <v>105</v>
      </c>
      <c r="IG21" s="4"/>
      <c r="IH21" s="4"/>
    </row>
    <row r="22">
      <c r="A22" s="2" t="s">
        <v>268</v>
      </c>
      <c r="B22" s="2" t="s">
        <v>121</v>
      </c>
      <c r="C22" s="2" t="s">
        <v>122</v>
      </c>
      <c r="D22" s="2" t="s">
        <v>123</v>
      </c>
      <c r="E22" s="2" t="s">
        <v>123</v>
      </c>
      <c r="F22" s="2" t="s">
        <v>244</v>
      </c>
      <c r="G22" s="2" t="s">
        <v>244</v>
      </c>
      <c r="H22" s="2" t="s">
        <v>244</v>
      </c>
      <c r="I22" s="2" t="s">
        <v>262</v>
      </c>
      <c r="J22" s="2" t="s">
        <v>153</v>
      </c>
      <c r="K22" s="2" t="s">
        <v>263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168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247</v>
      </c>
      <c r="W22" s="2" t="s">
        <v>134</v>
      </c>
      <c r="X22" s="2" t="s">
        <v>131</v>
      </c>
      <c r="Y22" s="2" t="s">
        <v>264</v>
      </c>
      <c r="Z22" s="4"/>
      <c r="AA22" s="4">
        <f>=ROUNDDOWN({0},0)</f>
      </c>
      <c r="AB22" s="5">
        <v>9</v>
      </c>
      <c r="AC22" s="2" t="s">
        <v>248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/>
      <c r="AQ22" s="8"/>
      <c r="AR22" s="4">
        <v>12</v>
      </c>
      <c r="AS22" s="8">
        <v>2567.96</v>
      </c>
      <c r="AT22" s="7">
        <v>-1</v>
      </c>
      <c r="AU22" s="7">
        <v>-1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/>
      <c r="BK22" s="8"/>
      <c r="BL22" s="2" t="s">
        <v>171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128</v>
      </c>
      <c r="BW22" s="2" t="s">
        <v>131</v>
      </c>
      <c r="BX22" s="2" t="s">
        <v>131</v>
      </c>
      <c r="BY22" s="2" t="s">
        <v>139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140</v>
      </c>
      <c r="CJ22" s="2" t="s">
        <v>144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173</v>
      </c>
      <c r="CV22" s="2" t="s">
        <v>205</v>
      </c>
      <c r="CW22" s="2" t="s">
        <v>139</v>
      </c>
      <c r="CX22" s="2" t="s">
        <v>131</v>
      </c>
      <c r="CY22" s="4"/>
      <c r="CZ22" s="8"/>
      <c r="DA22" s="4">
        <v>10</v>
      </c>
      <c r="DB22" s="8">
        <v>2457.58</v>
      </c>
      <c r="DC22" s="7">
        <v>-1</v>
      </c>
      <c r="DD22" s="7">
        <v>-1</v>
      </c>
      <c r="DE22" s="2" t="s">
        <v>137</v>
      </c>
      <c r="DF22" s="2" t="s">
        <v>128</v>
      </c>
      <c r="DG22" s="2" t="s">
        <v>194</v>
      </c>
      <c r="DH22" s="2" t="s">
        <v>197</v>
      </c>
      <c r="DI22" s="2" t="s">
        <v>139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176</v>
      </c>
      <c r="DT22" s="2" t="s">
        <v>269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178</v>
      </c>
      <c r="EF22" s="2" t="s">
        <v>270</v>
      </c>
      <c r="EG22" s="2" t="s">
        <v>139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180</v>
      </c>
      <c r="ER22" s="2" t="s">
        <v>271</v>
      </c>
      <c r="ES22" s="2" t="s">
        <v>139</v>
      </c>
      <c r="ET22" s="2" t="s">
        <v>131</v>
      </c>
      <c r="EU22" s="4"/>
      <c r="EV22" s="8"/>
      <c r="EW22" s="4">
        <v>2</v>
      </c>
      <c r="EX22" s="8">
        <v>110.38</v>
      </c>
      <c r="EY22" s="7">
        <v>-1</v>
      </c>
      <c r="EZ22" s="7">
        <v>-1</v>
      </c>
      <c r="FA22" s="2" t="s">
        <v>137</v>
      </c>
      <c r="FB22" s="2" t="s">
        <v>128</v>
      </c>
      <c r="FC22" s="2" t="s">
        <v>194</v>
      </c>
      <c r="FD22" s="2" t="s">
        <v>272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149</v>
      </c>
      <c r="FN22" s="2" t="s">
        <v>128</v>
      </c>
      <c r="FO22" s="2" t="s">
        <v>131</v>
      </c>
      <c r="FP22" s="2" t="s">
        <v>131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183</v>
      </c>
      <c r="GB22" s="2" t="s">
        <v>131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184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151</v>
      </c>
      <c r="GX22" s="2" t="s">
        <v>128</v>
      </c>
      <c r="GY22" s="2" t="s">
        <v>131</v>
      </c>
      <c r="GZ22" s="2" t="s">
        <v>131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128</v>
      </c>
      <c r="HK22" s="2" t="s">
        <v>185</v>
      </c>
      <c r="HL22" s="2" t="s">
        <v>131</v>
      </c>
      <c r="HM22" s="2" t="s">
        <v>139</v>
      </c>
      <c r="HN22" s="2" t="s">
        <v>131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45</v>
      </c>
      <c r="IF22" s="4">
        <v>125</v>
      </c>
      <c r="IG22" s="4"/>
      <c r="IH22" s="4"/>
    </row>
    <row r="23">
      <c r="A23" s="2" t="s">
        <v>273</v>
      </c>
      <c r="B23" s="2" t="s">
        <v>121</v>
      </c>
      <c r="C23" s="2" t="s">
        <v>122</v>
      </c>
      <c r="D23" s="2" t="s">
        <v>123</v>
      </c>
      <c r="E23" s="2" t="s">
        <v>123</v>
      </c>
      <c r="F23" s="2" t="s">
        <v>244</v>
      </c>
      <c r="G23" s="2" t="s">
        <v>244</v>
      </c>
      <c r="H23" s="2" t="s">
        <v>244</v>
      </c>
      <c r="I23" s="2" t="s">
        <v>262</v>
      </c>
      <c r="J23" s="2" t="s">
        <v>161</v>
      </c>
      <c r="K23" s="2" t="s">
        <v>263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168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247</v>
      </c>
      <c r="W23" s="2" t="s">
        <v>134</v>
      </c>
      <c r="X23" s="2" t="s">
        <v>131</v>
      </c>
      <c r="Y23" s="2" t="s">
        <v>264</v>
      </c>
      <c r="Z23" s="4"/>
      <c r="AA23" s="4">
        <f>=ROUNDDOWN({0},0)</f>
      </c>
      <c r="AB23" s="5">
        <v>4</v>
      </c>
      <c r="AC23" s="2" t="s">
        <v>248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>
        <v>7</v>
      </c>
      <c r="AS23" s="8">
        <v>1155.53</v>
      </c>
      <c r="AT23" s="7">
        <v>-1</v>
      </c>
      <c r="AU23" s="7">
        <v>-1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171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149</v>
      </c>
      <c r="CH23" s="2" t="s">
        <v>128</v>
      </c>
      <c r="CI23" s="2" t="s">
        <v>131</v>
      </c>
      <c r="CJ23" s="2" t="s">
        <v>131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131</v>
      </c>
      <c r="CV23" s="2" t="s">
        <v>131</v>
      </c>
      <c r="CW23" s="2" t="s">
        <v>139</v>
      </c>
      <c r="CX23" s="2" t="s">
        <v>131</v>
      </c>
      <c r="CY23" s="4"/>
      <c r="CZ23" s="8"/>
      <c r="DA23" s="4">
        <v>4</v>
      </c>
      <c r="DB23" s="8">
        <v>989.96</v>
      </c>
      <c r="DC23" s="7">
        <v>-1</v>
      </c>
      <c r="DD23" s="7">
        <v>-1</v>
      </c>
      <c r="DE23" s="2" t="s">
        <v>137</v>
      </c>
      <c r="DF23" s="2" t="s">
        <v>128</v>
      </c>
      <c r="DG23" s="2" t="s">
        <v>194</v>
      </c>
      <c r="DH23" s="2" t="s">
        <v>237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131</v>
      </c>
      <c r="DT23" s="2" t="s">
        <v>131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178</v>
      </c>
      <c r="EF23" s="2" t="s">
        <v>131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180</v>
      </c>
      <c r="ER23" s="2" t="s">
        <v>131</v>
      </c>
      <c r="ES23" s="2" t="s">
        <v>139</v>
      </c>
      <c r="ET23" s="2" t="s">
        <v>131</v>
      </c>
      <c r="EU23" s="4"/>
      <c r="EV23" s="8"/>
      <c r="EW23" s="4">
        <v>3</v>
      </c>
      <c r="EX23" s="8">
        <v>165.57</v>
      </c>
      <c r="EY23" s="7">
        <v>-1</v>
      </c>
      <c r="EZ23" s="7">
        <v>-1</v>
      </c>
      <c r="FA23" s="2" t="s">
        <v>137</v>
      </c>
      <c r="FB23" s="2" t="s">
        <v>128</v>
      </c>
      <c r="FC23" s="2" t="s">
        <v>194</v>
      </c>
      <c r="FD23" s="2" t="s">
        <v>274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149</v>
      </c>
      <c r="FN23" s="2" t="s">
        <v>128</v>
      </c>
      <c r="FO23" s="2" t="s">
        <v>131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198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184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151</v>
      </c>
      <c r="GX23" s="2" t="s">
        <v>128</v>
      </c>
      <c r="GY23" s="2" t="s">
        <v>131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149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20</v>
      </c>
      <c r="IF23" s="4">
        <v>70</v>
      </c>
      <c r="IG23" s="4"/>
      <c r="IH23" s="4"/>
    </row>
    <row r="24">
      <c r="A24" s="2" t="s">
        <v>275</v>
      </c>
      <c r="B24" s="2" t="s">
        <v>121</v>
      </c>
      <c r="C24" s="2" t="s">
        <v>122</v>
      </c>
      <c r="D24" s="2" t="s">
        <v>123</v>
      </c>
      <c r="E24" s="2" t="s">
        <v>123</v>
      </c>
      <c r="F24" s="2" t="s">
        <v>276</v>
      </c>
      <c r="G24" s="2" t="s">
        <v>276</v>
      </c>
      <c r="H24" s="2" t="s">
        <v>276</v>
      </c>
      <c r="I24" s="2" t="s">
        <v>277</v>
      </c>
      <c r="J24" s="2" t="s">
        <v>126</v>
      </c>
      <c r="K24" s="2" t="s">
        <v>278</v>
      </c>
      <c r="L24" s="3">
        <v>274.99</v>
      </c>
      <c r="M24" s="3">
        <v>288.74</v>
      </c>
      <c r="N24" s="3">
        <v>888.99</v>
      </c>
      <c r="O24" s="2" t="s">
        <v>128</v>
      </c>
      <c r="P24" s="2" t="s">
        <v>279</v>
      </c>
      <c r="Q24" s="2" t="s">
        <v>130</v>
      </c>
      <c r="R24" s="2" t="s">
        <v>19</v>
      </c>
      <c r="S24" s="2" t="s">
        <v>131</v>
      </c>
      <c r="T24" s="2" t="s">
        <v>131</v>
      </c>
      <c r="U24" s="2" t="s">
        <v>132</v>
      </c>
      <c r="V24" s="2" t="s">
        <v>280</v>
      </c>
      <c r="W24" s="2" t="s">
        <v>131</v>
      </c>
      <c r="X24" s="2" t="s">
        <v>131</v>
      </c>
      <c r="Y24" s="2" t="s">
        <v>131</v>
      </c>
      <c r="Z24" s="4"/>
      <c r="AA24" s="4">
        <f>=ROUNDDOWN({0},0)</f>
      </c>
      <c r="AB24" s="5"/>
      <c r="AC24" s="2" t="s">
        <v>131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131</v>
      </c>
      <c r="BV24" s="2" t="s">
        <v>131</v>
      </c>
      <c r="BW24" s="2" t="s">
        <v>131</v>
      </c>
      <c r="BX24" s="2" t="s">
        <v>131</v>
      </c>
      <c r="BY24" s="2" t="s">
        <v>131</v>
      </c>
      <c r="BZ24" s="2" t="s">
        <v>131</v>
      </c>
      <c r="CA24" s="4"/>
      <c r="CB24" s="8"/>
      <c r="CC24" s="4"/>
      <c r="CD24" s="8"/>
      <c r="CE24" s="7"/>
      <c r="CF24" s="7"/>
      <c r="CG24" s="2" t="s">
        <v>131</v>
      </c>
      <c r="CH24" s="2" t="s">
        <v>131</v>
      </c>
      <c r="CI24" s="2" t="s">
        <v>131</v>
      </c>
      <c r="CJ24" s="2" t="s">
        <v>131</v>
      </c>
      <c r="CK24" s="2" t="s">
        <v>131</v>
      </c>
      <c r="CL24" s="2" t="s">
        <v>131</v>
      </c>
      <c r="CM24" s="4"/>
      <c r="CN24" s="8"/>
      <c r="CO24" s="4"/>
      <c r="CP24" s="8"/>
      <c r="CQ24" s="7"/>
      <c r="CR24" s="7"/>
      <c r="CS24" s="2" t="s">
        <v>131</v>
      </c>
      <c r="CT24" s="2" t="s">
        <v>131</v>
      </c>
      <c r="CU24" s="2" t="s">
        <v>131</v>
      </c>
      <c r="CV24" s="2" t="s">
        <v>131</v>
      </c>
      <c r="CW24" s="2" t="s">
        <v>131</v>
      </c>
      <c r="CX24" s="2" t="s">
        <v>131</v>
      </c>
      <c r="CY24" s="4"/>
      <c r="CZ24" s="8"/>
      <c r="DA24" s="4"/>
      <c r="DB24" s="8"/>
      <c r="DC24" s="7"/>
      <c r="DD24" s="7"/>
      <c r="DE24" s="2" t="s">
        <v>137</v>
      </c>
      <c r="DF24" s="2" t="s">
        <v>128</v>
      </c>
      <c r="DG24" s="2" t="s">
        <v>131</v>
      </c>
      <c r="DH24" s="2" t="s">
        <v>131</v>
      </c>
      <c r="DI24" s="2" t="s">
        <v>139</v>
      </c>
      <c r="DJ24" s="2" t="s">
        <v>131</v>
      </c>
      <c r="DK24" s="4"/>
      <c r="DL24" s="8"/>
      <c r="DM24" s="4"/>
      <c r="DN24" s="8"/>
      <c r="DO24" s="7"/>
      <c r="DP24" s="7"/>
      <c r="DQ24" s="2" t="s">
        <v>131</v>
      </c>
      <c r="DR24" s="2" t="s">
        <v>131</v>
      </c>
      <c r="DS24" s="2" t="s">
        <v>131</v>
      </c>
      <c r="DT24" s="2" t="s">
        <v>131</v>
      </c>
      <c r="DU24" s="2" t="s">
        <v>131</v>
      </c>
      <c r="DV24" s="2" t="s">
        <v>131</v>
      </c>
      <c r="DW24" s="4"/>
      <c r="DX24" s="8"/>
      <c r="DY24" s="4"/>
      <c r="DZ24" s="8"/>
      <c r="EA24" s="7"/>
      <c r="EB24" s="7"/>
      <c r="EC24" s="2" t="s">
        <v>131</v>
      </c>
      <c r="ED24" s="2" t="s">
        <v>131</v>
      </c>
      <c r="EE24" s="2" t="s">
        <v>131</v>
      </c>
      <c r="EF24" s="2" t="s">
        <v>131</v>
      </c>
      <c r="EG24" s="2" t="s">
        <v>131</v>
      </c>
      <c r="EH24" s="2" t="s">
        <v>131</v>
      </c>
      <c r="EI24" s="4"/>
      <c r="EJ24" s="8"/>
      <c r="EK24" s="4"/>
      <c r="EL24" s="8"/>
      <c r="EM24" s="7"/>
      <c r="EN24" s="7"/>
      <c r="EO24" s="2" t="s">
        <v>131</v>
      </c>
      <c r="EP24" s="2" t="s">
        <v>131</v>
      </c>
      <c r="EQ24" s="2" t="s">
        <v>131</v>
      </c>
      <c r="ER24" s="2" t="s">
        <v>131</v>
      </c>
      <c r="ES24" s="2" t="s">
        <v>131</v>
      </c>
      <c r="ET24" s="2" t="s">
        <v>131</v>
      </c>
      <c r="EU24" s="4"/>
      <c r="EV24" s="8"/>
      <c r="EW24" s="4"/>
      <c r="EX24" s="8"/>
      <c r="EY24" s="7"/>
      <c r="EZ24" s="7"/>
      <c r="FA24" s="2" t="s">
        <v>131</v>
      </c>
      <c r="FB24" s="2" t="s">
        <v>131</v>
      </c>
      <c r="FC24" s="2" t="s">
        <v>131</v>
      </c>
      <c r="FD24" s="2" t="s">
        <v>131</v>
      </c>
      <c r="FE24" s="2" t="s">
        <v>131</v>
      </c>
      <c r="FF24" s="2" t="s">
        <v>131</v>
      </c>
      <c r="FG24" s="4"/>
      <c r="FH24" s="8"/>
      <c r="FI24" s="4"/>
      <c r="FJ24" s="8"/>
      <c r="FK24" s="7"/>
      <c r="FL24" s="7"/>
      <c r="FM24" s="2" t="s">
        <v>131</v>
      </c>
      <c r="FN24" s="2" t="s">
        <v>131</v>
      </c>
      <c r="FO24" s="2" t="s">
        <v>131</v>
      </c>
      <c r="FP24" s="2" t="s">
        <v>131</v>
      </c>
      <c r="FQ24" s="2" t="s">
        <v>131</v>
      </c>
      <c r="FR24" s="2" t="s">
        <v>131</v>
      </c>
      <c r="FS24" s="4"/>
      <c r="FT24" s="8"/>
      <c r="FU24" s="4"/>
      <c r="FV24" s="8"/>
      <c r="FW24" s="7"/>
      <c r="FX24" s="7"/>
      <c r="FY24" s="2" t="s">
        <v>131</v>
      </c>
      <c r="FZ24" s="2" t="s">
        <v>131</v>
      </c>
      <c r="GA24" s="2" t="s">
        <v>131</v>
      </c>
      <c r="GB24" s="2" t="s">
        <v>131</v>
      </c>
      <c r="GC24" s="2" t="s">
        <v>131</v>
      </c>
      <c r="GD24" s="2" t="s">
        <v>131</v>
      </c>
      <c r="GE24" s="4"/>
      <c r="GF24" s="8"/>
      <c r="GG24" s="4"/>
      <c r="GH24" s="8"/>
      <c r="GI24" s="7"/>
      <c r="GJ24" s="7"/>
      <c r="GK24" s="2" t="s">
        <v>131</v>
      </c>
      <c r="GL24" s="2" t="s">
        <v>131</v>
      </c>
      <c r="GM24" s="2" t="s">
        <v>131</v>
      </c>
      <c r="GN24" s="2" t="s">
        <v>131</v>
      </c>
      <c r="GO24" s="2" t="s">
        <v>131</v>
      </c>
      <c r="GP24" s="2" t="s">
        <v>131</v>
      </c>
      <c r="GQ24" s="4"/>
      <c r="GR24" s="8"/>
      <c r="GS24" s="4"/>
      <c r="GT24" s="8"/>
      <c r="GU24" s="7"/>
      <c r="GV24" s="7"/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>
      <c r="A25" s="2" t="s">
        <v>281</v>
      </c>
      <c r="B25" s="2" t="s">
        <v>121</v>
      </c>
      <c r="C25" s="2" t="s">
        <v>122</v>
      </c>
      <c r="D25" s="2" t="s">
        <v>123</v>
      </c>
      <c r="E25" s="2" t="s">
        <v>123</v>
      </c>
      <c r="F25" s="2" t="s">
        <v>276</v>
      </c>
      <c r="G25" s="2" t="s">
        <v>276</v>
      </c>
      <c r="H25" s="2" t="s">
        <v>276</v>
      </c>
      <c r="I25" s="2" t="s">
        <v>277</v>
      </c>
      <c r="J25" s="2" t="s">
        <v>153</v>
      </c>
      <c r="K25" s="2" t="s">
        <v>278</v>
      </c>
      <c r="L25" s="3">
        <v>329.99</v>
      </c>
      <c r="M25" s="3">
        <v>346.49</v>
      </c>
      <c r="N25" s="3">
        <v>1065.99</v>
      </c>
      <c r="O25" s="2" t="s">
        <v>128</v>
      </c>
      <c r="P25" s="2" t="s">
        <v>279</v>
      </c>
      <c r="Q25" s="2" t="s">
        <v>130</v>
      </c>
      <c r="R25" s="2" t="s">
        <v>19</v>
      </c>
      <c r="S25" s="2" t="s">
        <v>131</v>
      </c>
      <c r="T25" s="2" t="s">
        <v>131</v>
      </c>
      <c r="U25" s="2" t="s">
        <v>131</v>
      </c>
      <c r="V25" s="2" t="s">
        <v>280</v>
      </c>
      <c r="W25" s="2" t="s">
        <v>131</v>
      </c>
      <c r="X25" s="2" t="s">
        <v>131</v>
      </c>
      <c r="Y25" s="2" t="s">
        <v>131</v>
      </c>
      <c r="Z25" s="4"/>
      <c r="AA25" s="4">
        <f>=ROUNDDOWN({0},0)</f>
      </c>
      <c r="AB25" s="5"/>
      <c r="AC25" s="2" t="s">
        <v>131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/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131</v>
      </c>
      <c r="BW25" s="2" t="s">
        <v>131</v>
      </c>
      <c r="BX25" s="2" t="s">
        <v>131</v>
      </c>
      <c r="BY25" s="2" t="s">
        <v>131</v>
      </c>
      <c r="BZ25" s="2" t="s">
        <v>131</v>
      </c>
      <c r="CA25" s="4"/>
      <c r="CB25" s="8"/>
      <c r="CC25" s="4"/>
      <c r="CD25" s="8"/>
      <c r="CE25" s="7"/>
      <c r="CF25" s="7"/>
      <c r="CG25" s="2" t="s">
        <v>131</v>
      </c>
      <c r="CH25" s="2" t="s">
        <v>131</v>
      </c>
      <c r="CI25" s="2" t="s">
        <v>131</v>
      </c>
      <c r="CJ25" s="2" t="s">
        <v>131</v>
      </c>
      <c r="CK25" s="2" t="s">
        <v>131</v>
      </c>
      <c r="CL25" s="2" t="s">
        <v>131</v>
      </c>
      <c r="CM25" s="4"/>
      <c r="CN25" s="8"/>
      <c r="CO25" s="4"/>
      <c r="CP25" s="8"/>
      <c r="CQ25" s="7"/>
      <c r="CR25" s="7"/>
      <c r="CS25" s="2" t="s">
        <v>131</v>
      </c>
      <c r="CT25" s="2" t="s">
        <v>131</v>
      </c>
      <c r="CU25" s="2" t="s">
        <v>131</v>
      </c>
      <c r="CV25" s="2" t="s">
        <v>131</v>
      </c>
      <c r="CW25" s="2" t="s">
        <v>131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131</v>
      </c>
      <c r="DH25" s="2" t="s">
        <v>131</v>
      </c>
      <c r="DI25" s="2" t="s">
        <v>139</v>
      </c>
      <c r="DJ25" s="2" t="s">
        <v>131</v>
      </c>
      <c r="DK25" s="4"/>
      <c r="DL25" s="8"/>
      <c r="DM25" s="4"/>
      <c r="DN25" s="8"/>
      <c r="DO25" s="7"/>
      <c r="DP25" s="7"/>
      <c r="DQ25" s="2" t="s">
        <v>131</v>
      </c>
      <c r="DR25" s="2" t="s">
        <v>131</v>
      </c>
      <c r="DS25" s="2" t="s">
        <v>131</v>
      </c>
      <c r="DT25" s="2" t="s">
        <v>131</v>
      </c>
      <c r="DU25" s="2" t="s">
        <v>131</v>
      </c>
      <c r="DV25" s="2" t="s">
        <v>131</v>
      </c>
      <c r="DW25" s="4"/>
      <c r="DX25" s="8"/>
      <c r="DY25" s="4"/>
      <c r="DZ25" s="8"/>
      <c r="EA25" s="7"/>
      <c r="EB25" s="7"/>
      <c r="EC25" s="2" t="s">
        <v>131</v>
      </c>
      <c r="ED25" s="2" t="s">
        <v>131</v>
      </c>
      <c r="EE25" s="2" t="s">
        <v>131</v>
      </c>
      <c r="EF25" s="2" t="s">
        <v>131</v>
      </c>
      <c r="EG25" s="2" t="s">
        <v>131</v>
      </c>
      <c r="EH25" s="2" t="s">
        <v>131</v>
      </c>
      <c r="EI25" s="4"/>
      <c r="EJ25" s="8"/>
      <c r="EK25" s="4"/>
      <c r="EL25" s="8"/>
      <c r="EM25" s="7"/>
      <c r="EN25" s="7"/>
      <c r="EO25" s="2" t="s">
        <v>131</v>
      </c>
      <c r="EP25" s="2" t="s">
        <v>131</v>
      </c>
      <c r="EQ25" s="2" t="s">
        <v>131</v>
      </c>
      <c r="ER25" s="2" t="s">
        <v>131</v>
      </c>
      <c r="ES25" s="2" t="s">
        <v>131</v>
      </c>
      <c r="ET25" s="2" t="s">
        <v>131</v>
      </c>
      <c r="EU25" s="4"/>
      <c r="EV25" s="8"/>
      <c r="EW25" s="4"/>
      <c r="EX25" s="8"/>
      <c r="EY25" s="7"/>
      <c r="EZ25" s="7"/>
      <c r="FA25" s="2" t="s">
        <v>131</v>
      </c>
      <c r="FB25" s="2" t="s">
        <v>131</v>
      </c>
      <c r="FC25" s="2" t="s">
        <v>131</v>
      </c>
      <c r="FD25" s="2" t="s">
        <v>131</v>
      </c>
      <c r="FE25" s="2" t="s">
        <v>131</v>
      </c>
      <c r="FF25" s="2" t="s">
        <v>131</v>
      </c>
      <c r="FG25" s="4"/>
      <c r="FH25" s="8"/>
      <c r="FI25" s="4"/>
      <c r="FJ25" s="8"/>
      <c r="FK25" s="7"/>
      <c r="FL25" s="7"/>
      <c r="FM25" s="2" t="s">
        <v>131</v>
      </c>
      <c r="FN25" s="2" t="s">
        <v>131</v>
      </c>
      <c r="FO25" s="2" t="s">
        <v>131</v>
      </c>
      <c r="FP25" s="2" t="s">
        <v>131</v>
      </c>
      <c r="FQ25" s="2" t="s">
        <v>131</v>
      </c>
      <c r="FR25" s="2" t="s">
        <v>131</v>
      </c>
      <c r="FS25" s="4"/>
      <c r="FT25" s="8"/>
      <c r="FU25" s="4"/>
      <c r="FV25" s="8"/>
      <c r="FW25" s="7"/>
      <c r="FX25" s="7"/>
      <c r="FY25" s="2" t="s">
        <v>131</v>
      </c>
      <c r="FZ25" s="2" t="s">
        <v>131</v>
      </c>
      <c r="GA25" s="2" t="s">
        <v>131</v>
      </c>
      <c r="GB25" s="2" t="s">
        <v>131</v>
      </c>
      <c r="GC25" s="2" t="s">
        <v>131</v>
      </c>
      <c r="GD25" s="2" t="s">
        <v>131</v>
      </c>
      <c r="GE25" s="4"/>
      <c r="GF25" s="8"/>
      <c r="GG25" s="4"/>
      <c r="GH25" s="8"/>
      <c r="GI25" s="7"/>
      <c r="GJ25" s="7"/>
      <c r="GK25" s="2" t="s">
        <v>131</v>
      </c>
      <c r="GL25" s="2" t="s">
        <v>131</v>
      </c>
      <c r="GM25" s="2" t="s">
        <v>131</v>
      </c>
      <c r="GN25" s="2" t="s">
        <v>131</v>
      </c>
      <c r="GO25" s="2" t="s">
        <v>131</v>
      </c>
      <c r="GP25" s="2" t="s">
        <v>131</v>
      </c>
      <c r="GQ25" s="4"/>
      <c r="GR25" s="8"/>
      <c r="GS25" s="4"/>
      <c r="GT25" s="8"/>
      <c r="GU25" s="7"/>
      <c r="GV25" s="7"/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2" t="s">
        <v>131</v>
      </c>
      <c r="HC25" s="4"/>
      <c r="HD25" s="8"/>
      <c r="HE25" s="4"/>
      <c r="HF25" s="8"/>
      <c r="HG25" s="7"/>
      <c r="HH25" s="7"/>
      <c r="HI25" s="2" t="s">
        <v>131</v>
      </c>
      <c r="HJ25" s="2" t="s">
        <v>131</v>
      </c>
      <c r="HK25" s="2" t="s">
        <v>131</v>
      </c>
      <c r="HL25" s="2" t="s">
        <v>131</v>
      </c>
      <c r="HM25" s="2" t="s">
        <v>131</v>
      </c>
      <c r="HN25" s="2" t="s">
        <v>131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>
      <c r="A26" s="2" t="s">
        <v>282</v>
      </c>
      <c r="B26" s="2" t="s">
        <v>121</v>
      </c>
      <c r="C26" s="2" t="s">
        <v>122</v>
      </c>
      <c r="D26" s="2" t="s">
        <v>123</v>
      </c>
      <c r="E26" s="2" t="s">
        <v>123</v>
      </c>
      <c r="F26" s="2" t="s">
        <v>276</v>
      </c>
      <c r="G26" s="2" t="s">
        <v>276</v>
      </c>
      <c r="H26" s="2" t="s">
        <v>276</v>
      </c>
      <c r="I26" s="2" t="s">
        <v>277</v>
      </c>
      <c r="J26" s="2" t="s">
        <v>161</v>
      </c>
      <c r="K26" s="2" t="s">
        <v>278</v>
      </c>
      <c r="L26" s="3">
        <v>329.99</v>
      </c>
      <c r="M26" s="3">
        <v>346.49</v>
      </c>
      <c r="N26" s="3">
        <v>1065.99</v>
      </c>
      <c r="O26" s="2" t="s">
        <v>128</v>
      </c>
      <c r="P26" s="2" t="s">
        <v>279</v>
      </c>
      <c r="Q26" s="2" t="s">
        <v>130</v>
      </c>
      <c r="R26" s="2" t="s">
        <v>19</v>
      </c>
      <c r="S26" s="2" t="s">
        <v>131</v>
      </c>
      <c r="T26" s="2" t="s">
        <v>131</v>
      </c>
      <c r="U26" s="2" t="s">
        <v>131</v>
      </c>
      <c r="V26" s="2" t="s">
        <v>280</v>
      </c>
      <c r="W26" s="2" t="s">
        <v>131</v>
      </c>
      <c r="X26" s="2" t="s">
        <v>131</v>
      </c>
      <c r="Y26" s="2" t="s">
        <v>131</v>
      </c>
      <c r="Z26" s="4"/>
      <c r="AA26" s="4">
        <f>=ROUNDDOWN({0},0)</f>
      </c>
      <c r="AB26" s="5"/>
      <c r="AC26" s="2" t="s">
        <v>131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131</v>
      </c>
      <c r="BV26" s="2" t="s">
        <v>131</v>
      </c>
      <c r="BW26" s="2" t="s">
        <v>131</v>
      </c>
      <c r="BX26" s="2" t="s">
        <v>131</v>
      </c>
      <c r="BY26" s="2" t="s">
        <v>131</v>
      </c>
      <c r="BZ26" s="2" t="s">
        <v>131</v>
      </c>
      <c r="CA26" s="4"/>
      <c r="CB26" s="8"/>
      <c r="CC26" s="4"/>
      <c r="CD26" s="8"/>
      <c r="CE26" s="7"/>
      <c r="CF26" s="7"/>
      <c r="CG26" s="2" t="s">
        <v>131</v>
      </c>
      <c r="CH26" s="2" t="s">
        <v>131</v>
      </c>
      <c r="CI26" s="2" t="s">
        <v>131</v>
      </c>
      <c r="CJ26" s="2" t="s">
        <v>131</v>
      </c>
      <c r="CK26" s="2" t="s">
        <v>131</v>
      </c>
      <c r="CL26" s="2" t="s">
        <v>131</v>
      </c>
      <c r="CM26" s="4"/>
      <c r="CN26" s="8"/>
      <c r="CO26" s="4"/>
      <c r="CP26" s="8"/>
      <c r="CQ26" s="7"/>
      <c r="CR26" s="7"/>
      <c r="CS26" s="2" t="s">
        <v>131</v>
      </c>
      <c r="CT26" s="2" t="s">
        <v>131</v>
      </c>
      <c r="CU26" s="2" t="s">
        <v>131</v>
      </c>
      <c r="CV26" s="2" t="s">
        <v>131</v>
      </c>
      <c r="CW26" s="2" t="s">
        <v>131</v>
      </c>
      <c r="CX26" s="2" t="s">
        <v>131</v>
      </c>
      <c r="CY26" s="4"/>
      <c r="CZ26" s="8"/>
      <c r="DA26" s="4"/>
      <c r="DB26" s="8"/>
      <c r="DC26" s="7"/>
      <c r="DD26" s="7"/>
      <c r="DE26" s="2" t="s">
        <v>137</v>
      </c>
      <c r="DF26" s="2" t="s">
        <v>128</v>
      </c>
      <c r="DG26" s="2" t="s">
        <v>131</v>
      </c>
      <c r="DH26" s="2" t="s">
        <v>131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131</v>
      </c>
      <c r="DR26" s="2" t="s">
        <v>131</v>
      </c>
      <c r="DS26" s="2" t="s">
        <v>131</v>
      </c>
      <c r="DT26" s="2" t="s">
        <v>131</v>
      </c>
      <c r="DU26" s="2" t="s">
        <v>131</v>
      </c>
      <c r="DV26" s="2" t="s">
        <v>131</v>
      </c>
      <c r="DW26" s="4"/>
      <c r="DX26" s="8"/>
      <c r="DY26" s="4"/>
      <c r="DZ26" s="8"/>
      <c r="EA26" s="7"/>
      <c r="EB26" s="7"/>
      <c r="EC26" s="2" t="s">
        <v>131</v>
      </c>
      <c r="ED26" s="2" t="s">
        <v>131</v>
      </c>
      <c r="EE26" s="2" t="s">
        <v>131</v>
      </c>
      <c r="EF26" s="2" t="s">
        <v>131</v>
      </c>
      <c r="EG26" s="2" t="s">
        <v>131</v>
      </c>
      <c r="EH26" s="2" t="s">
        <v>131</v>
      </c>
      <c r="EI26" s="4"/>
      <c r="EJ26" s="8"/>
      <c r="EK26" s="4"/>
      <c r="EL26" s="8"/>
      <c r="EM26" s="7"/>
      <c r="EN26" s="7"/>
      <c r="EO26" s="2" t="s">
        <v>131</v>
      </c>
      <c r="EP26" s="2" t="s">
        <v>131</v>
      </c>
      <c r="EQ26" s="2" t="s">
        <v>131</v>
      </c>
      <c r="ER26" s="2" t="s">
        <v>131</v>
      </c>
      <c r="ES26" s="2" t="s">
        <v>131</v>
      </c>
      <c r="ET26" s="2" t="s">
        <v>131</v>
      </c>
      <c r="EU26" s="4"/>
      <c r="EV26" s="8"/>
      <c r="EW26" s="4"/>
      <c r="EX26" s="8"/>
      <c r="EY26" s="7"/>
      <c r="EZ26" s="7"/>
      <c r="FA26" s="2" t="s">
        <v>131</v>
      </c>
      <c r="FB26" s="2" t="s">
        <v>131</v>
      </c>
      <c r="FC26" s="2" t="s">
        <v>131</v>
      </c>
      <c r="FD26" s="2" t="s">
        <v>131</v>
      </c>
      <c r="FE26" s="2" t="s">
        <v>131</v>
      </c>
      <c r="FF26" s="2" t="s">
        <v>131</v>
      </c>
      <c r="FG26" s="4"/>
      <c r="FH26" s="8"/>
      <c r="FI26" s="4"/>
      <c r="FJ26" s="8"/>
      <c r="FK26" s="7"/>
      <c r="FL26" s="7"/>
      <c r="FM26" s="2" t="s">
        <v>131</v>
      </c>
      <c r="FN26" s="2" t="s">
        <v>131</v>
      </c>
      <c r="FO26" s="2" t="s">
        <v>131</v>
      </c>
      <c r="FP26" s="2" t="s">
        <v>131</v>
      </c>
      <c r="FQ26" s="2" t="s">
        <v>131</v>
      </c>
      <c r="FR26" s="2" t="s">
        <v>131</v>
      </c>
      <c r="FS26" s="4"/>
      <c r="FT26" s="8"/>
      <c r="FU26" s="4"/>
      <c r="FV26" s="8"/>
      <c r="FW26" s="7"/>
      <c r="FX26" s="7"/>
      <c r="FY26" s="2" t="s">
        <v>131</v>
      </c>
      <c r="FZ26" s="2" t="s">
        <v>131</v>
      </c>
      <c r="GA26" s="2" t="s">
        <v>131</v>
      </c>
      <c r="GB26" s="2" t="s">
        <v>131</v>
      </c>
      <c r="GC26" s="2" t="s">
        <v>131</v>
      </c>
      <c r="GD26" s="2" t="s">
        <v>131</v>
      </c>
      <c r="GE26" s="4"/>
      <c r="GF26" s="8"/>
      <c r="GG26" s="4"/>
      <c r="GH26" s="8"/>
      <c r="GI26" s="7"/>
      <c r="GJ26" s="7"/>
      <c r="GK26" s="2" t="s">
        <v>131</v>
      </c>
      <c r="GL26" s="2" t="s">
        <v>131</v>
      </c>
      <c r="GM26" s="2" t="s">
        <v>131</v>
      </c>
      <c r="GN26" s="2" t="s">
        <v>131</v>
      </c>
      <c r="GO26" s="2" t="s">
        <v>131</v>
      </c>
      <c r="GP26" s="2" t="s">
        <v>131</v>
      </c>
      <c r="GQ26" s="4"/>
      <c r="GR26" s="8"/>
      <c r="GS26" s="4"/>
      <c r="GT26" s="8"/>
      <c r="GU26" s="7"/>
      <c r="GV26" s="7"/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2" t="s">
        <v>131</v>
      </c>
      <c r="HC26" s="4"/>
      <c r="HD26" s="8"/>
      <c r="HE26" s="4"/>
      <c r="HF26" s="8"/>
      <c r="HG26" s="7"/>
      <c r="HH26" s="7"/>
      <c r="HI26" s="2" t="s">
        <v>131</v>
      </c>
      <c r="HJ26" s="2" t="s">
        <v>131</v>
      </c>
      <c r="HK26" s="2" t="s">
        <v>131</v>
      </c>
      <c r="HL26" s="2" t="s">
        <v>131</v>
      </c>
      <c r="HM26" s="2" t="s">
        <v>131</v>
      </c>
      <c r="HN26" s="2" t="s">
        <v>131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>
      <c r="A27" s="2" t="s">
        <v>283</v>
      </c>
      <c r="B27" s="2" t="s">
        <v>121</v>
      </c>
      <c r="C27" s="2" t="s">
        <v>122</v>
      </c>
      <c r="D27" s="2" t="s">
        <v>284</v>
      </c>
      <c r="E27" s="2" t="s">
        <v>284</v>
      </c>
      <c r="F27" s="2" t="s">
        <v>285</v>
      </c>
      <c r="G27" s="2" t="s">
        <v>285</v>
      </c>
      <c r="H27" s="2" t="s">
        <v>285</v>
      </c>
      <c r="I27" s="2" t="s">
        <v>286</v>
      </c>
      <c r="J27" s="2" t="s">
        <v>287</v>
      </c>
      <c r="K27" s="2" t="s">
        <v>288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289</v>
      </c>
      <c r="V27" s="2" t="s">
        <v>290</v>
      </c>
      <c r="W27" s="2" t="s">
        <v>134</v>
      </c>
      <c r="X27" s="2" t="s">
        <v>131</v>
      </c>
      <c r="Y27" s="2" t="s">
        <v>194</v>
      </c>
      <c r="Z27" s="4">
        <v>172</v>
      </c>
      <c r="AA27" s="4">
        <f>=ROUNDDOWN(57.3333333333333,0)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10</v>
      </c>
      <c r="AQ27" s="8">
        <v>366.18</v>
      </c>
      <c r="AR27" s="4">
        <v>3</v>
      </c>
      <c r="AS27" s="8">
        <v>53.1</v>
      </c>
      <c r="AT27" s="7">
        <v>2.3333</v>
      </c>
      <c r="AU27" s="7">
        <v>5.896</v>
      </c>
      <c r="AV27" s="4">
        <v>10</v>
      </c>
      <c r="AW27" s="8">
        <v>366.18</v>
      </c>
      <c r="AX27" s="4">
        <v>3</v>
      </c>
      <c r="AY27" s="8">
        <v>53.1</v>
      </c>
      <c r="AZ27" s="7">
        <v>2.3333</v>
      </c>
      <c r="BA27" s="7">
        <v>5.896</v>
      </c>
      <c r="BB27" s="7">
        <v>1</v>
      </c>
      <c r="BC27" s="4">
        <v>33</v>
      </c>
      <c r="BD27" s="8">
        <v>1316.62</v>
      </c>
      <c r="BE27" s="4">
        <v>7</v>
      </c>
      <c r="BF27" s="8">
        <v>123.9</v>
      </c>
      <c r="BG27" s="7">
        <v>3.7143</v>
      </c>
      <c r="BH27" s="7">
        <v>9.6265</v>
      </c>
      <c r="BI27" s="7">
        <v>0.2781</v>
      </c>
      <c r="BJ27" s="4">
        <v>10</v>
      </c>
      <c r="BK27" s="8">
        <v>366.18</v>
      </c>
      <c r="BL27" s="2" t="s">
        <v>291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149</v>
      </c>
      <c r="BV27" s="2" t="s">
        <v>128</v>
      </c>
      <c r="BW27" s="2" t="s">
        <v>131</v>
      </c>
      <c r="BX27" s="2" t="s">
        <v>131</v>
      </c>
      <c r="BY27" s="2" t="s">
        <v>139</v>
      </c>
      <c r="BZ27" s="2" t="s">
        <v>131</v>
      </c>
      <c r="CA27" s="4">
        <v>3</v>
      </c>
      <c r="CB27" s="8">
        <v>115.8</v>
      </c>
      <c r="CC27" s="4"/>
      <c r="CD27" s="8"/>
      <c r="CE27" s="7"/>
      <c r="CF27" s="7"/>
      <c r="CG27" s="2" t="s">
        <v>137</v>
      </c>
      <c r="CH27" s="2" t="s">
        <v>128</v>
      </c>
      <c r="CI27" s="2" t="s">
        <v>292</v>
      </c>
      <c r="CJ27" s="2" t="s">
        <v>227</v>
      </c>
      <c r="CK27" s="2" t="s">
        <v>139</v>
      </c>
      <c r="CL27" s="2" t="s">
        <v>131</v>
      </c>
      <c r="CM27" s="4">
        <v>3</v>
      </c>
      <c r="CN27" s="8">
        <v>120.09</v>
      </c>
      <c r="CO27" s="4"/>
      <c r="CP27" s="8"/>
      <c r="CQ27" s="7"/>
      <c r="CR27" s="7"/>
      <c r="CS27" s="2" t="s">
        <v>137</v>
      </c>
      <c r="CT27" s="2" t="s">
        <v>128</v>
      </c>
      <c r="CU27" s="2" t="s">
        <v>173</v>
      </c>
      <c r="CV27" s="2" t="s">
        <v>293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264</v>
      </c>
      <c r="DH27" s="2" t="s">
        <v>194</v>
      </c>
      <c r="DI27" s="2" t="s">
        <v>139</v>
      </c>
      <c r="DJ27" s="2" t="s">
        <v>131</v>
      </c>
      <c r="DK27" s="4">
        <v>3</v>
      </c>
      <c r="DL27" s="8">
        <v>112.59</v>
      </c>
      <c r="DM27" s="4"/>
      <c r="DN27" s="8"/>
      <c r="DO27" s="7"/>
      <c r="DP27" s="7"/>
      <c r="DQ27" s="2" t="s">
        <v>137</v>
      </c>
      <c r="DR27" s="2" t="s">
        <v>128</v>
      </c>
      <c r="DS27" s="2" t="s">
        <v>294</v>
      </c>
      <c r="DT27" s="2" t="s">
        <v>295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178</v>
      </c>
      <c r="EF27" s="2" t="s">
        <v>296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149</v>
      </c>
      <c r="EP27" s="2" t="s">
        <v>128</v>
      </c>
      <c r="EQ27" s="2" t="s">
        <v>131</v>
      </c>
      <c r="ER27" s="2" t="s">
        <v>131</v>
      </c>
      <c r="ES27" s="2" t="s">
        <v>139</v>
      </c>
      <c r="ET27" s="2" t="s">
        <v>131</v>
      </c>
      <c r="EU27" s="4">
        <v>1</v>
      </c>
      <c r="EV27" s="8">
        <v>17.7</v>
      </c>
      <c r="EW27" s="4">
        <v>3</v>
      </c>
      <c r="EX27" s="8">
        <v>53.1</v>
      </c>
      <c r="EY27" s="7">
        <v>-0.6667</v>
      </c>
      <c r="EZ27" s="7">
        <v>-0.6667</v>
      </c>
      <c r="FA27" s="2" t="s">
        <v>137</v>
      </c>
      <c r="FB27" s="2" t="s">
        <v>128</v>
      </c>
      <c r="FC27" s="2" t="s">
        <v>194</v>
      </c>
      <c r="FD27" s="2" t="s">
        <v>209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149</v>
      </c>
      <c r="FN27" s="2" t="s">
        <v>128</v>
      </c>
      <c r="FO27" s="2" t="s">
        <v>131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198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297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151</v>
      </c>
      <c r="GX27" s="2" t="s">
        <v>128</v>
      </c>
      <c r="GY27" s="2" t="s">
        <v>131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128</v>
      </c>
      <c r="HK27" s="2" t="s">
        <v>185</v>
      </c>
      <c r="HL27" s="2" t="s">
        <v>131</v>
      </c>
      <c r="HM27" s="2" t="s">
        <v>139</v>
      </c>
      <c r="HN27" s="2" t="s">
        <v>131</v>
      </c>
      <c r="HO27" s="4">
        <v>172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>
      <c r="A28" s="2" t="s">
        <v>298</v>
      </c>
      <c r="B28" s="2" t="s">
        <v>121</v>
      </c>
      <c r="C28" s="2" t="s">
        <v>122</v>
      </c>
      <c r="D28" s="2" t="s">
        <v>284</v>
      </c>
      <c r="E28" s="2" t="s">
        <v>284</v>
      </c>
      <c r="F28" s="2" t="s">
        <v>285</v>
      </c>
      <c r="G28" s="2" t="s">
        <v>285</v>
      </c>
      <c r="H28" s="2" t="s">
        <v>285</v>
      </c>
      <c r="I28" s="2" t="s">
        <v>286</v>
      </c>
      <c r="J28" s="2" t="s">
        <v>287</v>
      </c>
      <c r="K28" s="2" t="s">
        <v>299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289</v>
      </c>
      <c r="V28" s="2" t="s">
        <v>290</v>
      </c>
      <c r="W28" s="2" t="s">
        <v>134</v>
      </c>
      <c r="X28" s="2" t="s">
        <v>131</v>
      </c>
      <c r="Y28" s="2" t="s">
        <v>194</v>
      </c>
      <c r="Z28" s="4">
        <v>198</v>
      </c>
      <c r="AA28" s="4">
        <f>=ROUNDDOWN(66,0)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8</v>
      </c>
      <c r="AQ28" s="8">
        <v>318.81</v>
      </c>
      <c r="AR28" s="4">
        <v>2</v>
      </c>
      <c r="AS28" s="8">
        <v>35.4</v>
      </c>
      <c r="AT28" s="7">
        <v>3</v>
      </c>
      <c r="AU28" s="7">
        <v>8.0059</v>
      </c>
      <c r="AV28" s="4">
        <v>8</v>
      </c>
      <c r="AW28" s="8">
        <v>318.81</v>
      </c>
      <c r="AX28" s="4">
        <v>2</v>
      </c>
      <c r="AY28" s="8">
        <v>35.4</v>
      </c>
      <c r="AZ28" s="7">
        <v>3</v>
      </c>
      <c r="BA28" s="7">
        <v>8.0059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0.2421</v>
      </c>
      <c r="BJ28" s="4">
        <v>8</v>
      </c>
      <c r="BK28" s="8">
        <v>318.81</v>
      </c>
      <c r="BL28" s="2" t="s">
        <v>300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149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>
        <v>1</v>
      </c>
      <c r="CB28" s="8">
        <v>38.6</v>
      </c>
      <c r="CC28" s="4"/>
      <c r="CD28" s="8"/>
      <c r="CE28" s="7"/>
      <c r="CF28" s="7"/>
      <c r="CG28" s="2" t="s">
        <v>137</v>
      </c>
      <c r="CH28" s="2" t="s">
        <v>128</v>
      </c>
      <c r="CI28" s="2" t="s">
        <v>292</v>
      </c>
      <c r="CJ28" s="2" t="s">
        <v>301</v>
      </c>
      <c r="CK28" s="2" t="s">
        <v>139</v>
      </c>
      <c r="CL28" s="2" t="s">
        <v>131</v>
      </c>
      <c r="CM28" s="4">
        <v>7</v>
      </c>
      <c r="CN28" s="8">
        <v>280.21</v>
      </c>
      <c r="CO28" s="4"/>
      <c r="CP28" s="8"/>
      <c r="CQ28" s="7"/>
      <c r="CR28" s="7"/>
      <c r="CS28" s="2" t="s">
        <v>137</v>
      </c>
      <c r="CT28" s="2" t="s">
        <v>128</v>
      </c>
      <c r="CU28" s="2" t="s">
        <v>173</v>
      </c>
      <c r="CV28" s="2" t="s">
        <v>174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264</v>
      </c>
      <c r="DH28" s="2" t="s">
        <v>191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294</v>
      </c>
      <c r="DT28" s="2" t="s">
        <v>177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178</v>
      </c>
      <c r="EF28" s="2" t="s">
        <v>234</v>
      </c>
      <c r="EG28" s="2" t="s">
        <v>139</v>
      </c>
      <c r="EH28" s="2" t="s">
        <v>131</v>
      </c>
      <c r="EI28" s="4"/>
      <c r="EJ28" s="8"/>
      <c r="EK28" s="4"/>
      <c r="EL28" s="8"/>
      <c r="EM28" s="7"/>
      <c r="EN28" s="7"/>
      <c r="EO28" s="2" t="s">
        <v>149</v>
      </c>
      <c r="EP28" s="2" t="s">
        <v>128</v>
      </c>
      <c r="EQ28" s="2" t="s">
        <v>131</v>
      </c>
      <c r="ER28" s="2" t="s">
        <v>131</v>
      </c>
      <c r="ES28" s="2" t="s">
        <v>139</v>
      </c>
      <c r="ET28" s="2" t="s">
        <v>131</v>
      </c>
      <c r="EU28" s="4"/>
      <c r="EV28" s="8"/>
      <c r="EW28" s="4">
        <v>2</v>
      </c>
      <c r="EX28" s="8">
        <v>35.4</v>
      </c>
      <c r="EY28" s="7">
        <v>-1</v>
      </c>
      <c r="EZ28" s="7">
        <v>-1</v>
      </c>
      <c r="FA28" s="2" t="s">
        <v>137</v>
      </c>
      <c r="FB28" s="2" t="s">
        <v>128</v>
      </c>
      <c r="FC28" s="2" t="s">
        <v>264</v>
      </c>
      <c r="FD28" s="2" t="s">
        <v>302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149</v>
      </c>
      <c r="FN28" s="2" t="s">
        <v>128</v>
      </c>
      <c r="FO28" s="2" t="s">
        <v>131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198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297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151</v>
      </c>
      <c r="GX28" s="2" t="s">
        <v>128</v>
      </c>
      <c r="GY28" s="2" t="s">
        <v>131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128</v>
      </c>
      <c r="HK28" s="2" t="s">
        <v>185</v>
      </c>
      <c r="HL28" s="2" t="s">
        <v>131</v>
      </c>
      <c r="HM28" s="2" t="s">
        <v>139</v>
      </c>
      <c r="HN28" s="2" t="s">
        <v>131</v>
      </c>
      <c r="HO28" s="4">
        <v>198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>
      <c r="A29" s="2" t="s">
        <v>303</v>
      </c>
      <c r="B29" s="2" t="s">
        <v>121</v>
      </c>
      <c r="C29" s="2" t="s">
        <v>122</v>
      </c>
      <c r="D29" s="2" t="s">
        <v>284</v>
      </c>
      <c r="E29" s="2" t="s">
        <v>284</v>
      </c>
      <c r="F29" s="2" t="s">
        <v>285</v>
      </c>
      <c r="G29" s="2" t="s">
        <v>285</v>
      </c>
      <c r="H29" s="2" t="s">
        <v>285</v>
      </c>
      <c r="I29" s="2" t="s">
        <v>286</v>
      </c>
      <c r="J29" s="2" t="s">
        <v>287</v>
      </c>
      <c r="K29" s="2" t="s">
        <v>224</v>
      </c>
      <c r="L29" s="3">
        <v>34.04</v>
      </c>
      <c r="M29" s="3">
        <v>35.74</v>
      </c>
      <c r="N29" s="3">
        <v>109.99</v>
      </c>
      <c r="O29" s="2" t="s">
        <v>128</v>
      </c>
      <c r="P29" s="2" t="s">
        <v>168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289</v>
      </c>
      <c r="V29" s="2" t="s">
        <v>290</v>
      </c>
      <c r="W29" s="2" t="s">
        <v>134</v>
      </c>
      <c r="X29" s="2" t="s">
        <v>131</v>
      </c>
      <c r="Y29" s="2" t="s">
        <v>194</v>
      </c>
      <c r="Z29" s="4">
        <v>94</v>
      </c>
      <c r="AA29" s="4">
        <f>=ROUNDDOWN(47,0)</f>
      </c>
      <c r="AB29" s="5">
        <v>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7</v>
      </c>
      <c r="AQ29" s="8">
        <v>308.72</v>
      </c>
      <c r="AR29" s="4"/>
      <c r="AS29" s="8"/>
      <c r="AT29" s="7"/>
      <c r="AU29" s="7"/>
      <c r="AV29" s="4">
        <v>7</v>
      </c>
      <c r="AW29" s="8">
        <v>308.72</v>
      </c>
      <c r="AX29" s="4"/>
      <c r="AY29" s="8"/>
      <c r="AZ29" s="7"/>
      <c r="BA29" s="7"/>
      <c r="BB29" s="7">
        <v>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0.2345</v>
      </c>
      <c r="BJ29" s="4">
        <v>7</v>
      </c>
      <c r="BK29" s="8">
        <v>308.72</v>
      </c>
      <c r="BL29" s="2" t="s">
        <v>304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149</v>
      </c>
      <c r="BV29" s="2" t="s">
        <v>128</v>
      </c>
      <c r="BW29" s="2" t="s">
        <v>131</v>
      </c>
      <c r="BX29" s="2" t="s">
        <v>131</v>
      </c>
      <c r="BY29" s="2" t="s">
        <v>139</v>
      </c>
      <c r="BZ29" s="2" t="s">
        <v>131</v>
      </c>
      <c r="CA29" s="4">
        <v>1</v>
      </c>
      <c r="CB29" s="8">
        <v>38.6</v>
      </c>
      <c r="CC29" s="4"/>
      <c r="CD29" s="8"/>
      <c r="CE29" s="7"/>
      <c r="CF29" s="7"/>
      <c r="CG29" s="2" t="s">
        <v>137</v>
      </c>
      <c r="CH29" s="2" t="s">
        <v>128</v>
      </c>
      <c r="CI29" s="2" t="s">
        <v>292</v>
      </c>
      <c r="CJ29" s="2" t="s">
        <v>301</v>
      </c>
      <c r="CK29" s="2" t="s">
        <v>139</v>
      </c>
      <c r="CL29" s="2" t="s">
        <v>131</v>
      </c>
      <c r="CM29" s="4">
        <v>4</v>
      </c>
      <c r="CN29" s="8">
        <v>160.12</v>
      </c>
      <c r="CO29" s="4"/>
      <c r="CP29" s="8"/>
      <c r="CQ29" s="7"/>
      <c r="CR29" s="7"/>
      <c r="CS29" s="2" t="s">
        <v>137</v>
      </c>
      <c r="CT29" s="2" t="s">
        <v>128</v>
      </c>
      <c r="CU29" s="2" t="s">
        <v>173</v>
      </c>
      <c r="CV29" s="2" t="s">
        <v>305</v>
      </c>
      <c r="CW29" s="2" t="s">
        <v>139</v>
      </c>
      <c r="CX29" s="2" t="s">
        <v>131</v>
      </c>
      <c r="CY29" s="4">
        <v>2</v>
      </c>
      <c r="CZ29" s="8">
        <v>110</v>
      </c>
      <c r="DA29" s="4"/>
      <c r="DB29" s="8"/>
      <c r="DC29" s="7"/>
      <c r="DD29" s="7"/>
      <c r="DE29" s="2" t="s">
        <v>137</v>
      </c>
      <c r="DF29" s="2" t="s">
        <v>128</v>
      </c>
      <c r="DG29" s="2" t="s">
        <v>194</v>
      </c>
      <c r="DH29" s="2" t="s">
        <v>191</v>
      </c>
      <c r="DI29" s="2" t="s">
        <v>139</v>
      </c>
      <c r="DJ29" s="2" t="s">
        <v>131</v>
      </c>
      <c r="DK29" s="4"/>
      <c r="DL29" s="8"/>
      <c r="DM29" s="4"/>
      <c r="DN29" s="8"/>
      <c r="DO29" s="7"/>
      <c r="DP29" s="7"/>
      <c r="DQ29" s="2" t="s">
        <v>137</v>
      </c>
      <c r="DR29" s="2" t="s">
        <v>128</v>
      </c>
      <c r="DS29" s="2" t="s">
        <v>294</v>
      </c>
      <c r="DT29" s="2" t="s">
        <v>234</v>
      </c>
      <c r="DU29" s="2" t="s">
        <v>139</v>
      </c>
      <c r="DV29" s="2" t="s">
        <v>131</v>
      </c>
      <c r="DW29" s="4"/>
      <c r="DX29" s="8"/>
      <c r="DY29" s="4"/>
      <c r="DZ29" s="8"/>
      <c r="EA29" s="7"/>
      <c r="EB29" s="7"/>
      <c r="EC29" s="2" t="s">
        <v>137</v>
      </c>
      <c r="ED29" s="2" t="s">
        <v>128</v>
      </c>
      <c r="EE29" s="2" t="s">
        <v>178</v>
      </c>
      <c r="EF29" s="2" t="s">
        <v>306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149</v>
      </c>
      <c r="EP29" s="2" t="s">
        <v>128</v>
      </c>
      <c r="EQ29" s="2" t="s">
        <v>131</v>
      </c>
      <c r="ER29" s="2" t="s">
        <v>131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137</v>
      </c>
      <c r="FB29" s="2" t="s">
        <v>128</v>
      </c>
      <c r="FC29" s="2" t="s">
        <v>214</v>
      </c>
      <c r="FD29" s="2" t="s">
        <v>249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149</v>
      </c>
      <c r="FN29" s="2" t="s">
        <v>128</v>
      </c>
      <c r="FO29" s="2" t="s">
        <v>131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198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297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151</v>
      </c>
      <c r="GX29" s="2" t="s">
        <v>128</v>
      </c>
      <c r="GY29" s="2" t="s">
        <v>131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128</v>
      </c>
      <c r="HK29" s="2" t="s">
        <v>185</v>
      </c>
      <c r="HL29" s="2" t="s">
        <v>131</v>
      </c>
      <c r="HM29" s="2" t="s">
        <v>139</v>
      </c>
      <c r="HN29" s="2" t="s">
        <v>131</v>
      </c>
      <c r="HO29" s="4">
        <v>94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>
      <c r="A30" s="2" t="s">
        <v>307</v>
      </c>
      <c r="B30" s="2" t="s">
        <v>121</v>
      </c>
      <c r="C30" s="2" t="s">
        <v>122</v>
      </c>
      <c r="D30" s="2" t="s">
        <v>284</v>
      </c>
      <c r="E30" s="2" t="s">
        <v>284</v>
      </c>
      <c r="F30" s="2" t="s">
        <v>285</v>
      </c>
      <c r="G30" s="2" t="s">
        <v>285</v>
      </c>
      <c r="H30" s="2" t="s">
        <v>285</v>
      </c>
      <c r="I30" s="2" t="s">
        <v>286</v>
      </c>
      <c r="J30" s="2" t="s">
        <v>287</v>
      </c>
      <c r="K30" s="2" t="s">
        <v>167</v>
      </c>
      <c r="L30" s="3">
        <v>34.04</v>
      </c>
      <c r="M30" s="3">
        <v>35.74</v>
      </c>
      <c r="N30" s="3">
        <v>109.99</v>
      </c>
      <c r="O30" s="2" t="s">
        <v>128</v>
      </c>
      <c r="P30" s="2" t="s">
        <v>168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289</v>
      </c>
      <c r="V30" s="2" t="s">
        <v>290</v>
      </c>
      <c r="W30" s="2" t="s">
        <v>134</v>
      </c>
      <c r="X30" s="2" t="s">
        <v>131</v>
      </c>
      <c r="Y30" s="2" t="s">
        <v>194</v>
      </c>
      <c r="Z30" s="4">
        <v>104</v>
      </c>
      <c r="AA30" s="4">
        <f>=ROUNDDOWN(52,0)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5</v>
      </c>
      <c r="AQ30" s="8">
        <v>204.67</v>
      </c>
      <c r="AR30" s="4">
        <v>2</v>
      </c>
      <c r="AS30" s="8">
        <v>35.4</v>
      </c>
      <c r="AT30" s="7">
        <v>1.5</v>
      </c>
      <c r="AU30" s="7">
        <v>4.7816</v>
      </c>
      <c r="AV30" s="4">
        <v>5</v>
      </c>
      <c r="AW30" s="8">
        <v>204.67</v>
      </c>
      <c r="AX30" s="4">
        <v>2</v>
      </c>
      <c r="AY30" s="8">
        <v>35.4</v>
      </c>
      <c r="AZ30" s="7">
        <v>1.5</v>
      </c>
      <c r="BA30" s="7">
        <v>4.7816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0.1555</v>
      </c>
      <c r="BJ30" s="4">
        <v>5</v>
      </c>
      <c r="BK30" s="8">
        <v>204.67</v>
      </c>
      <c r="BL30" s="2" t="s">
        <v>308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128</v>
      </c>
      <c r="BW30" s="2" t="s">
        <v>131</v>
      </c>
      <c r="BX30" s="2" t="s">
        <v>131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292</v>
      </c>
      <c r="CJ30" s="2" t="s">
        <v>165</v>
      </c>
      <c r="CK30" s="2" t="s">
        <v>139</v>
      </c>
      <c r="CL30" s="2" t="s">
        <v>131</v>
      </c>
      <c r="CM30" s="4">
        <v>4</v>
      </c>
      <c r="CN30" s="8">
        <v>160.12</v>
      </c>
      <c r="CO30" s="4"/>
      <c r="CP30" s="8"/>
      <c r="CQ30" s="7"/>
      <c r="CR30" s="7"/>
      <c r="CS30" s="2" t="s">
        <v>137</v>
      </c>
      <c r="CT30" s="2" t="s">
        <v>128</v>
      </c>
      <c r="CU30" s="2" t="s">
        <v>173</v>
      </c>
      <c r="CV30" s="2" t="s">
        <v>213</v>
      </c>
      <c r="CW30" s="2" t="s">
        <v>139</v>
      </c>
      <c r="CX30" s="2" t="s">
        <v>131</v>
      </c>
      <c r="CY30" s="4">
        <v>1</v>
      </c>
      <c r="CZ30" s="8">
        <v>44.55</v>
      </c>
      <c r="DA30" s="4"/>
      <c r="DB30" s="8"/>
      <c r="DC30" s="7"/>
      <c r="DD30" s="7"/>
      <c r="DE30" s="2" t="s">
        <v>137</v>
      </c>
      <c r="DF30" s="2" t="s">
        <v>128</v>
      </c>
      <c r="DG30" s="2" t="s">
        <v>264</v>
      </c>
      <c r="DH30" s="2" t="s">
        <v>309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294</v>
      </c>
      <c r="DT30" s="2" t="s">
        <v>310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178</v>
      </c>
      <c r="EF30" s="2" t="s">
        <v>311</v>
      </c>
      <c r="EG30" s="2" t="s">
        <v>139</v>
      </c>
      <c r="EH30" s="2" t="s">
        <v>131</v>
      </c>
      <c r="EI30" s="4"/>
      <c r="EJ30" s="8"/>
      <c r="EK30" s="4"/>
      <c r="EL30" s="8"/>
      <c r="EM30" s="7"/>
      <c r="EN30" s="7"/>
      <c r="EO30" s="2" t="s">
        <v>149</v>
      </c>
      <c r="EP30" s="2" t="s">
        <v>128</v>
      </c>
      <c r="EQ30" s="2" t="s">
        <v>131</v>
      </c>
      <c r="ER30" s="2" t="s">
        <v>131</v>
      </c>
      <c r="ES30" s="2" t="s">
        <v>139</v>
      </c>
      <c r="ET30" s="2" t="s">
        <v>131</v>
      </c>
      <c r="EU30" s="4"/>
      <c r="EV30" s="8"/>
      <c r="EW30" s="4">
        <v>2</v>
      </c>
      <c r="EX30" s="8">
        <v>35.4</v>
      </c>
      <c r="EY30" s="7">
        <v>-1</v>
      </c>
      <c r="EZ30" s="7">
        <v>-1</v>
      </c>
      <c r="FA30" s="2" t="s">
        <v>137</v>
      </c>
      <c r="FB30" s="2" t="s">
        <v>128</v>
      </c>
      <c r="FC30" s="2" t="s">
        <v>264</v>
      </c>
      <c r="FD30" s="2" t="s">
        <v>182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149</v>
      </c>
      <c r="FN30" s="2" t="s">
        <v>128</v>
      </c>
      <c r="FO30" s="2" t="s">
        <v>131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198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297</v>
      </c>
      <c r="GN30" s="2" t="s">
        <v>178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151</v>
      </c>
      <c r="GX30" s="2" t="s">
        <v>128</v>
      </c>
      <c r="GY30" s="2" t="s">
        <v>131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128</v>
      </c>
      <c r="HK30" s="2" t="s">
        <v>185</v>
      </c>
      <c r="HL30" s="2" t="s">
        <v>131</v>
      </c>
      <c r="HM30" s="2" t="s">
        <v>139</v>
      </c>
      <c r="HN30" s="2" t="s">
        <v>131</v>
      </c>
      <c r="HO30" s="4">
        <v>104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>
      <c r="A31" s="2" t="s">
        <v>312</v>
      </c>
      <c r="B31" s="2" t="s">
        <v>121</v>
      </c>
      <c r="C31" s="2" t="s">
        <v>122</v>
      </c>
      <c r="D31" s="2" t="s">
        <v>284</v>
      </c>
      <c r="E31" s="2" t="s">
        <v>284</v>
      </c>
      <c r="F31" s="2" t="s">
        <v>285</v>
      </c>
      <c r="G31" s="2" t="s">
        <v>285</v>
      </c>
      <c r="H31" s="2" t="s">
        <v>285</v>
      </c>
      <c r="I31" s="2" t="s">
        <v>286</v>
      </c>
      <c r="J31" s="2" t="s">
        <v>287</v>
      </c>
      <c r="K31" s="2" t="s">
        <v>263</v>
      </c>
      <c r="L31" s="3">
        <v>34.04</v>
      </c>
      <c r="M31" s="3">
        <v>35.74</v>
      </c>
      <c r="N31" s="3">
        <v>109.99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289</v>
      </c>
      <c r="V31" s="2" t="s">
        <v>290</v>
      </c>
      <c r="W31" s="2" t="s">
        <v>134</v>
      </c>
      <c r="X31" s="2" t="s">
        <v>131</v>
      </c>
      <c r="Y31" s="2" t="s">
        <v>194</v>
      </c>
      <c r="Z31" s="4">
        <v>218</v>
      </c>
      <c r="AA31" s="4">
        <f>=ROUNDDOWN(109,0)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3</v>
      </c>
      <c r="AQ31" s="8">
        <v>118.24</v>
      </c>
      <c r="AR31" s="4"/>
      <c r="AS31" s="8"/>
      <c r="AT31" s="7"/>
      <c r="AU31" s="7"/>
      <c r="AV31" s="4">
        <v>3</v>
      </c>
      <c r="AW31" s="8">
        <v>118.24</v>
      </c>
      <c r="AX31" s="4"/>
      <c r="AY31" s="8"/>
      <c r="AZ31" s="7"/>
      <c r="BA31" s="7"/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0.0898</v>
      </c>
      <c r="BJ31" s="4">
        <v>3</v>
      </c>
      <c r="BK31" s="8">
        <v>118.24</v>
      </c>
      <c r="BL31" s="2" t="s">
        <v>313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149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/>
      <c r="CB31" s="8"/>
      <c r="CC31" s="4"/>
      <c r="CD31" s="8"/>
      <c r="CE31" s="7"/>
      <c r="CF31" s="7"/>
      <c r="CG31" s="2" t="s">
        <v>137</v>
      </c>
      <c r="CH31" s="2" t="s">
        <v>128</v>
      </c>
      <c r="CI31" s="2" t="s">
        <v>292</v>
      </c>
      <c r="CJ31" s="2" t="s">
        <v>314</v>
      </c>
      <c r="CK31" s="2" t="s">
        <v>139</v>
      </c>
      <c r="CL31" s="2" t="s">
        <v>131</v>
      </c>
      <c r="CM31" s="4"/>
      <c r="CN31" s="8"/>
      <c r="CO31" s="4"/>
      <c r="CP31" s="8"/>
      <c r="CQ31" s="7"/>
      <c r="CR31" s="7"/>
      <c r="CS31" s="2" t="s">
        <v>137</v>
      </c>
      <c r="CT31" s="2" t="s">
        <v>128</v>
      </c>
      <c r="CU31" s="2" t="s">
        <v>173</v>
      </c>
      <c r="CV31" s="2" t="s">
        <v>315</v>
      </c>
      <c r="CW31" s="2" t="s">
        <v>139</v>
      </c>
      <c r="CX31" s="2" t="s">
        <v>131</v>
      </c>
      <c r="CY31" s="4">
        <v>2</v>
      </c>
      <c r="CZ31" s="8">
        <v>82.5</v>
      </c>
      <c r="DA31" s="4"/>
      <c r="DB31" s="8"/>
      <c r="DC31" s="7"/>
      <c r="DD31" s="7"/>
      <c r="DE31" s="2" t="s">
        <v>137</v>
      </c>
      <c r="DF31" s="2" t="s">
        <v>128</v>
      </c>
      <c r="DG31" s="2" t="s">
        <v>264</v>
      </c>
      <c r="DH31" s="2" t="s">
        <v>309</v>
      </c>
      <c r="DI31" s="2" t="s">
        <v>139</v>
      </c>
      <c r="DJ31" s="2" t="s">
        <v>131</v>
      </c>
      <c r="DK31" s="4"/>
      <c r="DL31" s="8"/>
      <c r="DM31" s="4"/>
      <c r="DN31" s="8"/>
      <c r="DO31" s="7"/>
      <c r="DP31" s="7"/>
      <c r="DQ31" s="2" t="s">
        <v>137</v>
      </c>
      <c r="DR31" s="2" t="s">
        <v>128</v>
      </c>
      <c r="DS31" s="2" t="s">
        <v>294</v>
      </c>
      <c r="DT31" s="2" t="s">
        <v>145</v>
      </c>
      <c r="DU31" s="2" t="s">
        <v>139</v>
      </c>
      <c r="DV31" s="2" t="s">
        <v>131</v>
      </c>
      <c r="DW31" s="4">
        <v>1</v>
      </c>
      <c r="DX31" s="8">
        <v>35.74</v>
      </c>
      <c r="DY31" s="4"/>
      <c r="DZ31" s="8"/>
      <c r="EA31" s="7"/>
      <c r="EB31" s="7"/>
      <c r="EC31" s="2" t="s">
        <v>137</v>
      </c>
      <c r="ED31" s="2" t="s">
        <v>128</v>
      </c>
      <c r="EE31" s="2" t="s">
        <v>178</v>
      </c>
      <c r="EF31" s="2" t="s">
        <v>316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149</v>
      </c>
      <c r="EP31" s="2" t="s">
        <v>128</v>
      </c>
      <c r="EQ31" s="2" t="s">
        <v>131</v>
      </c>
      <c r="ER31" s="2" t="s">
        <v>131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194</v>
      </c>
      <c r="FD31" s="2" t="s">
        <v>317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149</v>
      </c>
      <c r="FN31" s="2" t="s">
        <v>128</v>
      </c>
      <c r="FO31" s="2" t="s">
        <v>131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198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297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151</v>
      </c>
      <c r="GX31" s="2" t="s">
        <v>128</v>
      </c>
      <c r="GY31" s="2" t="s">
        <v>131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128</v>
      </c>
      <c r="HK31" s="2" t="s">
        <v>185</v>
      </c>
      <c r="HL31" s="2" t="s">
        <v>318</v>
      </c>
      <c r="HM31" s="2" t="s">
        <v>139</v>
      </c>
      <c r="HN31" s="2" t="s">
        <v>131</v>
      </c>
      <c r="HO31" s="4">
        <v>218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>
      <c r="A32" s="2" t="s">
        <v>319</v>
      </c>
      <c r="B32" s="2" t="s">
        <v>121</v>
      </c>
      <c r="C32" s="2" t="s">
        <v>122</v>
      </c>
      <c r="D32" s="2" t="s">
        <v>284</v>
      </c>
      <c r="E32" s="2" t="s">
        <v>284</v>
      </c>
      <c r="F32" s="2" t="s">
        <v>320</v>
      </c>
      <c r="G32" s="2" t="s">
        <v>320</v>
      </c>
      <c r="H32" s="2" t="s">
        <v>320</v>
      </c>
      <c r="I32" s="2" t="s">
        <v>286</v>
      </c>
      <c r="J32" s="2" t="s">
        <v>321</v>
      </c>
      <c r="K32" s="2" t="s">
        <v>167</v>
      </c>
      <c r="L32" s="3">
        <v>24.76</v>
      </c>
      <c r="M32" s="3">
        <v>26</v>
      </c>
      <c r="N32" s="3">
        <v>79.99</v>
      </c>
      <c r="O32" s="2" t="s">
        <v>128</v>
      </c>
      <c r="P32" s="2" t="s">
        <v>168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289</v>
      </c>
      <c r="V32" s="2" t="s">
        <v>133</v>
      </c>
      <c r="W32" s="2" t="s">
        <v>134</v>
      </c>
      <c r="X32" s="2" t="s">
        <v>131</v>
      </c>
      <c r="Y32" s="2" t="s">
        <v>194</v>
      </c>
      <c r="Z32" s="4">
        <v>50</v>
      </c>
      <c r="AA32" s="4">
        <f>=ROUNDDOWN(16.6666666666667,0)</f>
      </c>
      <c r="AB32" s="5">
        <v>3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13</v>
      </c>
      <c r="AQ32" s="8">
        <v>349.95</v>
      </c>
      <c r="AR32" s="4">
        <v>5</v>
      </c>
      <c r="AS32" s="8">
        <v>105.81</v>
      </c>
      <c r="AT32" s="7">
        <v>1.6</v>
      </c>
      <c r="AU32" s="7">
        <v>2.3073</v>
      </c>
      <c r="AV32" s="4">
        <v>13</v>
      </c>
      <c r="AW32" s="8">
        <v>349.95</v>
      </c>
      <c r="AX32" s="4">
        <v>5</v>
      </c>
      <c r="AY32" s="8">
        <v>105.81</v>
      </c>
      <c r="AZ32" s="7">
        <v>1.6</v>
      </c>
      <c r="BA32" s="7">
        <v>2.3073</v>
      </c>
      <c r="BB32" s="7">
        <v>1</v>
      </c>
      <c r="BC32" s="4">
        <v>40</v>
      </c>
      <c r="BD32" s="8">
        <v>1114.77</v>
      </c>
      <c r="BE32" s="4">
        <v>15</v>
      </c>
      <c r="BF32" s="8">
        <v>354.96</v>
      </c>
      <c r="BG32" s="7">
        <v>1.6667</v>
      </c>
      <c r="BH32" s="7">
        <v>2.1406</v>
      </c>
      <c r="BI32" s="7">
        <v>0.3139</v>
      </c>
      <c r="BJ32" s="4">
        <v>13</v>
      </c>
      <c r="BK32" s="8">
        <v>349.95</v>
      </c>
      <c r="BL32" s="2" t="s">
        <v>253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128</v>
      </c>
      <c r="BW32" s="2" t="s">
        <v>131</v>
      </c>
      <c r="BX32" s="2" t="s">
        <v>131</v>
      </c>
      <c r="BY32" s="2" t="s">
        <v>139</v>
      </c>
      <c r="BZ32" s="2" t="s">
        <v>131</v>
      </c>
      <c r="CA32" s="4">
        <v>3</v>
      </c>
      <c r="CB32" s="8">
        <v>84.24</v>
      </c>
      <c r="CC32" s="4"/>
      <c r="CD32" s="8"/>
      <c r="CE32" s="7"/>
      <c r="CF32" s="7"/>
      <c r="CG32" s="2" t="s">
        <v>137</v>
      </c>
      <c r="CH32" s="2" t="s">
        <v>128</v>
      </c>
      <c r="CI32" s="2" t="s">
        <v>292</v>
      </c>
      <c r="CJ32" s="2" t="s">
        <v>322</v>
      </c>
      <c r="CK32" s="2" t="s">
        <v>139</v>
      </c>
      <c r="CL32" s="2" t="s">
        <v>131</v>
      </c>
      <c r="CM32" s="4">
        <v>2</v>
      </c>
      <c r="CN32" s="8">
        <v>58.24</v>
      </c>
      <c r="CO32" s="4"/>
      <c r="CP32" s="8"/>
      <c r="CQ32" s="7"/>
      <c r="CR32" s="7"/>
      <c r="CS32" s="2" t="s">
        <v>137</v>
      </c>
      <c r="CT32" s="2" t="s">
        <v>128</v>
      </c>
      <c r="CU32" s="2" t="s">
        <v>173</v>
      </c>
      <c r="CV32" s="2" t="s">
        <v>305</v>
      </c>
      <c r="CW32" s="2" t="s">
        <v>139</v>
      </c>
      <c r="CX32" s="2" t="s">
        <v>131</v>
      </c>
      <c r="CY32" s="4">
        <v>1</v>
      </c>
      <c r="CZ32" s="8">
        <v>30</v>
      </c>
      <c r="DA32" s="4">
        <v>2</v>
      </c>
      <c r="DB32" s="8">
        <v>64.8</v>
      </c>
      <c r="DC32" s="7">
        <v>-0.5</v>
      </c>
      <c r="DD32" s="7">
        <v>-0.537</v>
      </c>
      <c r="DE32" s="2" t="s">
        <v>137</v>
      </c>
      <c r="DF32" s="2" t="s">
        <v>128</v>
      </c>
      <c r="DG32" s="2" t="s">
        <v>264</v>
      </c>
      <c r="DH32" s="2" t="s">
        <v>194</v>
      </c>
      <c r="DI32" s="2" t="s">
        <v>139</v>
      </c>
      <c r="DJ32" s="2" t="s">
        <v>131</v>
      </c>
      <c r="DK32" s="4">
        <v>6</v>
      </c>
      <c r="DL32" s="8">
        <v>163.8</v>
      </c>
      <c r="DM32" s="4"/>
      <c r="DN32" s="8"/>
      <c r="DO32" s="7"/>
      <c r="DP32" s="7"/>
      <c r="DQ32" s="2" t="s">
        <v>137</v>
      </c>
      <c r="DR32" s="2" t="s">
        <v>128</v>
      </c>
      <c r="DS32" s="2" t="s">
        <v>294</v>
      </c>
      <c r="DT32" s="2" t="s">
        <v>265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178</v>
      </c>
      <c r="EF32" s="2" t="s">
        <v>323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149</v>
      </c>
      <c r="EP32" s="2" t="s">
        <v>128</v>
      </c>
      <c r="EQ32" s="2" t="s">
        <v>131</v>
      </c>
      <c r="ER32" s="2" t="s">
        <v>131</v>
      </c>
      <c r="ES32" s="2" t="s">
        <v>139</v>
      </c>
      <c r="ET32" s="2" t="s">
        <v>131</v>
      </c>
      <c r="EU32" s="4">
        <v>1</v>
      </c>
      <c r="EV32" s="8">
        <v>13.67</v>
      </c>
      <c r="EW32" s="4">
        <v>3</v>
      </c>
      <c r="EX32" s="8">
        <v>41.01</v>
      </c>
      <c r="EY32" s="7">
        <v>-0.6667</v>
      </c>
      <c r="EZ32" s="7">
        <v>-0.6667</v>
      </c>
      <c r="FA32" s="2" t="s">
        <v>137</v>
      </c>
      <c r="FB32" s="2" t="s">
        <v>128</v>
      </c>
      <c r="FC32" s="2" t="s">
        <v>264</v>
      </c>
      <c r="FD32" s="2" t="s">
        <v>251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149</v>
      </c>
      <c r="FN32" s="2" t="s">
        <v>128</v>
      </c>
      <c r="FO32" s="2" t="s">
        <v>131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198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297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151</v>
      </c>
      <c r="GX32" s="2" t="s">
        <v>128</v>
      </c>
      <c r="GY32" s="2" t="s">
        <v>131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128</v>
      </c>
      <c r="HK32" s="2" t="s">
        <v>185</v>
      </c>
      <c r="HL32" s="2" t="s">
        <v>131</v>
      </c>
      <c r="HM32" s="2" t="s">
        <v>139</v>
      </c>
      <c r="HN32" s="2" t="s">
        <v>131</v>
      </c>
      <c r="HO32" s="4">
        <v>50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>
      <c r="A33" s="2" t="s">
        <v>324</v>
      </c>
      <c r="B33" s="2" t="s">
        <v>121</v>
      </c>
      <c r="C33" s="2" t="s">
        <v>122</v>
      </c>
      <c r="D33" s="2" t="s">
        <v>284</v>
      </c>
      <c r="E33" s="2" t="s">
        <v>284</v>
      </c>
      <c r="F33" s="2" t="s">
        <v>320</v>
      </c>
      <c r="G33" s="2" t="s">
        <v>320</v>
      </c>
      <c r="H33" s="2" t="s">
        <v>320</v>
      </c>
      <c r="I33" s="2" t="s">
        <v>286</v>
      </c>
      <c r="J33" s="2" t="s">
        <v>321</v>
      </c>
      <c r="K33" s="2" t="s">
        <v>288</v>
      </c>
      <c r="L33" s="3">
        <v>24.76</v>
      </c>
      <c r="M33" s="3">
        <v>26</v>
      </c>
      <c r="N33" s="3">
        <v>79.99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289</v>
      </c>
      <c r="V33" s="2" t="s">
        <v>133</v>
      </c>
      <c r="W33" s="2" t="s">
        <v>134</v>
      </c>
      <c r="X33" s="2" t="s">
        <v>131</v>
      </c>
      <c r="Y33" s="2" t="s">
        <v>194</v>
      </c>
      <c r="Z33" s="4">
        <v>206</v>
      </c>
      <c r="AA33" s="4">
        <f>=ROUNDDOWN(68.6666666666667,0)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10</v>
      </c>
      <c r="AQ33" s="8">
        <v>282.62</v>
      </c>
      <c r="AR33" s="4">
        <v>1</v>
      </c>
      <c r="AS33" s="8">
        <v>25.5</v>
      </c>
      <c r="AT33" s="7">
        <v>9</v>
      </c>
      <c r="AU33" s="7">
        <v>10.0831</v>
      </c>
      <c r="AV33" s="4">
        <v>10</v>
      </c>
      <c r="AW33" s="8">
        <v>282.62</v>
      </c>
      <c r="AX33" s="4">
        <v>1</v>
      </c>
      <c r="AY33" s="8">
        <v>25.5</v>
      </c>
      <c r="AZ33" s="7">
        <v>9</v>
      </c>
      <c r="BA33" s="7">
        <v>10.0831</v>
      </c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0.2535</v>
      </c>
      <c r="BJ33" s="4">
        <v>10</v>
      </c>
      <c r="BK33" s="8">
        <v>282.62</v>
      </c>
      <c r="BL33" s="2" t="s">
        <v>325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149</v>
      </c>
      <c r="BV33" s="2" t="s">
        <v>128</v>
      </c>
      <c r="BW33" s="2" t="s">
        <v>131</v>
      </c>
      <c r="BX33" s="2" t="s">
        <v>131</v>
      </c>
      <c r="BY33" s="2" t="s">
        <v>139</v>
      </c>
      <c r="BZ33" s="2" t="s">
        <v>131</v>
      </c>
      <c r="CA33" s="4">
        <v>3</v>
      </c>
      <c r="CB33" s="8">
        <v>84.24</v>
      </c>
      <c r="CC33" s="4"/>
      <c r="CD33" s="8"/>
      <c r="CE33" s="7"/>
      <c r="CF33" s="7"/>
      <c r="CG33" s="2" t="s">
        <v>137</v>
      </c>
      <c r="CH33" s="2" t="s">
        <v>128</v>
      </c>
      <c r="CI33" s="2" t="s">
        <v>292</v>
      </c>
      <c r="CJ33" s="2" t="s">
        <v>326</v>
      </c>
      <c r="CK33" s="2" t="s">
        <v>139</v>
      </c>
      <c r="CL33" s="2" t="s">
        <v>131</v>
      </c>
      <c r="CM33" s="4">
        <v>4</v>
      </c>
      <c r="CN33" s="8">
        <v>116.48</v>
      </c>
      <c r="CO33" s="4"/>
      <c r="CP33" s="8"/>
      <c r="CQ33" s="7"/>
      <c r="CR33" s="7"/>
      <c r="CS33" s="2" t="s">
        <v>137</v>
      </c>
      <c r="CT33" s="2" t="s">
        <v>128</v>
      </c>
      <c r="CU33" s="2" t="s">
        <v>173</v>
      </c>
      <c r="CV33" s="2" t="s">
        <v>327</v>
      </c>
      <c r="CW33" s="2" t="s">
        <v>139</v>
      </c>
      <c r="CX33" s="2" t="s">
        <v>131</v>
      </c>
      <c r="CY33" s="4"/>
      <c r="CZ33" s="8"/>
      <c r="DA33" s="4">
        <v>1</v>
      </c>
      <c r="DB33" s="8">
        <v>25.5</v>
      </c>
      <c r="DC33" s="7">
        <v>-1</v>
      </c>
      <c r="DD33" s="7">
        <v>-1</v>
      </c>
      <c r="DE33" s="2" t="s">
        <v>137</v>
      </c>
      <c r="DF33" s="2" t="s">
        <v>128</v>
      </c>
      <c r="DG33" s="2" t="s">
        <v>264</v>
      </c>
      <c r="DH33" s="2" t="s">
        <v>214</v>
      </c>
      <c r="DI33" s="2" t="s">
        <v>139</v>
      </c>
      <c r="DJ33" s="2" t="s">
        <v>131</v>
      </c>
      <c r="DK33" s="4">
        <v>3</v>
      </c>
      <c r="DL33" s="8">
        <v>81.9</v>
      </c>
      <c r="DM33" s="4"/>
      <c r="DN33" s="8"/>
      <c r="DO33" s="7"/>
      <c r="DP33" s="7"/>
      <c r="DQ33" s="2" t="s">
        <v>137</v>
      </c>
      <c r="DR33" s="2" t="s">
        <v>128</v>
      </c>
      <c r="DS33" s="2" t="s">
        <v>294</v>
      </c>
      <c r="DT33" s="2" t="s">
        <v>155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178</v>
      </c>
      <c r="EF33" s="2" t="s">
        <v>179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149</v>
      </c>
      <c r="EP33" s="2" t="s">
        <v>128</v>
      </c>
      <c r="EQ33" s="2" t="s">
        <v>131</v>
      </c>
      <c r="ER33" s="2" t="s">
        <v>131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137</v>
      </c>
      <c r="FB33" s="2" t="s">
        <v>128</v>
      </c>
      <c r="FC33" s="2" t="s">
        <v>264</v>
      </c>
      <c r="FD33" s="2" t="s">
        <v>328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149</v>
      </c>
      <c r="FN33" s="2" t="s">
        <v>128</v>
      </c>
      <c r="FO33" s="2" t="s">
        <v>131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198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297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151</v>
      </c>
      <c r="GX33" s="2" t="s">
        <v>128</v>
      </c>
      <c r="GY33" s="2" t="s">
        <v>131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128</v>
      </c>
      <c r="HK33" s="2" t="s">
        <v>185</v>
      </c>
      <c r="HL33" s="2" t="s">
        <v>131</v>
      </c>
      <c r="HM33" s="2" t="s">
        <v>139</v>
      </c>
      <c r="HN33" s="2" t="s">
        <v>131</v>
      </c>
      <c r="HO33" s="4">
        <v>206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>
      <c r="A34" s="2" t="s">
        <v>329</v>
      </c>
      <c r="B34" s="2" t="s">
        <v>121</v>
      </c>
      <c r="C34" s="2" t="s">
        <v>122</v>
      </c>
      <c r="D34" s="2" t="s">
        <v>284</v>
      </c>
      <c r="E34" s="2" t="s">
        <v>284</v>
      </c>
      <c r="F34" s="2" t="s">
        <v>320</v>
      </c>
      <c r="G34" s="2" t="s">
        <v>320</v>
      </c>
      <c r="H34" s="2" t="s">
        <v>320</v>
      </c>
      <c r="I34" s="2" t="s">
        <v>286</v>
      </c>
      <c r="J34" s="2" t="s">
        <v>321</v>
      </c>
      <c r="K34" s="2" t="s">
        <v>263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289</v>
      </c>
      <c r="V34" s="2" t="s">
        <v>133</v>
      </c>
      <c r="W34" s="2" t="s">
        <v>134</v>
      </c>
      <c r="X34" s="2" t="s">
        <v>131</v>
      </c>
      <c r="Y34" s="2" t="s">
        <v>194</v>
      </c>
      <c r="Z34" s="4">
        <v>120</v>
      </c>
      <c r="AA34" s="4">
        <f>=ROUNDDOWN(40,0)</f>
      </c>
      <c r="AB34" s="5">
        <v>3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9</v>
      </c>
      <c r="AQ34" s="8">
        <v>251.16</v>
      </c>
      <c r="AR34" s="4">
        <v>6</v>
      </c>
      <c r="AS34" s="8">
        <v>145.18</v>
      </c>
      <c r="AT34" s="7">
        <v>0.5</v>
      </c>
      <c r="AU34" s="7">
        <v>0.73</v>
      </c>
      <c r="AV34" s="4">
        <v>9</v>
      </c>
      <c r="AW34" s="8">
        <v>251.16</v>
      </c>
      <c r="AX34" s="4">
        <v>6</v>
      </c>
      <c r="AY34" s="8">
        <v>145.18</v>
      </c>
      <c r="AZ34" s="7">
        <v>0.5</v>
      </c>
      <c r="BA34" s="7">
        <v>0.73</v>
      </c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0.2253</v>
      </c>
      <c r="BJ34" s="4">
        <v>9</v>
      </c>
      <c r="BK34" s="8">
        <v>251.16</v>
      </c>
      <c r="BL34" s="2" t="s">
        <v>330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149</v>
      </c>
      <c r="BV34" s="2" t="s">
        <v>128</v>
      </c>
      <c r="BW34" s="2" t="s">
        <v>131</v>
      </c>
      <c r="BX34" s="2" t="s">
        <v>131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292</v>
      </c>
      <c r="CJ34" s="2" t="s">
        <v>142</v>
      </c>
      <c r="CK34" s="2" t="s">
        <v>139</v>
      </c>
      <c r="CL34" s="2" t="s">
        <v>131</v>
      </c>
      <c r="CM34" s="4">
        <v>3</v>
      </c>
      <c r="CN34" s="8">
        <v>87.36</v>
      </c>
      <c r="CO34" s="4"/>
      <c r="CP34" s="8"/>
      <c r="CQ34" s="7"/>
      <c r="CR34" s="7"/>
      <c r="CS34" s="2" t="s">
        <v>137</v>
      </c>
      <c r="CT34" s="2" t="s">
        <v>128</v>
      </c>
      <c r="CU34" s="2" t="s">
        <v>173</v>
      </c>
      <c r="CV34" s="2" t="s">
        <v>174</v>
      </c>
      <c r="CW34" s="2" t="s">
        <v>139</v>
      </c>
      <c r="CX34" s="2" t="s">
        <v>131</v>
      </c>
      <c r="CY34" s="4"/>
      <c r="CZ34" s="8"/>
      <c r="DA34" s="4">
        <v>4</v>
      </c>
      <c r="DB34" s="8">
        <v>117.84</v>
      </c>
      <c r="DC34" s="7">
        <v>-1</v>
      </c>
      <c r="DD34" s="7">
        <v>-1</v>
      </c>
      <c r="DE34" s="2" t="s">
        <v>137</v>
      </c>
      <c r="DF34" s="2" t="s">
        <v>128</v>
      </c>
      <c r="DG34" s="2" t="s">
        <v>264</v>
      </c>
      <c r="DH34" s="2" t="s">
        <v>237</v>
      </c>
      <c r="DI34" s="2" t="s">
        <v>139</v>
      </c>
      <c r="DJ34" s="2" t="s">
        <v>131</v>
      </c>
      <c r="DK34" s="4">
        <v>6</v>
      </c>
      <c r="DL34" s="8">
        <v>163.8</v>
      </c>
      <c r="DM34" s="4"/>
      <c r="DN34" s="8"/>
      <c r="DO34" s="7"/>
      <c r="DP34" s="7"/>
      <c r="DQ34" s="2" t="s">
        <v>137</v>
      </c>
      <c r="DR34" s="2" t="s">
        <v>128</v>
      </c>
      <c r="DS34" s="2" t="s">
        <v>294</v>
      </c>
      <c r="DT34" s="2" t="s">
        <v>331</v>
      </c>
      <c r="DU34" s="2" t="s">
        <v>139</v>
      </c>
      <c r="DV34" s="2" t="s">
        <v>131</v>
      </c>
      <c r="DW34" s="4"/>
      <c r="DX34" s="8"/>
      <c r="DY34" s="4"/>
      <c r="DZ34" s="8"/>
      <c r="EA34" s="7"/>
      <c r="EB34" s="7"/>
      <c r="EC34" s="2" t="s">
        <v>137</v>
      </c>
      <c r="ED34" s="2" t="s">
        <v>128</v>
      </c>
      <c r="EE34" s="2" t="s">
        <v>178</v>
      </c>
      <c r="EF34" s="2" t="s">
        <v>173</v>
      </c>
      <c r="EG34" s="2" t="s">
        <v>139</v>
      </c>
      <c r="EH34" s="2" t="s">
        <v>131</v>
      </c>
      <c r="EI34" s="4"/>
      <c r="EJ34" s="8"/>
      <c r="EK34" s="4"/>
      <c r="EL34" s="8"/>
      <c r="EM34" s="7"/>
      <c r="EN34" s="7"/>
      <c r="EO34" s="2" t="s">
        <v>149</v>
      </c>
      <c r="EP34" s="2" t="s">
        <v>128</v>
      </c>
      <c r="EQ34" s="2" t="s">
        <v>131</v>
      </c>
      <c r="ER34" s="2" t="s">
        <v>131</v>
      </c>
      <c r="ES34" s="2" t="s">
        <v>139</v>
      </c>
      <c r="ET34" s="2" t="s">
        <v>131</v>
      </c>
      <c r="EU34" s="4"/>
      <c r="EV34" s="8"/>
      <c r="EW34" s="4">
        <v>2</v>
      </c>
      <c r="EX34" s="8">
        <v>27.34</v>
      </c>
      <c r="EY34" s="7">
        <v>-1</v>
      </c>
      <c r="EZ34" s="7">
        <v>-1</v>
      </c>
      <c r="FA34" s="2" t="s">
        <v>137</v>
      </c>
      <c r="FB34" s="2" t="s">
        <v>128</v>
      </c>
      <c r="FC34" s="2" t="s">
        <v>264</v>
      </c>
      <c r="FD34" s="2" t="s">
        <v>192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149</v>
      </c>
      <c r="FN34" s="2" t="s">
        <v>128</v>
      </c>
      <c r="FO34" s="2" t="s">
        <v>131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198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297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151</v>
      </c>
      <c r="GX34" s="2" t="s">
        <v>128</v>
      </c>
      <c r="GY34" s="2" t="s">
        <v>131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128</v>
      </c>
      <c r="HK34" s="2" t="s">
        <v>185</v>
      </c>
      <c r="HL34" s="2" t="s">
        <v>131</v>
      </c>
      <c r="HM34" s="2" t="s">
        <v>139</v>
      </c>
      <c r="HN34" s="2" t="s">
        <v>131</v>
      </c>
      <c r="HO34" s="4">
        <v>120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>
      <c r="A35" s="2" t="s">
        <v>332</v>
      </c>
      <c r="B35" s="2" t="s">
        <v>121</v>
      </c>
      <c r="C35" s="2" t="s">
        <v>122</v>
      </c>
      <c r="D35" s="2" t="s">
        <v>284</v>
      </c>
      <c r="E35" s="2" t="s">
        <v>284</v>
      </c>
      <c r="F35" s="2" t="s">
        <v>320</v>
      </c>
      <c r="G35" s="2" t="s">
        <v>320</v>
      </c>
      <c r="H35" s="2" t="s">
        <v>320</v>
      </c>
      <c r="I35" s="2" t="s">
        <v>286</v>
      </c>
      <c r="J35" s="2" t="s">
        <v>321</v>
      </c>
      <c r="K35" s="2" t="s">
        <v>299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289</v>
      </c>
      <c r="V35" s="2" t="s">
        <v>133</v>
      </c>
      <c r="W35" s="2" t="s">
        <v>134</v>
      </c>
      <c r="X35" s="2" t="s">
        <v>131</v>
      </c>
      <c r="Y35" s="2" t="s">
        <v>194</v>
      </c>
      <c r="Z35" s="4">
        <v>195</v>
      </c>
      <c r="AA35" s="4">
        <f>=ROUNDDOWN(65,0)</f>
      </c>
      <c r="AB35" s="5">
        <v>3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8</v>
      </c>
      <c r="AQ35" s="8">
        <v>231.04</v>
      </c>
      <c r="AR35" s="4">
        <v>3</v>
      </c>
      <c r="AS35" s="8">
        <v>78.47</v>
      </c>
      <c r="AT35" s="7">
        <v>1.6667</v>
      </c>
      <c r="AU35" s="7">
        <v>1.9443</v>
      </c>
      <c r="AV35" s="4">
        <v>8</v>
      </c>
      <c r="AW35" s="8">
        <v>231.04</v>
      </c>
      <c r="AX35" s="4">
        <v>3</v>
      </c>
      <c r="AY35" s="8">
        <v>78.47</v>
      </c>
      <c r="AZ35" s="7">
        <v>1.6667</v>
      </c>
      <c r="BA35" s="7">
        <v>1.9443</v>
      </c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0.2073</v>
      </c>
      <c r="BJ35" s="4">
        <v>8</v>
      </c>
      <c r="BK35" s="8">
        <v>231.04</v>
      </c>
      <c r="BL35" s="2" t="s">
        <v>333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149</v>
      </c>
      <c r="BV35" s="2" t="s">
        <v>128</v>
      </c>
      <c r="BW35" s="2" t="s">
        <v>131</v>
      </c>
      <c r="BX35" s="2" t="s">
        <v>131</v>
      </c>
      <c r="BY35" s="2" t="s">
        <v>139</v>
      </c>
      <c r="BZ35" s="2" t="s">
        <v>131</v>
      </c>
      <c r="CA35" s="4">
        <v>1</v>
      </c>
      <c r="CB35" s="8">
        <v>28.08</v>
      </c>
      <c r="CC35" s="4"/>
      <c r="CD35" s="8"/>
      <c r="CE35" s="7"/>
      <c r="CF35" s="7"/>
      <c r="CG35" s="2" t="s">
        <v>137</v>
      </c>
      <c r="CH35" s="2" t="s">
        <v>128</v>
      </c>
      <c r="CI35" s="2" t="s">
        <v>292</v>
      </c>
      <c r="CJ35" s="2" t="s">
        <v>334</v>
      </c>
      <c r="CK35" s="2" t="s">
        <v>139</v>
      </c>
      <c r="CL35" s="2" t="s">
        <v>131</v>
      </c>
      <c r="CM35" s="4">
        <v>3</v>
      </c>
      <c r="CN35" s="8">
        <v>87.36</v>
      </c>
      <c r="CO35" s="4"/>
      <c r="CP35" s="8"/>
      <c r="CQ35" s="7"/>
      <c r="CR35" s="7"/>
      <c r="CS35" s="2" t="s">
        <v>137</v>
      </c>
      <c r="CT35" s="2" t="s">
        <v>128</v>
      </c>
      <c r="CU35" s="2" t="s">
        <v>173</v>
      </c>
      <c r="CV35" s="2" t="s">
        <v>174</v>
      </c>
      <c r="CW35" s="2" t="s">
        <v>139</v>
      </c>
      <c r="CX35" s="2" t="s">
        <v>131</v>
      </c>
      <c r="CY35" s="4">
        <v>3</v>
      </c>
      <c r="CZ35" s="8">
        <v>94.8</v>
      </c>
      <c r="DA35" s="4">
        <v>2</v>
      </c>
      <c r="DB35" s="8">
        <v>64.8</v>
      </c>
      <c r="DC35" s="7">
        <v>0.5</v>
      </c>
      <c r="DD35" s="7">
        <v>0.463</v>
      </c>
      <c r="DE35" s="2" t="s">
        <v>137</v>
      </c>
      <c r="DF35" s="2" t="s">
        <v>128</v>
      </c>
      <c r="DG35" s="2" t="s">
        <v>264</v>
      </c>
      <c r="DH35" s="2" t="s">
        <v>335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294</v>
      </c>
      <c r="DT35" s="2" t="s">
        <v>336</v>
      </c>
      <c r="DU35" s="2" t="s">
        <v>139</v>
      </c>
      <c r="DV35" s="2" t="s">
        <v>131</v>
      </c>
      <c r="DW35" s="4">
        <v>1</v>
      </c>
      <c r="DX35" s="8">
        <v>20.8</v>
      </c>
      <c r="DY35" s="4"/>
      <c r="DZ35" s="8"/>
      <c r="EA35" s="7"/>
      <c r="EB35" s="7"/>
      <c r="EC35" s="2" t="s">
        <v>137</v>
      </c>
      <c r="ED35" s="2" t="s">
        <v>128</v>
      </c>
      <c r="EE35" s="2" t="s">
        <v>178</v>
      </c>
      <c r="EF35" s="2" t="s">
        <v>181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149</v>
      </c>
      <c r="EP35" s="2" t="s">
        <v>128</v>
      </c>
      <c r="EQ35" s="2" t="s">
        <v>131</v>
      </c>
      <c r="ER35" s="2" t="s">
        <v>131</v>
      </c>
      <c r="ES35" s="2" t="s">
        <v>139</v>
      </c>
      <c r="ET35" s="2" t="s">
        <v>131</v>
      </c>
      <c r="EU35" s="4"/>
      <c r="EV35" s="8"/>
      <c r="EW35" s="4">
        <v>1</v>
      </c>
      <c r="EX35" s="8">
        <v>13.67</v>
      </c>
      <c r="EY35" s="7">
        <v>-1</v>
      </c>
      <c r="EZ35" s="7">
        <v>-1</v>
      </c>
      <c r="FA35" s="2" t="s">
        <v>137</v>
      </c>
      <c r="FB35" s="2" t="s">
        <v>128</v>
      </c>
      <c r="FC35" s="2" t="s">
        <v>264</v>
      </c>
      <c r="FD35" s="2" t="s">
        <v>182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149</v>
      </c>
      <c r="FN35" s="2" t="s">
        <v>128</v>
      </c>
      <c r="FO35" s="2" t="s">
        <v>131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198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297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151</v>
      </c>
      <c r="GX35" s="2" t="s">
        <v>128</v>
      </c>
      <c r="GY35" s="2" t="s">
        <v>131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128</v>
      </c>
      <c r="HK35" s="2" t="s">
        <v>185</v>
      </c>
      <c r="HL35" s="2" t="s">
        <v>131</v>
      </c>
      <c r="HM35" s="2" t="s">
        <v>139</v>
      </c>
      <c r="HN35" s="2" t="s">
        <v>131</v>
      </c>
      <c r="HO35" s="4">
        <v>195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>
      <c r="A36" s="2" t="s">
        <v>337</v>
      </c>
      <c r="B36" s="2" t="s">
        <v>121</v>
      </c>
      <c r="C36" s="2" t="s">
        <v>122</v>
      </c>
      <c r="D36" s="2" t="s">
        <v>284</v>
      </c>
      <c r="E36" s="2" t="s">
        <v>284</v>
      </c>
      <c r="F36" s="2" t="s">
        <v>338</v>
      </c>
      <c r="G36" s="2" t="s">
        <v>338</v>
      </c>
      <c r="H36" s="2" t="s">
        <v>338</v>
      </c>
      <c r="I36" s="2" t="s">
        <v>339</v>
      </c>
      <c r="J36" s="2" t="s">
        <v>340</v>
      </c>
      <c r="K36" s="2" t="s">
        <v>167</v>
      </c>
      <c r="L36" s="3">
        <v>30.95</v>
      </c>
      <c r="M36" s="3">
        <v>32.5</v>
      </c>
      <c r="N36" s="3">
        <v>99.99</v>
      </c>
      <c r="O36" s="2" t="s">
        <v>128</v>
      </c>
      <c r="P36" s="2" t="s">
        <v>168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289</v>
      </c>
      <c r="V36" s="2" t="s">
        <v>133</v>
      </c>
      <c r="W36" s="2" t="s">
        <v>134</v>
      </c>
      <c r="X36" s="2" t="s">
        <v>131</v>
      </c>
      <c r="Y36" s="2" t="s">
        <v>202</v>
      </c>
      <c r="Z36" s="4">
        <v>83</v>
      </c>
      <c r="AA36" s="4">
        <f>=ROUNDDOWN(27.6666666666667,0)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12</v>
      </c>
      <c r="AQ36" s="8">
        <v>406.15</v>
      </c>
      <c r="AR36" s="4">
        <v>3</v>
      </c>
      <c r="AS36" s="8">
        <v>52.95</v>
      </c>
      <c r="AT36" s="7">
        <v>3</v>
      </c>
      <c r="AU36" s="7">
        <v>6.6704</v>
      </c>
      <c r="AV36" s="4">
        <v>12</v>
      </c>
      <c r="AW36" s="8">
        <v>406.15</v>
      </c>
      <c r="AX36" s="4">
        <v>3</v>
      </c>
      <c r="AY36" s="8">
        <v>52.95</v>
      </c>
      <c r="AZ36" s="7">
        <v>3</v>
      </c>
      <c r="BA36" s="7">
        <v>6.6704</v>
      </c>
      <c r="BB36" s="7">
        <v>1</v>
      </c>
      <c r="BC36" s="4">
        <v>33</v>
      </c>
      <c r="BD36" s="8">
        <v>1104.89</v>
      </c>
      <c r="BE36" s="4">
        <v>12</v>
      </c>
      <c r="BF36" s="8">
        <v>279.86</v>
      </c>
      <c r="BG36" s="7">
        <v>1.75</v>
      </c>
      <c r="BH36" s="7">
        <v>2.948</v>
      </c>
      <c r="BI36" s="7">
        <v>0.3676</v>
      </c>
      <c r="BJ36" s="4">
        <v>12</v>
      </c>
      <c r="BK36" s="8">
        <v>406.15</v>
      </c>
      <c r="BL36" s="2" t="s">
        <v>333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128</v>
      </c>
      <c r="BW36" s="2" t="s">
        <v>131</v>
      </c>
      <c r="BX36" s="2" t="s">
        <v>131</v>
      </c>
      <c r="BY36" s="2" t="s">
        <v>139</v>
      </c>
      <c r="BZ36" s="2" t="s">
        <v>131</v>
      </c>
      <c r="CA36" s="4">
        <v>4</v>
      </c>
      <c r="CB36" s="8">
        <v>140.4</v>
      </c>
      <c r="CC36" s="4"/>
      <c r="CD36" s="8"/>
      <c r="CE36" s="7"/>
      <c r="CF36" s="7"/>
      <c r="CG36" s="2" t="s">
        <v>137</v>
      </c>
      <c r="CH36" s="2" t="s">
        <v>128</v>
      </c>
      <c r="CI36" s="2" t="s">
        <v>292</v>
      </c>
      <c r="CJ36" s="2" t="s">
        <v>148</v>
      </c>
      <c r="CK36" s="2" t="s">
        <v>139</v>
      </c>
      <c r="CL36" s="2" t="s">
        <v>131</v>
      </c>
      <c r="CM36" s="4">
        <v>4</v>
      </c>
      <c r="CN36" s="8">
        <v>145.6</v>
      </c>
      <c r="CO36" s="4"/>
      <c r="CP36" s="8"/>
      <c r="CQ36" s="7"/>
      <c r="CR36" s="7"/>
      <c r="CS36" s="2" t="s">
        <v>137</v>
      </c>
      <c r="CT36" s="2" t="s">
        <v>128</v>
      </c>
      <c r="CU36" s="2" t="s">
        <v>173</v>
      </c>
      <c r="CV36" s="2" t="s">
        <v>305</v>
      </c>
      <c r="CW36" s="2" t="s">
        <v>139</v>
      </c>
      <c r="CX36" s="2" t="s">
        <v>131</v>
      </c>
      <c r="CY36" s="4">
        <v>1</v>
      </c>
      <c r="CZ36" s="8">
        <v>37.5</v>
      </c>
      <c r="DA36" s="4"/>
      <c r="DB36" s="8"/>
      <c r="DC36" s="7"/>
      <c r="DD36" s="7"/>
      <c r="DE36" s="2" t="s">
        <v>137</v>
      </c>
      <c r="DF36" s="2" t="s">
        <v>128</v>
      </c>
      <c r="DG36" s="2" t="s">
        <v>264</v>
      </c>
      <c r="DH36" s="2" t="s">
        <v>194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294</v>
      </c>
      <c r="DT36" s="2" t="s">
        <v>315</v>
      </c>
      <c r="DU36" s="2" t="s">
        <v>139</v>
      </c>
      <c r="DV36" s="2" t="s">
        <v>131</v>
      </c>
      <c r="DW36" s="4">
        <v>2</v>
      </c>
      <c r="DX36" s="8">
        <v>65</v>
      </c>
      <c r="DY36" s="4"/>
      <c r="DZ36" s="8"/>
      <c r="EA36" s="7"/>
      <c r="EB36" s="7"/>
      <c r="EC36" s="2" t="s">
        <v>137</v>
      </c>
      <c r="ED36" s="2" t="s">
        <v>128</v>
      </c>
      <c r="EE36" s="2" t="s">
        <v>184</v>
      </c>
      <c r="EF36" s="2" t="s">
        <v>341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149</v>
      </c>
      <c r="EP36" s="2" t="s">
        <v>128</v>
      </c>
      <c r="EQ36" s="2" t="s">
        <v>131</v>
      </c>
      <c r="ER36" s="2" t="s">
        <v>131</v>
      </c>
      <c r="ES36" s="2" t="s">
        <v>139</v>
      </c>
      <c r="ET36" s="2" t="s">
        <v>131</v>
      </c>
      <c r="EU36" s="4">
        <v>1</v>
      </c>
      <c r="EV36" s="8">
        <v>17.65</v>
      </c>
      <c r="EW36" s="4">
        <v>3</v>
      </c>
      <c r="EX36" s="8">
        <v>52.95</v>
      </c>
      <c r="EY36" s="7">
        <v>-0.6667</v>
      </c>
      <c r="EZ36" s="7">
        <v>-0.6667</v>
      </c>
      <c r="FA36" s="2" t="s">
        <v>137</v>
      </c>
      <c r="FB36" s="2" t="s">
        <v>128</v>
      </c>
      <c r="FC36" s="2" t="s">
        <v>264</v>
      </c>
      <c r="FD36" s="2" t="s">
        <v>328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149</v>
      </c>
      <c r="FN36" s="2" t="s">
        <v>128</v>
      </c>
      <c r="FO36" s="2" t="s">
        <v>131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198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297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151</v>
      </c>
      <c r="GX36" s="2" t="s">
        <v>128</v>
      </c>
      <c r="GY36" s="2" t="s">
        <v>131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128</v>
      </c>
      <c r="HK36" s="2" t="s">
        <v>185</v>
      </c>
      <c r="HL36" s="2" t="s">
        <v>131</v>
      </c>
      <c r="HM36" s="2" t="s">
        <v>139</v>
      </c>
      <c r="HN36" s="2" t="s">
        <v>131</v>
      </c>
      <c r="HO36" s="4">
        <v>83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>
      <c r="A37" s="2" t="s">
        <v>342</v>
      </c>
      <c r="B37" s="2" t="s">
        <v>121</v>
      </c>
      <c r="C37" s="2" t="s">
        <v>122</v>
      </c>
      <c r="D37" s="2" t="s">
        <v>284</v>
      </c>
      <c r="E37" s="2" t="s">
        <v>284</v>
      </c>
      <c r="F37" s="2" t="s">
        <v>338</v>
      </c>
      <c r="G37" s="2" t="s">
        <v>338</v>
      </c>
      <c r="H37" s="2" t="s">
        <v>338</v>
      </c>
      <c r="I37" s="2" t="s">
        <v>339</v>
      </c>
      <c r="J37" s="2" t="s">
        <v>340</v>
      </c>
      <c r="K37" s="2" t="s">
        <v>288</v>
      </c>
      <c r="L37" s="3">
        <v>30.95</v>
      </c>
      <c r="M37" s="3">
        <v>32.5</v>
      </c>
      <c r="N37" s="3">
        <v>99.99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289</v>
      </c>
      <c r="V37" s="2" t="s">
        <v>133</v>
      </c>
      <c r="W37" s="2" t="s">
        <v>134</v>
      </c>
      <c r="X37" s="2" t="s">
        <v>131</v>
      </c>
      <c r="Y37" s="2" t="s">
        <v>202</v>
      </c>
      <c r="Z37" s="4">
        <v>215</v>
      </c>
      <c r="AA37" s="4">
        <f>=ROUNDDOWN(107.5,0)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7</v>
      </c>
      <c r="AQ37" s="8">
        <v>208.52</v>
      </c>
      <c r="AR37" s="4">
        <v>3</v>
      </c>
      <c r="AS37" s="8">
        <v>67.17</v>
      </c>
      <c r="AT37" s="7">
        <v>1.3333</v>
      </c>
      <c r="AU37" s="7">
        <v>2.1044</v>
      </c>
      <c r="AV37" s="4">
        <v>7</v>
      </c>
      <c r="AW37" s="8">
        <v>208.52</v>
      </c>
      <c r="AX37" s="4">
        <v>3</v>
      </c>
      <c r="AY37" s="8">
        <v>67.17</v>
      </c>
      <c r="AZ37" s="7">
        <v>1.3333</v>
      </c>
      <c r="BA37" s="7">
        <v>2.1044</v>
      </c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0.1887</v>
      </c>
      <c r="BJ37" s="4">
        <v>7</v>
      </c>
      <c r="BK37" s="8">
        <v>208.52</v>
      </c>
      <c r="BL37" s="2" t="s">
        <v>343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2" t="s">
        <v>131</v>
      </c>
      <c r="CA37" s="4">
        <v>2</v>
      </c>
      <c r="CB37" s="8">
        <v>70.2</v>
      </c>
      <c r="CC37" s="4"/>
      <c r="CD37" s="8"/>
      <c r="CE37" s="7"/>
      <c r="CF37" s="7"/>
      <c r="CG37" s="2" t="s">
        <v>137</v>
      </c>
      <c r="CH37" s="2" t="s">
        <v>128</v>
      </c>
      <c r="CI37" s="2" t="s">
        <v>292</v>
      </c>
      <c r="CJ37" s="2" t="s">
        <v>344</v>
      </c>
      <c r="CK37" s="2" t="s">
        <v>139</v>
      </c>
      <c r="CL37" s="2" t="s">
        <v>131</v>
      </c>
      <c r="CM37" s="4">
        <v>1</v>
      </c>
      <c r="CN37" s="8">
        <v>36.4</v>
      </c>
      <c r="CO37" s="4"/>
      <c r="CP37" s="8"/>
      <c r="CQ37" s="7"/>
      <c r="CR37" s="7"/>
      <c r="CS37" s="2" t="s">
        <v>137</v>
      </c>
      <c r="CT37" s="2" t="s">
        <v>128</v>
      </c>
      <c r="CU37" s="2" t="s">
        <v>173</v>
      </c>
      <c r="CV37" s="2" t="s">
        <v>174</v>
      </c>
      <c r="CW37" s="2" t="s">
        <v>139</v>
      </c>
      <c r="CX37" s="2" t="s">
        <v>131</v>
      </c>
      <c r="CY37" s="4"/>
      <c r="CZ37" s="8"/>
      <c r="DA37" s="4">
        <v>1</v>
      </c>
      <c r="DB37" s="8">
        <v>31.87</v>
      </c>
      <c r="DC37" s="7">
        <v>-1</v>
      </c>
      <c r="DD37" s="7">
        <v>-1</v>
      </c>
      <c r="DE37" s="2" t="s">
        <v>137</v>
      </c>
      <c r="DF37" s="2" t="s">
        <v>128</v>
      </c>
      <c r="DG37" s="2" t="s">
        <v>264</v>
      </c>
      <c r="DH37" s="2" t="s">
        <v>345</v>
      </c>
      <c r="DI37" s="2" t="s">
        <v>139</v>
      </c>
      <c r="DJ37" s="2" t="s">
        <v>131</v>
      </c>
      <c r="DK37" s="4">
        <v>1</v>
      </c>
      <c r="DL37" s="8">
        <v>34.12</v>
      </c>
      <c r="DM37" s="4"/>
      <c r="DN37" s="8"/>
      <c r="DO37" s="7"/>
      <c r="DP37" s="7"/>
      <c r="DQ37" s="2" t="s">
        <v>137</v>
      </c>
      <c r="DR37" s="2" t="s">
        <v>128</v>
      </c>
      <c r="DS37" s="2" t="s">
        <v>294</v>
      </c>
      <c r="DT37" s="2" t="s">
        <v>165</v>
      </c>
      <c r="DU37" s="2" t="s">
        <v>139</v>
      </c>
      <c r="DV37" s="2" t="s">
        <v>131</v>
      </c>
      <c r="DW37" s="4">
        <v>1</v>
      </c>
      <c r="DX37" s="8">
        <v>32.5</v>
      </c>
      <c r="DY37" s="4"/>
      <c r="DZ37" s="8"/>
      <c r="EA37" s="7"/>
      <c r="EB37" s="7"/>
      <c r="EC37" s="2" t="s">
        <v>137</v>
      </c>
      <c r="ED37" s="2" t="s">
        <v>128</v>
      </c>
      <c r="EE37" s="2" t="s">
        <v>184</v>
      </c>
      <c r="EF37" s="2" t="s">
        <v>215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149</v>
      </c>
      <c r="EP37" s="2" t="s">
        <v>128</v>
      </c>
      <c r="EQ37" s="2" t="s">
        <v>131</v>
      </c>
      <c r="ER37" s="2" t="s">
        <v>131</v>
      </c>
      <c r="ES37" s="2" t="s">
        <v>139</v>
      </c>
      <c r="ET37" s="2" t="s">
        <v>131</v>
      </c>
      <c r="EU37" s="4">
        <v>2</v>
      </c>
      <c r="EV37" s="8">
        <v>35.3</v>
      </c>
      <c r="EW37" s="4">
        <v>2</v>
      </c>
      <c r="EX37" s="8">
        <v>35.3</v>
      </c>
      <c r="EY37" s="7"/>
      <c r="EZ37" s="7"/>
      <c r="FA37" s="2" t="s">
        <v>137</v>
      </c>
      <c r="FB37" s="2" t="s">
        <v>128</v>
      </c>
      <c r="FC37" s="2" t="s">
        <v>264</v>
      </c>
      <c r="FD37" s="2" t="s">
        <v>328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149</v>
      </c>
      <c r="FN37" s="2" t="s">
        <v>128</v>
      </c>
      <c r="FO37" s="2" t="s">
        <v>131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198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297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151</v>
      </c>
      <c r="GX37" s="2" t="s">
        <v>128</v>
      </c>
      <c r="GY37" s="2" t="s">
        <v>131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128</v>
      </c>
      <c r="HK37" s="2" t="s">
        <v>185</v>
      </c>
      <c r="HL37" s="2" t="s">
        <v>131</v>
      </c>
      <c r="HM37" s="2" t="s">
        <v>139</v>
      </c>
      <c r="HN37" s="2" t="s">
        <v>131</v>
      </c>
      <c r="HO37" s="4">
        <v>215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>
      <c r="A38" s="2" t="s">
        <v>346</v>
      </c>
      <c r="B38" s="2" t="s">
        <v>121</v>
      </c>
      <c r="C38" s="2" t="s">
        <v>122</v>
      </c>
      <c r="D38" s="2" t="s">
        <v>284</v>
      </c>
      <c r="E38" s="2" t="s">
        <v>284</v>
      </c>
      <c r="F38" s="2" t="s">
        <v>338</v>
      </c>
      <c r="G38" s="2" t="s">
        <v>338</v>
      </c>
      <c r="H38" s="2" t="s">
        <v>338</v>
      </c>
      <c r="I38" s="2" t="s">
        <v>339</v>
      </c>
      <c r="J38" s="2" t="s">
        <v>340</v>
      </c>
      <c r="K38" s="2" t="s">
        <v>299</v>
      </c>
      <c r="L38" s="3">
        <v>30.95</v>
      </c>
      <c r="M38" s="3">
        <v>32.5</v>
      </c>
      <c r="N38" s="3">
        <v>99.99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289</v>
      </c>
      <c r="V38" s="2" t="s">
        <v>133</v>
      </c>
      <c r="W38" s="2" t="s">
        <v>134</v>
      </c>
      <c r="X38" s="2" t="s">
        <v>131</v>
      </c>
      <c r="Y38" s="2" t="s">
        <v>202</v>
      </c>
      <c r="Z38" s="4">
        <v>200</v>
      </c>
      <c r="AA38" s="4">
        <f>=ROUNDDOWN(100,0)</f>
      </c>
      <c r="AB38" s="5">
        <v>2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6</v>
      </c>
      <c r="AQ38" s="8">
        <v>203.45</v>
      </c>
      <c r="AR38" s="4">
        <v>1</v>
      </c>
      <c r="AS38" s="8">
        <v>17.65</v>
      </c>
      <c r="AT38" s="7">
        <v>5</v>
      </c>
      <c r="AU38" s="7">
        <v>10.5269</v>
      </c>
      <c r="AV38" s="4">
        <v>6</v>
      </c>
      <c r="AW38" s="8">
        <v>203.45</v>
      </c>
      <c r="AX38" s="4">
        <v>1</v>
      </c>
      <c r="AY38" s="8">
        <v>17.65</v>
      </c>
      <c r="AZ38" s="7">
        <v>5</v>
      </c>
      <c r="BA38" s="7">
        <v>10.5269</v>
      </c>
      <c r="BB38" s="7">
        <v>1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0.1841</v>
      </c>
      <c r="BJ38" s="4">
        <v>6</v>
      </c>
      <c r="BK38" s="8">
        <v>203.45</v>
      </c>
      <c r="BL38" s="2" t="s">
        <v>347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149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2" t="s">
        <v>131</v>
      </c>
      <c r="CA38" s="4">
        <v>3</v>
      </c>
      <c r="CB38" s="8">
        <v>105.3</v>
      </c>
      <c r="CC38" s="4"/>
      <c r="CD38" s="8"/>
      <c r="CE38" s="7"/>
      <c r="CF38" s="7"/>
      <c r="CG38" s="2" t="s">
        <v>137</v>
      </c>
      <c r="CH38" s="2" t="s">
        <v>128</v>
      </c>
      <c r="CI38" s="2" t="s">
        <v>292</v>
      </c>
      <c r="CJ38" s="2" t="s">
        <v>348</v>
      </c>
      <c r="CK38" s="2" t="s">
        <v>139</v>
      </c>
      <c r="CL38" s="2" t="s">
        <v>131</v>
      </c>
      <c r="CM38" s="4">
        <v>1</v>
      </c>
      <c r="CN38" s="8">
        <v>36.4</v>
      </c>
      <c r="CO38" s="4"/>
      <c r="CP38" s="8"/>
      <c r="CQ38" s="7"/>
      <c r="CR38" s="7"/>
      <c r="CS38" s="2" t="s">
        <v>137</v>
      </c>
      <c r="CT38" s="2" t="s">
        <v>128</v>
      </c>
      <c r="CU38" s="2" t="s">
        <v>173</v>
      </c>
      <c r="CV38" s="2" t="s">
        <v>349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264</v>
      </c>
      <c r="DH38" s="2" t="s">
        <v>131</v>
      </c>
      <c r="DI38" s="2" t="s">
        <v>139</v>
      </c>
      <c r="DJ38" s="2" t="s">
        <v>131</v>
      </c>
      <c r="DK38" s="4">
        <v>1</v>
      </c>
      <c r="DL38" s="8">
        <v>34.12</v>
      </c>
      <c r="DM38" s="4"/>
      <c r="DN38" s="8"/>
      <c r="DO38" s="7"/>
      <c r="DP38" s="7"/>
      <c r="DQ38" s="2" t="s">
        <v>137</v>
      </c>
      <c r="DR38" s="2" t="s">
        <v>128</v>
      </c>
      <c r="DS38" s="2" t="s">
        <v>294</v>
      </c>
      <c r="DT38" s="2" t="s">
        <v>208</v>
      </c>
      <c r="DU38" s="2" t="s">
        <v>139</v>
      </c>
      <c r="DV38" s="2" t="s">
        <v>131</v>
      </c>
      <c r="DW38" s="4">
        <v>1</v>
      </c>
      <c r="DX38" s="8">
        <v>27.63</v>
      </c>
      <c r="DY38" s="4"/>
      <c r="DZ38" s="8"/>
      <c r="EA38" s="7"/>
      <c r="EB38" s="7"/>
      <c r="EC38" s="2" t="s">
        <v>137</v>
      </c>
      <c r="ED38" s="2" t="s">
        <v>128</v>
      </c>
      <c r="EE38" s="2" t="s">
        <v>184</v>
      </c>
      <c r="EF38" s="2" t="s">
        <v>350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149</v>
      </c>
      <c r="EP38" s="2" t="s">
        <v>128</v>
      </c>
      <c r="EQ38" s="2" t="s">
        <v>131</v>
      </c>
      <c r="ER38" s="2" t="s">
        <v>131</v>
      </c>
      <c r="ES38" s="2" t="s">
        <v>139</v>
      </c>
      <c r="ET38" s="2" t="s">
        <v>131</v>
      </c>
      <c r="EU38" s="4"/>
      <c r="EV38" s="8"/>
      <c r="EW38" s="4">
        <v>1</v>
      </c>
      <c r="EX38" s="8">
        <v>17.65</v>
      </c>
      <c r="EY38" s="7">
        <v>-1</v>
      </c>
      <c r="EZ38" s="7">
        <v>-1</v>
      </c>
      <c r="FA38" s="2" t="s">
        <v>137</v>
      </c>
      <c r="FB38" s="2" t="s">
        <v>128</v>
      </c>
      <c r="FC38" s="2" t="s">
        <v>264</v>
      </c>
      <c r="FD38" s="2" t="s">
        <v>302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149</v>
      </c>
      <c r="FN38" s="2" t="s">
        <v>128</v>
      </c>
      <c r="FO38" s="2" t="s">
        <v>131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198</v>
      </c>
      <c r="GB38" s="2" t="s">
        <v>131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297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151</v>
      </c>
      <c r="GX38" s="2" t="s">
        <v>128</v>
      </c>
      <c r="GY38" s="2" t="s">
        <v>131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128</v>
      </c>
      <c r="HK38" s="2" t="s">
        <v>185</v>
      </c>
      <c r="HL38" s="2" t="s">
        <v>131</v>
      </c>
      <c r="HM38" s="2" t="s">
        <v>139</v>
      </c>
      <c r="HN38" s="2" t="s">
        <v>131</v>
      </c>
      <c r="HO38" s="4">
        <v>200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>
      <c r="A39" s="2" t="s">
        <v>351</v>
      </c>
      <c r="B39" s="2" t="s">
        <v>121</v>
      </c>
      <c r="C39" s="2" t="s">
        <v>122</v>
      </c>
      <c r="D39" s="2" t="s">
        <v>284</v>
      </c>
      <c r="E39" s="2" t="s">
        <v>284</v>
      </c>
      <c r="F39" s="2" t="s">
        <v>338</v>
      </c>
      <c r="G39" s="2" t="s">
        <v>338</v>
      </c>
      <c r="H39" s="2" t="s">
        <v>338</v>
      </c>
      <c r="I39" s="2" t="s">
        <v>339</v>
      </c>
      <c r="J39" s="2" t="s">
        <v>340</v>
      </c>
      <c r="K39" s="2" t="s">
        <v>263</v>
      </c>
      <c r="L39" s="3">
        <v>30.95</v>
      </c>
      <c r="M39" s="3">
        <v>32.5</v>
      </c>
      <c r="N39" s="3">
        <v>99.99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289</v>
      </c>
      <c r="V39" s="2" t="s">
        <v>133</v>
      </c>
      <c r="W39" s="2" t="s">
        <v>134</v>
      </c>
      <c r="X39" s="2" t="s">
        <v>131</v>
      </c>
      <c r="Y39" s="2" t="s">
        <v>194</v>
      </c>
      <c r="Z39" s="4">
        <v>202</v>
      </c>
      <c r="AA39" s="4">
        <f>=ROUNDDOWN(101,0)</f>
      </c>
      <c r="AB39" s="5">
        <v>2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5</v>
      </c>
      <c r="AQ39" s="8">
        <v>174.2</v>
      </c>
      <c r="AR39" s="4">
        <v>2</v>
      </c>
      <c r="AS39" s="8">
        <v>66.29</v>
      </c>
      <c r="AT39" s="7">
        <v>1.5</v>
      </c>
      <c r="AU39" s="7">
        <v>1.6278</v>
      </c>
      <c r="AV39" s="4">
        <v>5</v>
      </c>
      <c r="AW39" s="8">
        <v>174.2</v>
      </c>
      <c r="AX39" s="4">
        <v>2</v>
      </c>
      <c r="AY39" s="8">
        <v>66.29</v>
      </c>
      <c r="AZ39" s="7">
        <v>1.5</v>
      </c>
      <c r="BA39" s="7">
        <v>1.6278</v>
      </c>
      <c r="BB39" s="7">
        <v>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0.1577</v>
      </c>
      <c r="BJ39" s="4">
        <v>5</v>
      </c>
      <c r="BK39" s="8">
        <v>174.2</v>
      </c>
      <c r="BL39" s="2" t="s">
        <v>352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149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292</v>
      </c>
      <c r="CJ39" s="2" t="s">
        <v>142</v>
      </c>
      <c r="CK39" s="2" t="s">
        <v>139</v>
      </c>
      <c r="CL39" s="2" t="s">
        <v>131</v>
      </c>
      <c r="CM39" s="4">
        <v>3</v>
      </c>
      <c r="CN39" s="8">
        <v>109.2</v>
      </c>
      <c r="CO39" s="4"/>
      <c r="CP39" s="8"/>
      <c r="CQ39" s="7"/>
      <c r="CR39" s="7"/>
      <c r="CS39" s="2" t="s">
        <v>137</v>
      </c>
      <c r="CT39" s="2" t="s">
        <v>128</v>
      </c>
      <c r="CU39" s="2" t="s">
        <v>173</v>
      </c>
      <c r="CV39" s="2" t="s">
        <v>353</v>
      </c>
      <c r="CW39" s="2" t="s">
        <v>139</v>
      </c>
      <c r="CX39" s="2" t="s">
        <v>131</v>
      </c>
      <c r="CY39" s="4"/>
      <c r="CZ39" s="8"/>
      <c r="DA39" s="4">
        <v>2</v>
      </c>
      <c r="DB39" s="8">
        <v>66.29</v>
      </c>
      <c r="DC39" s="7">
        <v>-1</v>
      </c>
      <c r="DD39" s="7">
        <v>-1</v>
      </c>
      <c r="DE39" s="2" t="s">
        <v>137</v>
      </c>
      <c r="DF39" s="2" t="s">
        <v>128</v>
      </c>
      <c r="DG39" s="2" t="s">
        <v>264</v>
      </c>
      <c r="DH39" s="2" t="s">
        <v>237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294</v>
      </c>
      <c r="DT39" s="2" t="s">
        <v>177</v>
      </c>
      <c r="DU39" s="2" t="s">
        <v>139</v>
      </c>
      <c r="DV39" s="2" t="s">
        <v>131</v>
      </c>
      <c r="DW39" s="4">
        <v>2</v>
      </c>
      <c r="DX39" s="8">
        <v>65</v>
      </c>
      <c r="DY39" s="4"/>
      <c r="DZ39" s="8"/>
      <c r="EA39" s="7"/>
      <c r="EB39" s="7"/>
      <c r="EC39" s="2" t="s">
        <v>137</v>
      </c>
      <c r="ED39" s="2" t="s">
        <v>128</v>
      </c>
      <c r="EE39" s="2" t="s">
        <v>184</v>
      </c>
      <c r="EF39" s="2" t="s">
        <v>354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149</v>
      </c>
      <c r="EP39" s="2" t="s">
        <v>128</v>
      </c>
      <c r="EQ39" s="2" t="s">
        <v>131</v>
      </c>
      <c r="ER39" s="2" t="s">
        <v>131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264</v>
      </c>
      <c r="FD39" s="2" t="s">
        <v>192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149</v>
      </c>
      <c r="FN39" s="2" t="s">
        <v>128</v>
      </c>
      <c r="FO39" s="2" t="s">
        <v>131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198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297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151</v>
      </c>
      <c r="GX39" s="2" t="s">
        <v>128</v>
      </c>
      <c r="GY39" s="2" t="s">
        <v>131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128</v>
      </c>
      <c r="HK39" s="2" t="s">
        <v>185</v>
      </c>
      <c r="HL39" s="2" t="s">
        <v>131</v>
      </c>
      <c r="HM39" s="2" t="s">
        <v>139</v>
      </c>
      <c r="HN39" s="2" t="s">
        <v>131</v>
      </c>
      <c r="HO39" s="4">
        <v>202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>
      <c r="A40" s="2" t="s">
        <v>355</v>
      </c>
      <c r="B40" s="2" t="s">
        <v>121</v>
      </c>
      <c r="C40" s="2" t="s">
        <v>122</v>
      </c>
      <c r="D40" s="2" t="s">
        <v>284</v>
      </c>
      <c r="E40" s="2" t="s">
        <v>284</v>
      </c>
      <c r="F40" s="2" t="s">
        <v>338</v>
      </c>
      <c r="G40" s="2" t="s">
        <v>338</v>
      </c>
      <c r="H40" s="2" t="s">
        <v>338</v>
      </c>
      <c r="I40" s="2" t="s">
        <v>339</v>
      </c>
      <c r="J40" s="2" t="s">
        <v>340</v>
      </c>
      <c r="K40" s="2" t="s">
        <v>224</v>
      </c>
      <c r="L40" s="3">
        <v>30.95</v>
      </c>
      <c r="M40" s="3">
        <v>32.5</v>
      </c>
      <c r="N40" s="3">
        <v>99.99</v>
      </c>
      <c r="O40" s="2" t="s">
        <v>128</v>
      </c>
      <c r="P40" s="2" t="s">
        <v>168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289</v>
      </c>
      <c r="V40" s="2" t="s">
        <v>133</v>
      </c>
      <c r="W40" s="2" t="s">
        <v>134</v>
      </c>
      <c r="X40" s="2" t="s">
        <v>131</v>
      </c>
      <c r="Y40" s="2" t="s">
        <v>194</v>
      </c>
      <c r="Z40" s="4">
        <v>58</v>
      </c>
      <c r="AA40" s="4">
        <f>=ROUNDDOWN(19.3333333333333,0)</f>
      </c>
      <c r="AB40" s="5">
        <v>3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3</v>
      </c>
      <c r="AQ40" s="8">
        <v>112.57</v>
      </c>
      <c r="AR40" s="4">
        <v>3</v>
      </c>
      <c r="AS40" s="8">
        <v>75.8</v>
      </c>
      <c r="AT40" s="7"/>
      <c r="AU40" s="7">
        <v>0.4851</v>
      </c>
      <c r="AV40" s="4">
        <v>3</v>
      </c>
      <c r="AW40" s="8">
        <v>112.57</v>
      </c>
      <c r="AX40" s="4">
        <v>3</v>
      </c>
      <c r="AY40" s="8">
        <v>75.8</v>
      </c>
      <c r="AZ40" s="7"/>
      <c r="BA40" s="7">
        <v>0.4851</v>
      </c>
      <c r="BB40" s="7">
        <v>1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0.1019</v>
      </c>
      <c r="BJ40" s="4">
        <v>3</v>
      </c>
      <c r="BK40" s="8">
        <v>112.57</v>
      </c>
      <c r="BL40" s="2" t="s">
        <v>356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2" t="s">
        <v>131</v>
      </c>
      <c r="CA40" s="4">
        <v>2</v>
      </c>
      <c r="CB40" s="8">
        <v>70.2</v>
      </c>
      <c r="CC40" s="4"/>
      <c r="CD40" s="8"/>
      <c r="CE40" s="7"/>
      <c r="CF40" s="7"/>
      <c r="CG40" s="2" t="s">
        <v>137</v>
      </c>
      <c r="CH40" s="2" t="s">
        <v>128</v>
      </c>
      <c r="CI40" s="2" t="s">
        <v>292</v>
      </c>
      <c r="CJ40" s="2" t="s">
        <v>227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173</v>
      </c>
      <c r="CV40" s="2" t="s">
        <v>315</v>
      </c>
      <c r="CW40" s="2" t="s">
        <v>139</v>
      </c>
      <c r="CX40" s="2" t="s">
        <v>131</v>
      </c>
      <c r="CY40" s="4">
        <v>1</v>
      </c>
      <c r="CZ40" s="8">
        <v>42.37</v>
      </c>
      <c r="DA40" s="4">
        <v>1</v>
      </c>
      <c r="DB40" s="8">
        <v>40.5</v>
      </c>
      <c r="DC40" s="7"/>
      <c r="DD40" s="7">
        <v>0.0462</v>
      </c>
      <c r="DE40" s="2" t="s">
        <v>137</v>
      </c>
      <c r="DF40" s="2" t="s">
        <v>128</v>
      </c>
      <c r="DG40" s="2" t="s">
        <v>264</v>
      </c>
      <c r="DH40" s="2" t="s">
        <v>357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294</v>
      </c>
      <c r="DT40" s="2" t="s">
        <v>131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184</v>
      </c>
      <c r="EF40" s="2" t="s">
        <v>358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149</v>
      </c>
      <c r="EP40" s="2" t="s">
        <v>128</v>
      </c>
      <c r="EQ40" s="2" t="s">
        <v>131</v>
      </c>
      <c r="ER40" s="2" t="s">
        <v>131</v>
      </c>
      <c r="ES40" s="2" t="s">
        <v>139</v>
      </c>
      <c r="ET40" s="2" t="s">
        <v>131</v>
      </c>
      <c r="EU40" s="4"/>
      <c r="EV40" s="8"/>
      <c r="EW40" s="4">
        <v>2</v>
      </c>
      <c r="EX40" s="8">
        <v>35.3</v>
      </c>
      <c r="EY40" s="7">
        <v>-1</v>
      </c>
      <c r="EZ40" s="7">
        <v>-1</v>
      </c>
      <c r="FA40" s="2" t="s">
        <v>137</v>
      </c>
      <c r="FB40" s="2" t="s">
        <v>128</v>
      </c>
      <c r="FC40" s="2" t="s">
        <v>264</v>
      </c>
      <c r="FD40" s="2" t="s">
        <v>219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149</v>
      </c>
      <c r="FN40" s="2" t="s">
        <v>128</v>
      </c>
      <c r="FO40" s="2" t="s">
        <v>131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198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297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151</v>
      </c>
      <c r="GX40" s="2" t="s">
        <v>128</v>
      </c>
      <c r="GY40" s="2" t="s">
        <v>131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128</v>
      </c>
      <c r="HK40" s="2" t="s">
        <v>185</v>
      </c>
      <c r="HL40" s="2" t="s">
        <v>131</v>
      </c>
      <c r="HM40" s="2" t="s">
        <v>139</v>
      </c>
      <c r="HN40" s="2" t="s">
        <v>131</v>
      </c>
      <c r="HO40" s="4">
        <v>58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>
      <c r="A41" s="2" t="s">
        <v>359</v>
      </c>
      <c r="B41" s="2" t="s">
        <v>121</v>
      </c>
      <c r="C41" s="2" t="s">
        <v>122</v>
      </c>
      <c r="D41" s="2" t="s">
        <v>360</v>
      </c>
      <c r="E41" s="2" t="s">
        <v>361</v>
      </c>
      <c r="F41" s="2" t="s">
        <v>362</v>
      </c>
      <c r="G41" s="2" t="s">
        <v>362</v>
      </c>
      <c r="H41" s="2" t="s">
        <v>362</v>
      </c>
      <c r="I41" s="2" t="s">
        <v>363</v>
      </c>
      <c r="J41" s="2" t="s">
        <v>126</v>
      </c>
      <c r="K41" s="2" t="s">
        <v>278</v>
      </c>
      <c r="L41" s="3">
        <v>85.12</v>
      </c>
      <c r="M41" s="3">
        <v>89.38</v>
      </c>
      <c r="N41" s="3">
        <v>249.99</v>
      </c>
      <c r="O41" s="2" t="s">
        <v>128</v>
      </c>
      <c r="P41" s="2" t="s">
        <v>168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364</v>
      </c>
      <c r="V41" s="2" t="s">
        <v>290</v>
      </c>
      <c r="W41" s="2" t="s">
        <v>134</v>
      </c>
      <c r="X41" s="2" t="s">
        <v>131</v>
      </c>
      <c r="Y41" s="2" t="s">
        <v>264</v>
      </c>
      <c r="Z41" s="4">
        <v>8</v>
      </c>
      <c r="AA41" s="4">
        <f>=ROUNDDOWN(2.66666666666667,0)</f>
      </c>
      <c r="AB41" s="5">
        <v>3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6</v>
      </c>
      <c r="AQ41" s="8">
        <v>569.33</v>
      </c>
      <c r="AR41" s="4">
        <v>9</v>
      </c>
      <c r="AS41" s="8">
        <v>895.05</v>
      </c>
      <c r="AT41" s="7">
        <v>-0.3333</v>
      </c>
      <c r="AU41" s="7">
        <v>-0.3639</v>
      </c>
      <c r="AV41" s="4">
        <v>14</v>
      </c>
      <c r="AW41" s="8">
        <v>1458.43</v>
      </c>
      <c r="AX41" s="4">
        <v>18</v>
      </c>
      <c r="AY41" s="8">
        <v>1878.59</v>
      </c>
      <c r="AZ41" s="7">
        <v>-0.2222</v>
      </c>
      <c r="BA41" s="7">
        <v>-0.2237</v>
      </c>
      <c r="BB41" s="7">
        <v>0.3904</v>
      </c>
      <c r="BC41" s="4">
        <v>27</v>
      </c>
      <c r="BD41" s="8">
        <v>2755.77</v>
      </c>
      <c r="BE41" s="4">
        <v>18</v>
      </c>
      <c r="BF41" s="8">
        <v>1878.59</v>
      </c>
      <c r="BG41" s="7">
        <v>0.5</v>
      </c>
      <c r="BH41" s="7">
        <v>0.4669</v>
      </c>
      <c r="BI41" s="7">
        <v>0.5292</v>
      </c>
      <c r="BJ41" s="4">
        <v>6</v>
      </c>
      <c r="BK41" s="8">
        <v>569.33</v>
      </c>
      <c r="BL41" s="2" t="s">
        <v>365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128</v>
      </c>
      <c r="BW41" s="2" t="s">
        <v>131</v>
      </c>
      <c r="BX41" s="2" t="s">
        <v>131</v>
      </c>
      <c r="BY41" s="2" t="s">
        <v>139</v>
      </c>
      <c r="BZ41" s="2" t="s">
        <v>131</v>
      </c>
      <c r="CA41" s="4">
        <v>1</v>
      </c>
      <c r="CB41" s="8">
        <v>96.53</v>
      </c>
      <c r="CC41" s="4"/>
      <c r="CD41" s="8"/>
      <c r="CE41" s="7"/>
      <c r="CF41" s="7"/>
      <c r="CG41" s="2" t="s">
        <v>137</v>
      </c>
      <c r="CH41" s="2" t="s">
        <v>128</v>
      </c>
      <c r="CI41" s="2" t="s">
        <v>366</v>
      </c>
      <c r="CJ41" s="2" t="s">
        <v>158</v>
      </c>
      <c r="CK41" s="2" t="s">
        <v>139</v>
      </c>
      <c r="CL41" s="2" t="s">
        <v>131</v>
      </c>
      <c r="CM41" s="4">
        <v>2</v>
      </c>
      <c r="CN41" s="8">
        <v>200.2</v>
      </c>
      <c r="CO41" s="4"/>
      <c r="CP41" s="8"/>
      <c r="CQ41" s="7"/>
      <c r="CR41" s="7"/>
      <c r="CS41" s="2" t="s">
        <v>137</v>
      </c>
      <c r="CT41" s="2" t="s">
        <v>128</v>
      </c>
      <c r="CU41" s="2" t="s">
        <v>173</v>
      </c>
      <c r="CV41" s="2" t="s">
        <v>305</v>
      </c>
      <c r="CW41" s="2" t="s">
        <v>139</v>
      </c>
      <c r="CX41" s="2" t="s">
        <v>131</v>
      </c>
      <c r="CY41" s="4"/>
      <c r="CZ41" s="8"/>
      <c r="DA41" s="4">
        <v>9</v>
      </c>
      <c r="DB41" s="8">
        <v>895.05</v>
      </c>
      <c r="DC41" s="7">
        <v>-1</v>
      </c>
      <c r="DD41" s="7">
        <v>-1</v>
      </c>
      <c r="DE41" s="2" t="s">
        <v>137</v>
      </c>
      <c r="DF41" s="2" t="s">
        <v>128</v>
      </c>
      <c r="DG41" s="2" t="s">
        <v>264</v>
      </c>
      <c r="DH41" s="2" t="s">
        <v>367</v>
      </c>
      <c r="DI41" s="2" t="s">
        <v>139</v>
      </c>
      <c r="DJ41" s="2" t="s">
        <v>131</v>
      </c>
      <c r="DK41" s="4">
        <v>1</v>
      </c>
      <c r="DL41" s="8">
        <v>93.84</v>
      </c>
      <c r="DM41" s="4"/>
      <c r="DN41" s="8"/>
      <c r="DO41" s="7"/>
      <c r="DP41" s="7"/>
      <c r="DQ41" s="2" t="s">
        <v>137</v>
      </c>
      <c r="DR41" s="2" t="s">
        <v>128</v>
      </c>
      <c r="DS41" s="2" t="s">
        <v>176</v>
      </c>
      <c r="DT41" s="2" t="s">
        <v>143</v>
      </c>
      <c r="DU41" s="2" t="s">
        <v>139</v>
      </c>
      <c r="DV41" s="2" t="s">
        <v>131</v>
      </c>
      <c r="DW41" s="4">
        <v>2</v>
      </c>
      <c r="DX41" s="8">
        <v>178.76</v>
      </c>
      <c r="DY41" s="4"/>
      <c r="DZ41" s="8"/>
      <c r="EA41" s="7"/>
      <c r="EB41" s="7"/>
      <c r="EC41" s="2" t="s">
        <v>137</v>
      </c>
      <c r="ED41" s="2" t="s">
        <v>128</v>
      </c>
      <c r="EE41" s="2" t="s">
        <v>178</v>
      </c>
      <c r="EF41" s="2" t="s">
        <v>179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180</v>
      </c>
      <c r="ER41" s="2" t="s">
        <v>158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194</v>
      </c>
      <c r="FD41" s="2" t="s">
        <v>368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149</v>
      </c>
      <c r="FN41" s="2" t="s">
        <v>128</v>
      </c>
      <c r="FO41" s="2" t="s">
        <v>131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183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184</v>
      </c>
      <c r="GN41" s="2" t="s">
        <v>369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151</v>
      </c>
      <c r="GX41" s="2" t="s">
        <v>128</v>
      </c>
      <c r="GY41" s="2" t="s">
        <v>131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128</v>
      </c>
      <c r="HK41" s="2" t="s">
        <v>185</v>
      </c>
      <c r="HL41" s="2" t="s">
        <v>131</v>
      </c>
      <c r="HM41" s="2" t="s">
        <v>139</v>
      </c>
      <c r="HN41" s="2" t="s">
        <v>131</v>
      </c>
      <c r="HO41" s="4">
        <v>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>
      <c r="A42" s="2" t="s">
        <v>370</v>
      </c>
      <c r="B42" s="2" t="s">
        <v>121</v>
      </c>
      <c r="C42" s="2" t="s">
        <v>122</v>
      </c>
      <c r="D42" s="2" t="s">
        <v>360</v>
      </c>
      <c r="E42" s="2" t="s">
        <v>361</v>
      </c>
      <c r="F42" s="2" t="s">
        <v>362</v>
      </c>
      <c r="G42" s="2" t="s">
        <v>362</v>
      </c>
      <c r="H42" s="2" t="s">
        <v>362</v>
      </c>
      <c r="I42" s="2" t="s">
        <v>363</v>
      </c>
      <c r="J42" s="2" t="s">
        <v>153</v>
      </c>
      <c r="K42" s="2" t="s">
        <v>278</v>
      </c>
      <c r="L42" s="3">
        <v>102.14</v>
      </c>
      <c r="M42" s="3">
        <v>107.25</v>
      </c>
      <c r="N42" s="3">
        <v>299.99</v>
      </c>
      <c r="O42" s="2" t="s">
        <v>128</v>
      </c>
      <c r="P42" s="2" t="s">
        <v>168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364</v>
      </c>
      <c r="V42" s="2" t="s">
        <v>290</v>
      </c>
      <c r="W42" s="2" t="s">
        <v>134</v>
      </c>
      <c r="X42" s="2" t="s">
        <v>131</v>
      </c>
      <c r="Y42" s="2" t="s">
        <v>264</v>
      </c>
      <c r="Z42" s="4">
        <v>87</v>
      </c>
      <c r="AA42" s="4">
        <f>=ROUNDDOWN(21.75,0)</f>
      </c>
      <c r="AB42" s="5">
        <v>4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8</v>
      </c>
      <c r="AQ42" s="8">
        <v>889.1</v>
      </c>
      <c r="AR42" s="4">
        <v>9</v>
      </c>
      <c r="AS42" s="8">
        <v>983.54</v>
      </c>
      <c r="AT42" s="7">
        <v>-0.1111</v>
      </c>
      <c r="AU42" s="7">
        <v>-0.096</v>
      </c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0.6096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8</v>
      </c>
      <c r="BK42" s="8">
        <v>889.1</v>
      </c>
      <c r="BL42" s="2" t="s">
        <v>371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149</v>
      </c>
      <c r="BV42" s="2" t="s">
        <v>128</v>
      </c>
      <c r="BW42" s="2" t="s">
        <v>131</v>
      </c>
      <c r="BX42" s="2" t="s">
        <v>131</v>
      </c>
      <c r="BY42" s="2" t="s">
        <v>139</v>
      </c>
      <c r="BZ42" s="2" t="s">
        <v>131</v>
      </c>
      <c r="CA42" s="4">
        <v>3</v>
      </c>
      <c r="CB42" s="8">
        <v>347.49</v>
      </c>
      <c r="CC42" s="4"/>
      <c r="CD42" s="8"/>
      <c r="CE42" s="7"/>
      <c r="CF42" s="7"/>
      <c r="CG42" s="2" t="s">
        <v>137</v>
      </c>
      <c r="CH42" s="2" t="s">
        <v>128</v>
      </c>
      <c r="CI42" s="2" t="s">
        <v>366</v>
      </c>
      <c r="CJ42" s="2" t="s">
        <v>172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173</v>
      </c>
      <c r="CV42" s="2" t="s">
        <v>174</v>
      </c>
      <c r="CW42" s="2" t="s">
        <v>139</v>
      </c>
      <c r="CX42" s="2" t="s">
        <v>131</v>
      </c>
      <c r="CY42" s="4"/>
      <c r="CZ42" s="8"/>
      <c r="DA42" s="4">
        <v>8</v>
      </c>
      <c r="DB42" s="8">
        <v>940.4</v>
      </c>
      <c r="DC42" s="7">
        <v>-1</v>
      </c>
      <c r="DD42" s="7">
        <v>-1</v>
      </c>
      <c r="DE42" s="2" t="s">
        <v>137</v>
      </c>
      <c r="DF42" s="2" t="s">
        <v>128</v>
      </c>
      <c r="DG42" s="2" t="s">
        <v>264</v>
      </c>
      <c r="DH42" s="2" t="s">
        <v>194</v>
      </c>
      <c r="DI42" s="2" t="s">
        <v>139</v>
      </c>
      <c r="DJ42" s="2" t="s">
        <v>131</v>
      </c>
      <c r="DK42" s="4">
        <v>1</v>
      </c>
      <c r="DL42" s="8">
        <v>112.61</v>
      </c>
      <c r="DM42" s="4"/>
      <c r="DN42" s="8"/>
      <c r="DO42" s="7"/>
      <c r="DP42" s="7"/>
      <c r="DQ42" s="2" t="s">
        <v>137</v>
      </c>
      <c r="DR42" s="2" t="s">
        <v>128</v>
      </c>
      <c r="DS42" s="2" t="s">
        <v>176</v>
      </c>
      <c r="DT42" s="2" t="s">
        <v>372</v>
      </c>
      <c r="DU42" s="2" t="s">
        <v>139</v>
      </c>
      <c r="DV42" s="2" t="s">
        <v>131</v>
      </c>
      <c r="DW42" s="4">
        <v>4</v>
      </c>
      <c r="DX42" s="8">
        <v>429</v>
      </c>
      <c r="DY42" s="4"/>
      <c r="DZ42" s="8"/>
      <c r="EA42" s="7"/>
      <c r="EB42" s="7"/>
      <c r="EC42" s="2" t="s">
        <v>137</v>
      </c>
      <c r="ED42" s="2" t="s">
        <v>128</v>
      </c>
      <c r="EE42" s="2" t="s">
        <v>178</v>
      </c>
      <c r="EF42" s="2" t="s">
        <v>373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180</v>
      </c>
      <c r="ER42" s="2" t="s">
        <v>374</v>
      </c>
      <c r="ES42" s="2" t="s">
        <v>139</v>
      </c>
      <c r="ET42" s="2" t="s">
        <v>131</v>
      </c>
      <c r="EU42" s="4"/>
      <c r="EV42" s="8"/>
      <c r="EW42" s="4">
        <v>1</v>
      </c>
      <c r="EX42" s="8">
        <v>43.14</v>
      </c>
      <c r="EY42" s="7">
        <v>-1</v>
      </c>
      <c r="EZ42" s="7">
        <v>-1</v>
      </c>
      <c r="FA42" s="2" t="s">
        <v>137</v>
      </c>
      <c r="FB42" s="2" t="s">
        <v>128</v>
      </c>
      <c r="FC42" s="2" t="s">
        <v>194</v>
      </c>
      <c r="FD42" s="2" t="s">
        <v>375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149</v>
      </c>
      <c r="FN42" s="2" t="s">
        <v>128</v>
      </c>
      <c r="FO42" s="2" t="s">
        <v>131</v>
      </c>
      <c r="FP42" s="2" t="s">
        <v>131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183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184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151</v>
      </c>
      <c r="GX42" s="2" t="s">
        <v>128</v>
      </c>
      <c r="GY42" s="2" t="s">
        <v>131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128</v>
      </c>
      <c r="HK42" s="2" t="s">
        <v>185</v>
      </c>
      <c r="HL42" s="2" t="s">
        <v>131</v>
      </c>
      <c r="HM42" s="2" t="s">
        <v>139</v>
      </c>
      <c r="HN42" s="2" t="s">
        <v>131</v>
      </c>
      <c r="HO42" s="4">
        <v>87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>
      <c r="A43" s="2" t="s">
        <v>376</v>
      </c>
      <c r="B43" s="2" t="s">
        <v>121</v>
      </c>
      <c r="C43" s="2" t="s">
        <v>122</v>
      </c>
      <c r="D43" s="2" t="s">
        <v>360</v>
      </c>
      <c r="E43" s="2" t="s">
        <v>361</v>
      </c>
      <c r="F43" s="2" t="s">
        <v>362</v>
      </c>
      <c r="G43" s="2" t="s">
        <v>362</v>
      </c>
      <c r="H43" s="2" t="s">
        <v>362</v>
      </c>
      <c r="I43" s="2" t="s">
        <v>377</v>
      </c>
      <c r="J43" s="2" t="s">
        <v>126</v>
      </c>
      <c r="K43" s="2" t="s">
        <v>378</v>
      </c>
      <c r="L43" s="3">
        <v>85.12</v>
      </c>
      <c r="M43" s="3">
        <v>89.38</v>
      </c>
      <c r="N43" s="3">
        <v>249.99</v>
      </c>
      <c r="O43" s="2" t="s">
        <v>128</v>
      </c>
      <c r="P43" s="2" t="s">
        <v>168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364</v>
      </c>
      <c r="V43" s="2" t="s">
        <v>290</v>
      </c>
      <c r="W43" s="2" t="s">
        <v>134</v>
      </c>
      <c r="X43" s="2" t="s">
        <v>131</v>
      </c>
      <c r="Y43" s="2" t="s">
        <v>264</v>
      </c>
      <c r="Z43" s="4">
        <v>17</v>
      </c>
      <c r="AA43" s="4">
        <f>=ROUNDDOWN(8.5,0)</f>
      </c>
      <c r="AB43" s="5">
        <v>2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8</v>
      </c>
      <c r="AQ43" s="8">
        <v>786.55</v>
      </c>
      <c r="AR43" s="4"/>
      <c r="AS43" s="8"/>
      <c r="AT43" s="7"/>
      <c r="AU43" s="7"/>
      <c r="AV43" s="4">
        <v>13</v>
      </c>
      <c r="AW43" s="8">
        <v>1297.34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0.6063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0.4708</v>
      </c>
      <c r="BJ43" s="4">
        <v>8</v>
      </c>
      <c r="BK43" s="8">
        <v>786.55</v>
      </c>
      <c r="BL43" s="2" t="s">
        <v>379</v>
      </c>
      <c r="BM43" s="7">
        <v>1</v>
      </c>
      <c r="BN43" s="7">
        <v>1</v>
      </c>
      <c r="BO43" s="4">
        <v>2</v>
      </c>
      <c r="BP43" s="8">
        <v>195.78</v>
      </c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380</v>
      </c>
      <c r="BY43" s="2" t="s">
        <v>139</v>
      </c>
      <c r="BZ43" s="2" t="s">
        <v>131</v>
      </c>
      <c r="CA43" s="4">
        <v>1</v>
      </c>
      <c r="CB43" s="8">
        <v>96.53</v>
      </c>
      <c r="CC43" s="4"/>
      <c r="CD43" s="8"/>
      <c r="CE43" s="7"/>
      <c r="CF43" s="7"/>
      <c r="CG43" s="2" t="s">
        <v>137</v>
      </c>
      <c r="CH43" s="2" t="s">
        <v>128</v>
      </c>
      <c r="CI43" s="2" t="s">
        <v>366</v>
      </c>
      <c r="CJ43" s="2" t="s">
        <v>190</v>
      </c>
      <c r="CK43" s="2" t="s">
        <v>139</v>
      </c>
      <c r="CL43" s="2" t="s">
        <v>131</v>
      </c>
      <c r="CM43" s="4">
        <v>4</v>
      </c>
      <c r="CN43" s="8">
        <v>400.4</v>
      </c>
      <c r="CO43" s="4"/>
      <c r="CP43" s="8"/>
      <c r="CQ43" s="7"/>
      <c r="CR43" s="7"/>
      <c r="CS43" s="2" t="s">
        <v>137</v>
      </c>
      <c r="CT43" s="2" t="s">
        <v>128</v>
      </c>
      <c r="CU43" s="2" t="s">
        <v>173</v>
      </c>
      <c r="CV43" s="2" t="s">
        <v>353</v>
      </c>
      <c r="CW43" s="2" t="s">
        <v>139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264</v>
      </c>
      <c r="DH43" s="2" t="s">
        <v>345</v>
      </c>
      <c r="DI43" s="2" t="s">
        <v>139</v>
      </c>
      <c r="DJ43" s="2" t="s">
        <v>131</v>
      </c>
      <c r="DK43" s="4">
        <v>1</v>
      </c>
      <c r="DL43" s="8">
        <v>93.84</v>
      </c>
      <c r="DM43" s="4"/>
      <c r="DN43" s="8"/>
      <c r="DO43" s="7"/>
      <c r="DP43" s="7"/>
      <c r="DQ43" s="2" t="s">
        <v>137</v>
      </c>
      <c r="DR43" s="2" t="s">
        <v>128</v>
      </c>
      <c r="DS43" s="2" t="s">
        <v>176</v>
      </c>
      <c r="DT43" s="2" t="s">
        <v>381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178</v>
      </c>
      <c r="EF43" s="2" t="s">
        <v>382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180</v>
      </c>
      <c r="ER43" s="2" t="s">
        <v>383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194</v>
      </c>
      <c r="FD43" s="2" t="s">
        <v>209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149</v>
      </c>
      <c r="FN43" s="2" t="s">
        <v>128</v>
      </c>
      <c r="FO43" s="2" t="s">
        <v>131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198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184</v>
      </c>
      <c r="GN43" s="2" t="s">
        <v>131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151</v>
      </c>
      <c r="GX43" s="2" t="s">
        <v>128</v>
      </c>
      <c r="GY43" s="2" t="s">
        <v>131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128</v>
      </c>
      <c r="HK43" s="2" t="s">
        <v>185</v>
      </c>
      <c r="HL43" s="2" t="s">
        <v>131</v>
      </c>
      <c r="HM43" s="2" t="s">
        <v>139</v>
      </c>
      <c r="HN43" s="2" t="s">
        <v>131</v>
      </c>
      <c r="HO43" s="4">
        <v>17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>
      <c r="A44" s="2" t="s">
        <v>384</v>
      </c>
      <c r="B44" s="2" t="s">
        <v>121</v>
      </c>
      <c r="C44" s="2" t="s">
        <v>122</v>
      </c>
      <c r="D44" s="2" t="s">
        <v>360</v>
      </c>
      <c r="E44" s="2" t="s">
        <v>361</v>
      </c>
      <c r="F44" s="2" t="s">
        <v>362</v>
      </c>
      <c r="G44" s="2" t="s">
        <v>362</v>
      </c>
      <c r="H44" s="2" t="s">
        <v>362</v>
      </c>
      <c r="I44" s="2" t="s">
        <v>377</v>
      </c>
      <c r="J44" s="2" t="s">
        <v>153</v>
      </c>
      <c r="K44" s="2" t="s">
        <v>378</v>
      </c>
      <c r="L44" s="3">
        <v>102.14</v>
      </c>
      <c r="M44" s="3">
        <v>107.25</v>
      </c>
      <c r="N44" s="3">
        <v>299.99</v>
      </c>
      <c r="O44" s="2" t="s">
        <v>128</v>
      </c>
      <c r="P44" s="2" t="s">
        <v>168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364</v>
      </c>
      <c r="V44" s="2" t="s">
        <v>290</v>
      </c>
      <c r="W44" s="2" t="s">
        <v>134</v>
      </c>
      <c r="X44" s="2" t="s">
        <v>131</v>
      </c>
      <c r="Y44" s="2" t="s">
        <v>264</v>
      </c>
      <c r="Z44" s="4">
        <v>97</v>
      </c>
      <c r="AA44" s="4">
        <f>=ROUNDDOWN(48.5,0)</f>
      </c>
      <c r="AB44" s="5">
        <v>2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5</v>
      </c>
      <c r="AQ44" s="8">
        <v>510.79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0.3937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5</v>
      </c>
      <c r="BK44" s="8">
        <v>510.79</v>
      </c>
      <c r="BL44" s="2" t="s">
        <v>385</v>
      </c>
      <c r="BM44" s="7">
        <v>1</v>
      </c>
      <c r="BN44" s="7">
        <v>1</v>
      </c>
      <c r="BO44" s="4">
        <v>2</v>
      </c>
      <c r="BP44" s="8">
        <v>234.92</v>
      </c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386</v>
      </c>
      <c r="BY44" s="2" t="s">
        <v>139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366</v>
      </c>
      <c r="CJ44" s="2" t="s">
        <v>216</v>
      </c>
      <c r="CK44" s="2" t="s">
        <v>139</v>
      </c>
      <c r="CL44" s="2" t="s">
        <v>131</v>
      </c>
      <c r="CM44" s="4">
        <v>1</v>
      </c>
      <c r="CN44" s="8">
        <v>120.12</v>
      </c>
      <c r="CO44" s="4"/>
      <c r="CP44" s="8"/>
      <c r="CQ44" s="7"/>
      <c r="CR44" s="7"/>
      <c r="CS44" s="2" t="s">
        <v>137</v>
      </c>
      <c r="CT44" s="2" t="s">
        <v>128</v>
      </c>
      <c r="CU44" s="2" t="s">
        <v>173</v>
      </c>
      <c r="CV44" s="2" t="s">
        <v>387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264</v>
      </c>
      <c r="DH44" s="2" t="s">
        <v>258</v>
      </c>
      <c r="DI44" s="2" t="s">
        <v>139</v>
      </c>
      <c r="DJ44" s="2" t="s">
        <v>131</v>
      </c>
      <c r="DK44" s="4">
        <v>1</v>
      </c>
      <c r="DL44" s="8">
        <v>112.61</v>
      </c>
      <c r="DM44" s="4"/>
      <c r="DN44" s="8"/>
      <c r="DO44" s="7"/>
      <c r="DP44" s="7"/>
      <c r="DQ44" s="2" t="s">
        <v>137</v>
      </c>
      <c r="DR44" s="2" t="s">
        <v>128</v>
      </c>
      <c r="DS44" s="2" t="s">
        <v>176</v>
      </c>
      <c r="DT44" s="2" t="s">
        <v>165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178</v>
      </c>
      <c r="EF44" s="2" t="s">
        <v>296</v>
      </c>
      <c r="EG44" s="2" t="s">
        <v>139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180</v>
      </c>
      <c r="ER44" s="2" t="s">
        <v>374</v>
      </c>
      <c r="ES44" s="2" t="s">
        <v>139</v>
      </c>
      <c r="ET44" s="2" t="s">
        <v>131</v>
      </c>
      <c r="EU44" s="4">
        <v>1</v>
      </c>
      <c r="EV44" s="8">
        <v>43.14</v>
      </c>
      <c r="EW44" s="4"/>
      <c r="EX44" s="8"/>
      <c r="EY44" s="7"/>
      <c r="EZ44" s="7"/>
      <c r="FA44" s="2" t="s">
        <v>137</v>
      </c>
      <c r="FB44" s="2" t="s">
        <v>128</v>
      </c>
      <c r="FC44" s="2" t="s">
        <v>194</v>
      </c>
      <c r="FD44" s="2" t="s">
        <v>388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149</v>
      </c>
      <c r="FN44" s="2" t="s">
        <v>128</v>
      </c>
      <c r="FO44" s="2" t="s">
        <v>131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198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184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151</v>
      </c>
      <c r="GX44" s="2" t="s">
        <v>128</v>
      </c>
      <c r="GY44" s="2" t="s">
        <v>131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128</v>
      </c>
      <c r="HK44" s="2" t="s">
        <v>185</v>
      </c>
      <c r="HL44" s="2" t="s">
        <v>131</v>
      </c>
      <c r="HM44" s="2" t="s">
        <v>139</v>
      </c>
      <c r="HN44" s="2" t="s">
        <v>131</v>
      </c>
      <c r="HO44" s="4">
        <v>97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>
      <c r="A45" s="2" t="s">
        <v>389</v>
      </c>
      <c r="B45" s="2" t="s">
        <v>121</v>
      </c>
      <c r="C45" s="2" t="s">
        <v>122</v>
      </c>
      <c r="D45" s="2" t="s">
        <v>390</v>
      </c>
      <c r="E45" s="2" t="s">
        <v>390</v>
      </c>
      <c r="F45" s="2" t="s">
        <v>391</v>
      </c>
      <c r="G45" s="2" t="s">
        <v>391</v>
      </c>
      <c r="H45" s="2" t="s">
        <v>391</v>
      </c>
      <c r="I45" s="2" t="s">
        <v>392</v>
      </c>
      <c r="J45" s="2" t="s">
        <v>393</v>
      </c>
      <c r="K45" s="2" t="s">
        <v>278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289</v>
      </c>
      <c r="V45" s="2" t="s">
        <v>133</v>
      </c>
      <c r="W45" s="2" t="s">
        <v>134</v>
      </c>
      <c r="X45" s="2" t="s">
        <v>131</v>
      </c>
      <c r="Y45" s="2" t="s">
        <v>202</v>
      </c>
      <c r="Z45" s="4">
        <v>192</v>
      </c>
      <c r="AA45" s="4">
        <f>=ROUNDDOWN(96,0)</f>
      </c>
      <c r="AB45" s="5">
        <v>2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9</v>
      </c>
      <c r="AQ45" s="8">
        <v>235.08</v>
      </c>
      <c r="AR45" s="4"/>
      <c r="AS45" s="8"/>
      <c r="AT45" s="7"/>
      <c r="AU45" s="7"/>
      <c r="AV45" s="4">
        <v>9</v>
      </c>
      <c r="AW45" s="8">
        <v>235.08</v>
      </c>
      <c r="AX45" s="4"/>
      <c r="AY45" s="8"/>
      <c r="AZ45" s="7"/>
      <c r="BA45" s="7"/>
      <c r="BB45" s="7">
        <v>1</v>
      </c>
      <c r="BC45" s="4">
        <v>14</v>
      </c>
      <c r="BD45" s="8">
        <v>312.39</v>
      </c>
      <c r="BE45" s="4">
        <v>1</v>
      </c>
      <c r="BF45" s="8">
        <v>7.57</v>
      </c>
      <c r="BG45" s="7">
        <v>13</v>
      </c>
      <c r="BH45" s="7">
        <v>40.2668</v>
      </c>
      <c r="BI45" s="7">
        <v>0.7525</v>
      </c>
      <c r="BJ45" s="4">
        <v>9</v>
      </c>
      <c r="BK45" s="8">
        <v>235.08</v>
      </c>
      <c r="BL45" s="2" t="s">
        <v>308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128</v>
      </c>
      <c r="BW45" s="2" t="s">
        <v>131</v>
      </c>
      <c r="BX45" s="2" t="s">
        <v>131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292</v>
      </c>
      <c r="CJ45" s="2" t="s">
        <v>131</v>
      </c>
      <c r="CK45" s="2" t="s">
        <v>139</v>
      </c>
      <c r="CL45" s="2" t="s">
        <v>131</v>
      </c>
      <c r="CM45" s="4">
        <v>2</v>
      </c>
      <c r="CN45" s="8">
        <v>58.24</v>
      </c>
      <c r="CO45" s="4"/>
      <c r="CP45" s="8"/>
      <c r="CQ45" s="7"/>
      <c r="CR45" s="7"/>
      <c r="CS45" s="2" t="s">
        <v>137</v>
      </c>
      <c r="CT45" s="2" t="s">
        <v>128</v>
      </c>
      <c r="CU45" s="2" t="s">
        <v>173</v>
      </c>
      <c r="CV45" s="2" t="s">
        <v>213</v>
      </c>
      <c r="CW45" s="2" t="s">
        <v>139</v>
      </c>
      <c r="CX45" s="2" t="s">
        <v>131</v>
      </c>
      <c r="CY45" s="4">
        <v>5</v>
      </c>
      <c r="CZ45" s="8">
        <v>161.7</v>
      </c>
      <c r="DA45" s="4"/>
      <c r="DB45" s="8"/>
      <c r="DC45" s="7"/>
      <c r="DD45" s="7"/>
      <c r="DE45" s="2" t="s">
        <v>137</v>
      </c>
      <c r="DF45" s="2" t="s">
        <v>128</v>
      </c>
      <c r="DG45" s="2" t="s">
        <v>202</v>
      </c>
      <c r="DH45" s="2" t="s">
        <v>194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176</v>
      </c>
      <c r="DT45" s="2" t="s">
        <v>147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178</v>
      </c>
      <c r="EF45" s="2" t="s">
        <v>228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149</v>
      </c>
      <c r="EP45" s="2" t="s">
        <v>128</v>
      </c>
      <c r="EQ45" s="2" t="s">
        <v>131</v>
      </c>
      <c r="ER45" s="2" t="s">
        <v>131</v>
      </c>
      <c r="ES45" s="2" t="s">
        <v>139</v>
      </c>
      <c r="ET45" s="2" t="s">
        <v>131</v>
      </c>
      <c r="EU45" s="4">
        <v>2</v>
      </c>
      <c r="EV45" s="8">
        <v>15.14</v>
      </c>
      <c r="EW45" s="4"/>
      <c r="EX45" s="8"/>
      <c r="EY45" s="7"/>
      <c r="EZ45" s="7"/>
      <c r="FA45" s="2" t="s">
        <v>137</v>
      </c>
      <c r="FB45" s="2" t="s">
        <v>128</v>
      </c>
      <c r="FC45" s="2" t="s">
        <v>202</v>
      </c>
      <c r="FD45" s="2" t="s">
        <v>209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149</v>
      </c>
      <c r="FN45" s="2" t="s">
        <v>128</v>
      </c>
      <c r="FO45" s="2" t="s">
        <v>131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198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297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151</v>
      </c>
      <c r="GX45" s="2" t="s">
        <v>128</v>
      </c>
      <c r="GY45" s="2" t="s">
        <v>131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128</v>
      </c>
      <c r="HK45" s="2" t="s">
        <v>185</v>
      </c>
      <c r="HL45" s="2" t="s">
        <v>131</v>
      </c>
      <c r="HM45" s="2" t="s">
        <v>139</v>
      </c>
      <c r="HN45" s="2" t="s">
        <v>131</v>
      </c>
      <c r="HO45" s="4">
        <v>192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>
      <c r="A46" s="2" t="s">
        <v>394</v>
      </c>
      <c r="B46" s="2" t="s">
        <v>121</v>
      </c>
      <c r="C46" s="2" t="s">
        <v>122</v>
      </c>
      <c r="D46" s="2" t="s">
        <v>390</v>
      </c>
      <c r="E46" s="2" t="s">
        <v>390</v>
      </c>
      <c r="F46" s="2" t="s">
        <v>391</v>
      </c>
      <c r="G46" s="2" t="s">
        <v>391</v>
      </c>
      <c r="H46" s="2" t="s">
        <v>391</v>
      </c>
      <c r="I46" s="2" t="s">
        <v>392</v>
      </c>
      <c r="J46" s="2" t="s">
        <v>393</v>
      </c>
      <c r="K46" s="2" t="s">
        <v>288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289</v>
      </c>
      <c r="V46" s="2" t="s">
        <v>133</v>
      </c>
      <c r="W46" s="2" t="s">
        <v>134</v>
      </c>
      <c r="X46" s="2" t="s">
        <v>131</v>
      </c>
      <c r="Y46" s="2" t="s">
        <v>202</v>
      </c>
      <c r="Z46" s="4">
        <v>190</v>
      </c>
      <c r="AA46" s="4">
        <f>=ROUNDDOWN(95,0)</f>
      </c>
      <c r="AB46" s="5">
        <v>2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5</v>
      </c>
      <c r="AQ46" s="8">
        <v>77.31</v>
      </c>
      <c r="AR46" s="4">
        <v>1</v>
      </c>
      <c r="AS46" s="8">
        <v>7.57</v>
      </c>
      <c r="AT46" s="7">
        <v>4</v>
      </c>
      <c r="AU46" s="7">
        <v>9.2127</v>
      </c>
      <c r="AV46" s="4">
        <v>5</v>
      </c>
      <c r="AW46" s="8">
        <v>77.31</v>
      </c>
      <c r="AX46" s="4">
        <v>1</v>
      </c>
      <c r="AY46" s="8">
        <v>7.57</v>
      </c>
      <c r="AZ46" s="7">
        <v>4</v>
      </c>
      <c r="BA46" s="7">
        <v>9.2127</v>
      </c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0.2475</v>
      </c>
      <c r="BJ46" s="4">
        <v>5</v>
      </c>
      <c r="BK46" s="8">
        <v>77.31</v>
      </c>
      <c r="BL46" s="2" t="s">
        <v>395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149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292</v>
      </c>
      <c r="CJ46" s="2" t="s">
        <v>131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173</v>
      </c>
      <c r="CV46" s="2" t="s">
        <v>396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202</v>
      </c>
      <c r="DH46" s="2" t="s">
        <v>258</v>
      </c>
      <c r="DI46" s="2" t="s">
        <v>139</v>
      </c>
      <c r="DJ46" s="2" t="s">
        <v>131</v>
      </c>
      <c r="DK46" s="4">
        <v>2</v>
      </c>
      <c r="DL46" s="8">
        <v>54.6</v>
      </c>
      <c r="DM46" s="4"/>
      <c r="DN46" s="8"/>
      <c r="DO46" s="7"/>
      <c r="DP46" s="7"/>
      <c r="DQ46" s="2" t="s">
        <v>137</v>
      </c>
      <c r="DR46" s="2" t="s">
        <v>128</v>
      </c>
      <c r="DS46" s="2" t="s">
        <v>176</v>
      </c>
      <c r="DT46" s="2" t="s">
        <v>397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178</v>
      </c>
      <c r="EF46" s="2" t="s">
        <v>215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149</v>
      </c>
      <c r="EP46" s="2" t="s">
        <v>128</v>
      </c>
      <c r="EQ46" s="2" t="s">
        <v>131</v>
      </c>
      <c r="ER46" s="2" t="s">
        <v>131</v>
      </c>
      <c r="ES46" s="2" t="s">
        <v>139</v>
      </c>
      <c r="ET46" s="2" t="s">
        <v>131</v>
      </c>
      <c r="EU46" s="4">
        <v>3</v>
      </c>
      <c r="EV46" s="8">
        <v>22.71</v>
      </c>
      <c r="EW46" s="4">
        <v>1</v>
      </c>
      <c r="EX46" s="8">
        <v>7.57</v>
      </c>
      <c r="EY46" s="7">
        <v>2</v>
      </c>
      <c r="EZ46" s="7">
        <v>2</v>
      </c>
      <c r="FA46" s="2" t="s">
        <v>137</v>
      </c>
      <c r="FB46" s="2" t="s">
        <v>128</v>
      </c>
      <c r="FC46" s="2" t="s">
        <v>202</v>
      </c>
      <c r="FD46" s="2" t="s">
        <v>302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149</v>
      </c>
      <c r="FN46" s="2" t="s">
        <v>128</v>
      </c>
      <c r="FO46" s="2" t="s">
        <v>131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198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297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151</v>
      </c>
      <c r="GX46" s="2" t="s">
        <v>128</v>
      </c>
      <c r="GY46" s="2" t="s">
        <v>131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128</v>
      </c>
      <c r="HK46" s="2" t="s">
        <v>185</v>
      </c>
      <c r="HL46" s="2" t="s">
        <v>131</v>
      </c>
      <c r="HM46" s="2" t="s">
        <v>139</v>
      </c>
      <c r="HN46" s="2" t="s">
        <v>131</v>
      </c>
      <c r="HO46" s="4">
        <v>190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>
      <c r="A47" s="2" t="s">
        <v>398</v>
      </c>
      <c r="B47" s="2" t="s">
        <v>121</v>
      </c>
      <c r="C47" s="2" t="s">
        <v>122</v>
      </c>
      <c r="D47" s="2" t="s">
        <v>390</v>
      </c>
      <c r="E47" s="2" t="s">
        <v>390</v>
      </c>
      <c r="F47" s="2" t="s">
        <v>399</v>
      </c>
      <c r="G47" s="2" t="s">
        <v>399</v>
      </c>
      <c r="H47" s="2" t="s">
        <v>399</v>
      </c>
      <c r="I47" s="2" t="s">
        <v>392</v>
      </c>
      <c r="J47" s="2" t="s">
        <v>393</v>
      </c>
      <c r="K47" s="2" t="s">
        <v>167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289</v>
      </c>
      <c r="V47" s="2" t="s">
        <v>400</v>
      </c>
      <c r="W47" s="2" t="s">
        <v>134</v>
      </c>
      <c r="X47" s="2" t="s">
        <v>131</v>
      </c>
      <c r="Y47" s="2" t="s">
        <v>202</v>
      </c>
      <c r="Z47" s="4">
        <v>100</v>
      </c>
      <c r="AA47" s="4">
        <f>=ROUNDDOWN(50,0)</f>
      </c>
      <c r="AB47" s="5">
        <v>2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>
        <v>7</v>
      </c>
      <c r="AQ47" s="8">
        <v>141.52</v>
      </c>
      <c r="AR47" s="4">
        <v>6</v>
      </c>
      <c r="AS47" s="8">
        <v>57.36</v>
      </c>
      <c r="AT47" s="7">
        <v>0.1667</v>
      </c>
      <c r="AU47" s="7">
        <v>1.4672</v>
      </c>
      <c r="AV47" s="4">
        <v>7</v>
      </c>
      <c r="AW47" s="8">
        <v>141.52</v>
      </c>
      <c r="AX47" s="4">
        <v>6</v>
      </c>
      <c r="AY47" s="8">
        <v>57.36</v>
      </c>
      <c r="AZ47" s="7">
        <v>0.1667</v>
      </c>
      <c r="BA47" s="7">
        <v>1.4672</v>
      </c>
      <c r="BB47" s="7">
        <v>1</v>
      </c>
      <c r="BC47" s="4">
        <v>15</v>
      </c>
      <c r="BD47" s="8">
        <v>302.28</v>
      </c>
      <c r="BE47" s="4">
        <v>19</v>
      </c>
      <c r="BF47" s="8">
        <v>346.76</v>
      </c>
      <c r="BG47" s="7">
        <v>-0.2105</v>
      </c>
      <c r="BH47" s="7">
        <v>-0.1283</v>
      </c>
      <c r="BI47" s="7">
        <v>0.4682</v>
      </c>
      <c r="BJ47" s="4">
        <v>7</v>
      </c>
      <c r="BK47" s="8">
        <v>141.52</v>
      </c>
      <c r="BL47" s="2" t="s">
        <v>401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292</v>
      </c>
      <c r="CJ47" s="2" t="s">
        <v>131</v>
      </c>
      <c r="CK47" s="2" t="s">
        <v>139</v>
      </c>
      <c r="CL47" s="2" t="s">
        <v>131</v>
      </c>
      <c r="CM47" s="4">
        <v>2</v>
      </c>
      <c r="CN47" s="8">
        <v>58.24</v>
      </c>
      <c r="CO47" s="4"/>
      <c r="CP47" s="8"/>
      <c r="CQ47" s="7"/>
      <c r="CR47" s="7"/>
      <c r="CS47" s="2" t="s">
        <v>137</v>
      </c>
      <c r="CT47" s="2" t="s">
        <v>128</v>
      </c>
      <c r="CU47" s="2" t="s">
        <v>173</v>
      </c>
      <c r="CV47" s="2" t="s">
        <v>315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202</v>
      </c>
      <c r="DH47" s="2" t="s">
        <v>194</v>
      </c>
      <c r="DI47" s="2" t="s">
        <v>139</v>
      </c>
      <c r="DJ47" s="2" t="s">
        <v>131</v>
      </c>
      <c r="DK47" s="4">
        <v>2</v>
      </c>
      <c r="DL47" s="8">
        <v>54.6</v>
      </c>
      <c r="DM47" s="4"/>
      <c r="DN47" s="8"/>
      <c r="DO47" s="7"/>
      <c r="DP47" s="7"/>
      <c r="DQ47" s="2" t="s">
        <v>137</v>
      </c>
      <c r="DR47" s="2" t="s">
        <v>128</v>
      </c>
      <c r="DS47" s="2" t="s">
        <v>176</v>
      </c>
      <c r="DT47" s="2" t="s">
        <v>316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178</v>
      </c>
      <c r="EF47" s="2" t="s">
        <v>316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149</v>
      </c>
      <c r="EP47" s="2" t="s">
        <v>128</v>
      </c>
      <c r="EQ47" s="2" t="s">
        <v>131</v>
      </c>
      <c r="ER47" s="2" t="s">
        <v>131</v>
      </c>
      <c r="ES47" s="2" t="s">
        <v>139</v>
      </c>
      <c r="ET47" s="2" t="s">
        <v>131</v>
      </c>
      <c r="EU47" s="4">
        <v>3</v>
      </c>
      <c r="EV47" s="8">
        <v>28.68</v>
      </c>
      <c r="EW47" s="4">
        <v>6</v>
      </c>
      <c r="EX47" s="8">
        <v>57.36</v>
      </c>
      <c r="EY47" s="7">
        <v>-0.5</v>
      </c>
      <c r="EZ47" s="7">
        <v>-0.5</v>
      </c>
      <c r="FA47" s="2" t="s">
        <v>137</v>
      </c>
      <c r="FB47" s="2" t="s">
        <v>128</v>
      </c>
      <c r="FC47" s="2" t="s">
        <v>264</v>
      </c>
      <c r="FD47" s="2" t="s">
        <v>258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149</v>
      </c>
      <c r="FN47" s="2" t="s">
        <v>128</v>
      </c>
      <c r="FO47" s="2" t="s">
        <v>131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198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297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151</v>
      </c>
      <c r="GX47" s="2" t="s">
        <v>128</v>
      </c>
      <c r="GY47" s="2" t="s">
        <v>131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128</v>
      </c>
      <c r="HK47" s="2" t="s">
        <v>185</v>
      </c>
      <c r="HL47" s="2" t="s">
        <v>131</v>
      </c>
      <c r="HM47" s="2" t="s">
        <v>139</v>
      </c>
      <c r="HN47" s="2" t="s">
        <v>131</v>
      </c>
      <c r="HO47" s="4">
        <v>100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>
      <c r="A48" s="2" t="s">
        <v>402</v>
      </c>
      <c r="B48" s="2" t="s">
        <v>121</v>
      </c>
      <c r="C48" s="2" t="s">
        <v>122</v>
      </c>
      <c r="D48" s="2" t="s">
        <v>390</v>
      </c>
      <c r="E48" s="2" t="s">
        <v>390</v>
      </c>
      <c r="F48" s="2" t="s">
        <v>399</v>
      </c>
      <c r="G48" s="2" t="s">
        <v>399</v>
      </c>
      <c r="H48" s="2" t="s">
        <v>399</v>
      </c>
      <c r="I48" s="2" t="s">
        <v>392</v>
      </c>
      <c r="J48" s="2" t="s">
        <v>393</v>
      </c>
      <c r="K48" s="2" t="s">
        <v>224</v>
      </c>
      <c r="L48" s="3">
        <v>24.76</v>
      </c>
      <c r="M48" s="3">
        <v>26</v>
      </c>
      <c r="N48" s="3">
        <v>79.99</v>
      </c>
      <c r="O48" s="2" t="s">
        <v>128</v>
      </c>
      <c r="P48" s="2" t="s">
        <v>168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289</v>
      </c>
      <c r="V48" s="2" t="s">
        <v>400</v>
      </c>
      <c r="W48" s="2" t="s">
        <v>134</v>
      </c>
      <c r="X48" s="2" t="s">
        <v>131</v>
      </c>
      <c r="Y48" s="2" t="s">
        <v>202</v>
      </c>
      <c r="Z48" s="4">
        <v>30</v>
      </c>
      <c r="AA48" s="4">
        <f>=ROUNDDOWN(10,0)</f>
      </c>
      <c r="AB48" s="5">
        <v>3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5</v>
      </c>
      <c r="AQ48" s="8">
        <v>132.08</v>
      </c>
      <c r="AR48" s="4">
        <v>7</v>
      </c>
      <c r="AS48" s="8">
        <v>128.24</v>
      </c>
      <c r="AT48" s="7">
        <v>-0.2857</v>
      </c>
      <c r="AU48" s="7">
        <v>0.0299</v>
      </c>
      <c r="AV48" s="4">
        <v>5</v>
      </c>
      <c r="AW48" s="8">
        <v>132.08</v>
      </c>
      <c r="AX48" s="4">
        <v>7</v>
      </c>
      <c r="AY48" s="8">
        <v>128.24</v>
      </c>
      <c r="AZ48" s="7">
        <v>-0.2857</v>
      </c>
      <c r="BA48" s="7">
        <v>0.0299</v>
      </c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0.4369</v>
      </c>
      <c r="BJ48" s="4">
        <v>5</v>
      </c>
      <c r="BK48" s="8">
        <v>132.08</v>
      </c>
      <c r="BL48" s="2" t="s">
        <v>403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149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>
        <v>1</v>
      </c>
      <c r="CB48" s="8">
        <v>28.08</v>
      </c>
      <c r="CC48" s="4"/>
      <c r="CD48" s="8"/>
      <c r="CE48" s="7"/>
      <c r="CF48" s="7"/>
      <c r="CG48" s="2" t="s">
        <v>137</v>
      </c>
      <c r="CH48" s="2" t="s">
        <v>128</v>
      </c>
      <c r="CI48" s="2" t="s">
        <v>292</v>
      </c>
      <c r="CJ48" s="2" t="s">
        <v>227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173</v>
      </c>
      <c r="CV48" s="2" t="s">
        <v>396</v>
      </c>
      <c r="CW48" s="2" t="s">
        <v>139</v>
      </c>
      <c r="CX48" s="2" t="s">
        <v>131</v>
      </c>
      <c r="CY48" s="4"/>
      <c r="CZ48" s="8"/>
      <c r="DA48" s="4">
        <v>3</v>
      </c>
      <c r="DB48" s="8">
        <v>90</v>
      </c>
      <c r="DC48" s="7">
        <v>-1</v>
      </c>
      <c r="DD48" s="7">
        <v>-1</v>
      </c>
      <c r="DE48" s="2" t="s">
        <v>137</v>
      </c>
      <c r="DF48" s="2" t="s">
        <v>128</v>
      </c>
      <c r="DG48" s="2" t="s">
        <v>202</v>
      </c>
      <c r="DH48" s="2" t="s">
        <v>335</v>
      </c>
      <c r="DI48" s="2" t="s">
        <v>139</v>
      </c>
      <c r="DJ48" s="2" t="s">
        <v>131</v>
      </c>
      <c r="DK48" s="4"/>
      <c r="DL48" s="8"/>
      <c r="DM48" s="4"/>
      <c r="DN48" s="8"/>
      <c r="DO48" s="7"/>
      <c r="DP48" s="7"/>
      <c r="DQ48" s="2" t="s">
        <v>137</v>
      </c>
      <c r="DR48" s="2" t="s">
        <v>128</v>
      </c>
      <c r="DS48" s="2" t="s">
        <v>176</v>
      </c>
      <c r="DT48" s="2" t="s">
        <v>316</v>
      </c>
      <c r="DU48" s="2" t="s">
        <v>139</v>
      </c>
      <c r="DV48" s="2" t="s">
        <v>131</v>
      </c>
      <c r="DW48" s="4">
        <v>4</v>
      </c>
      <c r="DX48" s="8">
        <v>104</v>
      </c>
      <c r="DY48" s="4"/>
      <c r="DZ48" s="8"/>
      <c r="EA48" s="7"/>
      <c r="EB48" s="7"/>
      <c r="EC48" s="2" t="s">
        <v>137</v>
      </c>
      <c r="ED48" s="2" t="s">
        <v>128</v>
      </c>
      <c r="EE48" s="2" t="s">
        <v>178</v>
      </c>
      <c r="EF48" s="2" t="s">
        <v>404</v>
      </c>
      <c r="EG48" s="2" t="s">
        <v>139</v>
      </c>
      <c r="EH48" s="2" t="s">
        <v>131</v>
      </c>
      <c r="EI48" s="4"/>
      <c r="EJ48" s="8"/>
      <c r="EK48" s="4"/>
      <c r="EL48" s="8"/>
      <c r="EM48" s="7"/>
      <c r="EN48" s="7"/>
      <c r="EO48" s="2" t="s">
        <v>149</v>
      </c>
      <c r="EP48" s="2" t="s">
        <v>128</v>
      </c>
      <c r="EQ48" s="2" t="s">
        <v>131</v>
      </c>
      <c r="ER48" s="2" t="s">
        <v>131</v>
      </c>
      <c r="ES48" s="2" t="s">
        <v>139</v>
      </c>
      <c r="ET48" s="2" t="s">
        <v>131</v>
      </c>
      <c r="EU48" s="4"/>
      <c r="EV48" s="8"/>
      <c r="EW48" s="4">
        <v>4</v>
      </c>
      <c r="EX48" s="8">
        <v>38.24</v>
      </c>
      <c r="EY48" s="7">
        <v>-1</v>
      </c>
      <c r="EZ48" s="7">
        <v>-1</v>
      </c>
      <c r="FA48" s="2" t="s">
        <v>137</v>
      </c>
      <c r="FB48" s="2" t="s">
        <v>128</v>
      </c>
      <c r="FC48" s="2" t="s">
        <v>264</v>
      </c>
      <c r="FD48" s="2" t="s">
        <v>219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149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137</v>
      </c>
      <c r="FZ48" s="2" t="s">
        <v>128</v>
      </c>
      <c r="GA48" s="2" t="s">
        <v>198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297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151</v>
      </c>
      <c r="GX48" s="2" t="s">
        <v>128</v>
      </c>
      <c r="GY48" s="2" t="s">
        <v>131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137</v>
      </c>
      <c r="HJ48" s="2" t="s">
        <v>128</v>
      </c>
      <c r="HK48" s="2" t="s">
        <v>185</v>
      </c>
      <c r="HL48" s="2" t="s">
        <v>131</v>
      </c>
      <c r="HM48" s="2" t="s">
        <v>139</v>
      </c>
      <c r="HN48" s="2" t="s">
        <v>131</v>
      </c>
      <c r="HO48" s="4">
        <v>30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>
      <c r="A49" s="2" t="s">
        <v>405</v>
      </c>
      <c r="B49" s="2" t="s">
        <v>121</v>
      </c>
      <c r="C49" s="2" t="s">
        <v>122</v>
      </c>
      <c r="D49" s="2" t="s">
        <v>390</v>
      </c>
      <c r="E49" s="2" t="s">
        <v>390</v>
      </c>
      <c r="F49" s="2" t="s">
        <v>399</v>
      </c>
      <c r="G49" s="2" t="s">
        <v>399</v>
      </c>
      <c r="H49" s="2" t="s">
        <v>399</v>
      </c>
      <c r="I49" s="2" t="s">
        <v>392</v>
      </c>
      <c r="J49" s="2" t="s">
        <v>393</v>
      </c>
      <c r="K49" s="2" t="s">
        <v>299</v>
      </c>
      <c r="L49" s="3">
        <v>24.76</v>
      </c>
      <c r="M49" s="3">
        <v>26</v>
      </c>
      <c r="N49" s="3">
        <v>79.99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289</v>
      </c>
      <c r="V49" s="2" t="s">
        <v>400</v>
      </c>
      <c r="W49" s="2" t="s">
        <v>134</v>
      </c>
      <c r="X49" s="2" t="s">
        <v>131</v>
      </c>
      <c r="Y49" s="2" t="s">
        <v>202</v>
      </c>
      <c r="Z49" s="4">
        <v>182</v>
      </c>
      <c r="AA49" s="4">
        <f>=ROUNDDOWN(91,0)</f>
      </c>
      <c r="AB49" s="5">
        <v>2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>
        <v>3</v>
      </c>
      <c r="AQ49" s="8">
        <v>28.68</v>
      </c>
      <c r="AR49" s="4"/>
      <c r="AS49" s="8"/>
      <c r="AT49" s="7"/>
      <c r="AU49" s="7"/>
      <c r="AV49" s="4">
        <v>3</v>
      </c>
      <c r="AW49" s="8">
        <v>28.68</v>
      </c>
      <c r="AX49" s="4"/>
      <c r="AY49" s="8"/>
      <c r="AZ49" s="7"/>
      <c r="BA49" s="7"/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0.0949</v>
      </c>
      <c r="BJ49" s="4">
        <v>3</v>
      </c>
      <c r="BK49" s="8">
        <v>28.68</v>
      </c>
      <c r="BL49" s="2" t="s">
        <v>23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292</v>
      </c>
      <c r="CJ49" s="2" t="s">
        <v>334</v>
      </c>
      <c r="CK49" s="2" t="s">
        <v>139</v>
      </c>
      <c r="CL49" s="2" t="s">
        <v>131</v>
      </c>
      <c r="CM49" s="4"/>
      <c r="CN49" s="8"/>
      <c r="CO49" s="4"/>
      <c r="CP49" s="8"/>
      <c r="CQ49" s="7"/>
      <c r="CR49" s="7"/>
      <c r="CS49" s="2" t="s">
        <v>137</v>
      </c>
      <c r="CT49" s="2" t="s">
        <v>128</v>
      </c>
      <c r="CU49" s="2" t="s">
        <v>173</v>
      </c>
      <c r="CV49" s="2" t="s">
        <v>315</v>
      </c>
      <c r="CW49" s="2" t="s">
        <v>139</v>
      </c>
      <c r="CX49" s="2" t="s">
        <v>131</v>
      </c>
      <c r="CY49" s="4"/>
      <c r="CZ49" s="8"/>
      <c r="DA49" s="4"/>
      <c r="DB49" s="8"/>
      <c r="DC49" s="7"/>
      <c r="DD49" s="7"/>
      <c r="DE49" s="2" t="s">
        <v>137</v>
      </c>
      <c r="DF49" s="2" t="s">
        <v>128</v>
      </c>
      <c r="DG49" s="2" t="s">
        <v>202</v>
      </c>
      <c r="DH49" s="2" t="s">
        <v>406</v>
      </c>
      <c r="DI49" s="2" t="s">
        <v>139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176</v>
      </c>
      <c r="DT49" s="2" t="s">
        <v>265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178</v>
      </c>
      <c r="EF49" s="2" t="s">
        <v>354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149</v>
      </c>
      <c r="EP49" s="2" t="s">
        <v>128</v>
      </c>
      <c r="EQ49" s="2" t="s">
        <v>131</v>
      </c>
      <c r="ER49" s="2" t="s">
        <v>131</v>
      </c>
      <c r="ES49" s="2" t="s">
        <v>139</v>
      </c>
      <c r="ET49" s="2" t="s">
        <v>131</v>
      </c>
      <c r="EU49" s="4">
        <v>3</v>
      </c>
      <c r="EV49" s="8">
        <v>28.68</v>
      </c>
      <c r="EW49" s="4"/>
      <c r="EX49" s="8"/>
      <c r="EY49" s="7"/>
      <c r="EZ49" s="7"/>
      <c r="FA49" s="2" t="s">
        <v>137</v>
      </c>
      <c r="FB49" s="2" t="s">
        <v>128</v>
      </c>
      <c r="FC49" s="2" t="s">
        <v>264</v>
      </c>
      <c r="FD49" s="2" t="s">
        <v>182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149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137</v>
      </c>
      <c r="FZ49" s="2" t="s">
        <v>128</v>
      </c>
      <c r="GA49" s="2" t="s">
        <v>198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297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151</v>
      </c>
      <c r="GX49" s="2" t="s">
        <v>128</v>
      </c>
      <c r="GY49" s="2" t="s">
        <v>131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128</v>
      </c>
      <c r="HK49" s="2" t="s">
        <v>185</v>
      </c>
      <c r="HL49" s="2" t="s">
        <v>131</v>
      </c>
      <c r="HM49" s="2" t="s">
        <v>139</v>
      </c>
      <c r="HN49" s="2" t="s">
        <v>131</v>
      </c>
      <c r="HO49" s="4">
        <v>182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>
      <c r="A50" s="2" t="s">
        <v>407</v>
      </c>
      <c r="B50" s="2" t="s">
        <v>121</v>
      </c>
      <c r="C50" s="2" t="s">
        <v>122</v>
      </c>
      <c r="D50" s="2" t="s">
        <v>390</v>
      </c>
      <c r="E50" s="2" t="s">
        <v>390</v>
      </c>
      <c r="F50" s="2" t="s">
        <v>399</v>
      </c>
      <c r="G50" s="2" t="s">
        <v>399</v>
      </c>
      <c r="H50" s="2" t="s">
        <v>399</v>
      </c>
      <c r="I50" s="2" t="s">
        <v>392</v>
      </c>
      <c r="J50" s="2" t="s">
        <v>393</v>
      </c>
      <c r="K50" s="2" t="s">
        <v>263</v>
      </c>
      <c r="L50" s="3">
        <v>24.76</v>
      </c>
      <c r="M50" s="3">
        <v>26</v>
      </c>
      <c r="N50" s="3">
        <v>79.99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289</v>
      </c>
      <c r="V50" s="2" t="s">
        <v>400</v>
      </c>
      <c r="W50" s="2" t="s">
        <v>134</v>
      </c>
      <c r="X50" s="2" t="s">
        <v>131</v>
      </c>
      <c r="Y50" s="2" t="s">
        <v>202</v>
      </c>
      <c r="Z50" s="4">
        <v>205</v>
      </c>
      <c r="AA50" s="4">
        <f>=ROUNDDOWN(205,0)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/>
      <c r="AQ50" s="8"/>
      <c r="AR50" s="4">
        <v>6</v>
      </c>
      <c r="AS50" s="8">
        <v>161.16</v>
      </c>
      <c r="AT50" s="7">
        <v>-1</v>
      </c>
      <c r="AU50" s="7">
        <v>-1</v>
      </c>
      <c r="AV50" s="4"/>
      <c r="AW50" s="8"/>
      <c r="AX50" s="4">
        <v>6</v>
      </c>
      <c r="AY50" s="8">
        <v>161.16</v>
      </c>
      <c r="AZ50" s="7">
        <v>-1</v>
      </c>
      <c r="BA50" s="7">
        <v>-1</v>
      </c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292</v>
      </c>
      <c r="CJ50" s="2" t="s">
        <v>315</v>
      </c>
      <c r="CK50" s="2" t="s">
        <v>139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173</v>
      </c>
      <c r="CV50" s="2" t="s">
        <v>408</v>
      </c>
      <c r="CW50" s="2" t="s">
        <v>139</v>
      </c>
      <c r="CX50" s="2" t="s">
        <v>131</v>
      </c>
      <c r="CY50" s="4"/>
      <c r="CZ50" s="8"/>
      <c r="DA50" s="4">
        <v>6</v>
      </c>
      <c r="DB50" s="8">
        <v>161.16</v>
      </c>
      <c r="DC50" s="7">
        <v>-1</v>
      </c>
      <c r="DD50" s="7">
        <v>-1</v>
      </c>
      <c r="DE50" s="2" t="s">
        <v>137</v>
      </c>
      <c r="DF50" s="2" t="s">
        <v>128</v>
      </c>
      <c r="DG50" s="2" t="s">
        <v>202</v>
      </c>
      <c r="DH50" s="2" t="s">
        <v>237</v>
      </c>
      <c r="DI50" s="2" t="s">
        <v>139</v>
      </c>
      <c r="DJ50" s="2" t="s">
        <v>131</v>
      </c>
      <c r="DK50" s="4"/>
      <c r="DL50" s="8"/>
      <c r="DM50" s="4"/>
      <c r="DN50" s="8"/>
      <c r="DO50" s="7"/>
      <c r="DP50" s="7"/>
      <c r="DQ50" s="2" t="s">
        <v>137</v>
      </c>
      <c r="DR50" s="2" t="s">
        <v>128</v>
      </c>
      <c r="DS50" s="2" t="s">
        <v>176</v>
      </c>
      <c r="DT50" s="2" t="s">
        <v>238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178</v>
      </c>
      <c r="EF50" s="2" t="s">
        <v>409</v>
      </c>
      <c r="EG50" s="2" t="s">
        <v>139</v>
      </c>
      <c r="EH50" s="2" t="s">
        <v>131</v>
      </c>
      <c r="EI50" s="4"/>
      <c r="EJ50" s="8"/>
      <c r="EK50" s="4"/>
      <c r="EL50" s="8"/>
      <c r="EM50" s="7"/>
      <c r="EN50" s="7"/>
      <c r="EO50" s="2" t="s">
        <v>149</v>
      </c>
      <c r="EP50" s="2" t="s">
        <v>128</v>
      </c>
      <c r="EQ50" s="2" t="s">
        <v>131</v>
      </c>
      <c r="ER50" s="2" t="s">
        <v>131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137</v>
      </c>
      <c r="FB50" s="2" t="s">
        <v>128</v>
      </c>
      <c r="FC50" s="2" t="s">
        <v>202</v>
      </c>
      <c r="FD50" s="2" t="s">
        <v>192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149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137</v>
      </c>
      <c r="FZ50" s="2" t="s">
        <v>128</v>
      </c>
      <c r="GA50" s="2" t="s">
        <v>198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297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151</v>
      </c>
      <c r="GX50" s="2" t="s">
        <v>128</v>
      </c>
      <c r="GY50" s="2" t="s">
        <v>131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137</v>
      </c>
      <c r="HJ50" s="2" t="s">
        <v>128</v>
      </c>
      <c r="HK50" s="2" t="s">
        <v>185</v>
      </c>
      <c r="HL50" s="2" t="s">
        <v>131</v>
      </c>
      <c r="HM50" s="2" t="s">
        <v>139</v>
      </c>
      <c r="HN50" s="2" t="s">
        <v>131</v>
      </c>
      <c r="HO50" s="4">
        <v>205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>
      <c r="A51" s="16" t="s">
        <v>410</v>
      </c>
      <c r="B51" s="9" t="s">
        <v>131</v>
      </c>
      <c r="C51" s="9" t="s">
        <v>131</v>
      </c>
      <c r="D51" s="9" t="s">
        <v>131</v>
      </c>
      <c r="E51" s="9" t="s">
        <v>131</v>
      </c>
      <c r="F51" s="9" t="s">
        <v>131</v>
      </c>
      <c r="G51" s="9" t="s">
        <v>131</v>
      </c>
      <c r="H51" s="9" t="s">
        <v>131</v>
      </c>
      <c r="I51" s="9" t="s">
        <v>131</v>
      </c>
      <c r="J51" s="9" t="s">
        <v>131</v>
      </c>
      <c r="K51" s="9" t="s">
        <v>131</v>
      </c>
      <c r="L51" s="10"/>
      <c r="M51" s="10"/>
      <c r="N51" s="10"/>
      <c r="O51" s="9" t="s">
        <v>131</v>
      </c>
      <c r="P51" s="9" t="s">
        <v>131</v>
      </c>
      <c r="Q51" s="9" t="s">
        <v>131</v>
      </c>
      <c r="R51" s="9" t="s">
        <v>131</v>
      </c>
      <c r="S51" s="9" t="s">
        <v>131</v>
      </c>
      <c r="T51" s="9" t="s">
        <v>131</v>
      </c>
      <c r="U51" s="9" t="s">
        <v>131</v>
      </c>
      <c r="V51" s="9" t="s">
        <v>131</v>
      </c>
      <c r="W51" s="9" t="s">
        <v>131</v>
      </c>
      <c r="X51" s="9" t="s">
        <v>131</v>
      </c>
      <c r="Y51" s="9" t="s">
        <v>131</v>
      </c>
      <c r="Z51" s="11">
        <v>3915</v>
      </c>
      <c r="AA51" s="11">
        <f>=ROUNDDOWN({0},0)</f>
      </c>
      <c r="AB51" s="12">
        <v>169</v>
      </c>
      <c r="AC51" s="9" t="s">
        <v>131</v>
      </c>
      <c r="AD51" s="11"/>
      <c r="AE51" s="11">
        <v>2180</v>
      </c>
      <c r="AF51" s="13"/>
      <c r="AG51" s="13"/>
      <c r="AH51" s="14"/>
      <c r="AI51" s="11"/>
      <c r="AJ51" s="11">
        <f>=ROUNDDOWN({0},0)</f>
      </c>
      <c r="AK51" s="12"/>
      <c r="AL51" s="9" t="s">
        <v>131</v>
      </c>
      <c r="AM51" s="11"/>
      <c r="AN51" s="11"/>
      <c r="AO51" s="14"/>
      <c r="AP51" s="11">
        <v>438</v>
      </c>
      <c r="AQ51" s="15">
        <v>67322.57</v>
      </c>
      <c r="AR51" s="11">
        <v>132</v>
      </c>
      <c r="AS51" s="15">
        <v>14235.85</v>
      </c>
      <c r="AT51" s="14">
        <v>2.3182</v>
      </c>
      <c r="AU51" s="14">
        <v>3.7291</v>
      </c>
      <c r="AV51" s="11">
        <v>438</v>
      </c>
      <c r="AW51" s="15">
        <v>67322.57</v>
      </c>
      <c r="AX51" s="11">
        <v>132</v>
      </c>
      <c r="AY51" s="15">
        <v>14235.85</v>
      </c>
      <c r="AZ51" s="14">
        <v>2.3182</v>
      </c>
      <c r="BA51" s="14">
        <v>3.7291</v>
      </c>
      <c r="BB51" s="14"/>
      <c r="BC51" s="11">
        <v>438</v>
      </c>
      <c r="BD51" s="15">
        <v>67322.57</v>
      </c>
      <c r="BE51" s="11">
        <v>132</v>
      </c>
      <c r="BF51" s="15">
        <v>14235.85</v>
      </c>
      <c r="BG51" s="14">
        <v>2.3182</v>
      </c>
      <c r="BH51" s="14">
        <v>3.7291</v>
      </c>
      <c r="BI51" s="14"/>
      <c r="BJ51" s="11"/>
      <c r="BK51" s="15"/>
      <c r="BL51" s="9" t="s">
        <v>131</v>
      </c>
      <c r="BM51" s="14"/>
      <c r="BN51" s="14"/>
      <c r="BO51" s="11">
        <v>141</v>
      </c>
      <c r="BP51" s="15">
        <v>30774.22</v>
      </c>
      <c r="BQ51" s="11"/>
      <c r="BR51" s="15"/>
      <c r="BS51" s="14"/>
      <c r="BT51" s="14"/>
      <c r="BU51" s="9" t="s">
        <v>131</v>
      </c>
      <c r="BV51" s="9" t="s">
        <v>131</v>
      </c>
      <c r="BW51" s="9" t="s">
        <v>131</v>
      </c>
      <c r="BX51" s="9" t="s">
        <v>131</v>
      </c>
      <c r="BY51" s="9" t="s">
        <v>131</v>
      </c>
      <c r="BZ51" s="9" t="s">
        <v>131</v>
      </c>
      <c r="CA51" s="11">
        <v>119</v>
      </c>
      <c r="CB51" s="15">
        <v>21034.49</v>
      </c>
      <c r="CC51" s="11"/>
      <c r="CD51" s="15"/>
      <c r="CE51" s="14"/>
      <c r="CF51" s="14"/>
      <c r="CG51" s="9" t="s">
        <v>131</v>
      </c>
      <c r="CH51" s="9" t="s">
        <v>131</v>
      </c>
      <c r="CI51" s="9" t="s">
        <v>131</v>
      </c>
      <c r="CJ51" s="9" t="s">
        <v>131</v>
      </c>
      <c r="CK51" s="9" t="s">
        <v>131</v>
      </c>
      <c r="CL51" s="9" t="s">
        <v>131</v>
      </c>
      <c r="CM51" s="11">
        <v>63</v>
      </c>
      <c r="CN51" s="15">
        <v>5237.65</v>
      </c>
      <c r="CO51" s="11"/>
      <c r="CP51" s="15"/>
      <c r="CQ51" s="14"/>
      <c r="CR51" s="14"/>
      <c r="CS51" s="9" t="s">
        <v>131</v>
      </c>
      <c r="CT51" s="9" t="s">
        <v>131</v>
      </c>
      <c r="CU51" s="9" t="s">
        <v>131</v>
      </c>
      <c r="CV51" s="9" t="s">
        <v>131</v>
      </c>
      <c r="CW51" s="9" t="s">
        <v>131</v>
      </c>
      <c r="CX51" s="9" t="s">
        <v>131</v>
      </c>
      <c r="CY51" s="11">
        <v>34</v>
      </c>
      <c r="CZ51" s="15">
        <v>5155.59</v>
      </c>
      <c r="DA51" s="11">
        <v>82</v>
      </c>
      <c r="DB51" s="15">
        <v>12695.67</v>
      </c>
      <c r="DC51" s="14">
        <v>-0.5854</v>
      </c>
      <c r="DD51" s="14">
        <v>-0.5939</v>
      </c>
      <c r="DE51" s="9" t="s">
        <v>131</v>
      </c>
      <c r="DF51" s="9" t="s">
        <v>131</v>
      </c>
      <c r="DG51" s="9" t="s">
        <v>131</v>
      </c>
      <c r="DH51" s="9" t="s">
        <v>131</v>
      </c>
      <c r="DI51" s="9" t="s">
        <v>131</v>
      </c>
      <c r="DJ51" s="9" t="s">
        <v>131</v>
      </c>
      <c r="DK51" s="11">
        <v>34</v>
      </c>
      <c r="DL51" s="15">
        <v>2388.67</v>
      </c>
      <c r="DM51" s="11"/>
      <c r="DN51" s="15"/>
      <c r="DO51" s="14"/>
      <c r="DP51" s="14"/>
      <c r="DQ51" s="9" t="s">
        <v>131</v>
      </c>
      <c r="DR51" s="9" t="s">
        <v>131</v>
      </c>
      <c r="DS51" s="9" t="s">
        <v>131</v>
      </c>
      <c r="DT51" s="9" t="s">
        <v>131</v>
      </c>
      <c r="DU51" s="9" t="s">
        <v>131</v>
      </c>
      <c r="DV51" s="9" t="s">
        <v>131</v>
      </c>
      <c r="DW51" s="11">
        <v>20</v>
      </c>
      <c r="DX51" s="15">
        <v>1387.41</v>
      </c>
      <c r="DY51" s="11"/>
      <c r="DZ51" s="15"/>
      <c r="EA51" s="14"/>
      <c r="EB51" s="14"/>
      <c r="EC51" s="9" t="s">
        <v>131</v>
      </c>
      <c r="ED51" s="9" t="s">
        <v>131</v>
      </c>
      <c r="EE51" s="9" t="s">
        <v>131</v>
      </c>
      <c r="EF51" s="9" t="s">
        <v>131</v>
      </c>
      <c r="EG51" s="9" t="s">
        <v>131</v>
      </c>
      <c r="EH51" s="9" t="s">
        <v>131</v>
      </c>
      <c r="EI51" s="11">
        <v>3</v>
      </c>
      <c r="EJ51" s="15">
        <v>675.66</v>
      </c>
      <c r="EK51" s="11"/>
      <c r="EL51" s="15"/>
      <c r="EM51" s="14"/>
      <c r="EN51" s="14"/>
      <c r="EO51" s="9" t="s">
        <v>131</v>
      </c>
      <c r="EP51" s="9" t="s">
        <v>131</v>
      </c>
      <c r="EQ51" s="9" t="s">
        <v>131</v>
      </c>
      <c r="ER51" s="9" t="s">
        <v>131</v>
      </c>
      <c r="ES51" s="9" t="s">
        <v>131</v>
      </c>
      <c r="ET51" s="9" t="s">
        <v>131</v>
      </c>
      <c r="EU51" s="11">
        <v>24</v>
      </c>
      <c r="EV51" s="15">
        <v>668.88</v>
      </c>
      <c r="EW51" s="11">
        <v>50</v>
      </c>
      <c r="EX51" s="15">
        <v>1540.18</v>
      </c>
      <c r="EY51" s="14">
        <v>-0.52</v>
      </c>
      <c r="EZ51" s="14">
        <v>-0.5657</v>
      </c>
      <c r="FA51" s="9" t="s">
        <v>131</v>
      </c>
      <c r="FB51" s="9" t="s">
        <v>131</v>
      </c>
      <c r="FC51" s="9" t="s">
        <v>131</v>
      </c>
      <c r="FD51" s="9" t="s">
        <v>131</v>
      </c>
      <c r="FE51" s="9" t="s">
        <v>131</v>
      </c>
      <c r="FF51" s="9" t="s">
        <v>131</v>
      </c>
      <c r="FG51" s="11"/>
      <c r="FH51" s="15"/>
      <c r="FI51" s="11"/>
      <c r="FJ51" s="15"/>
      <c r="FK51" s="14"/>
      <c r="FL51" s="14"/>
      <c r="FM51" s="9" t="s">
        <v>131</v>
      </c>
      <c r="FN51" s="9" t="s">
        <v>131</v>
      </c>
      <c r="FO51" s="9" t="s">
        <v>131</v>
      </c>
      <c r="FP51" s="9" t="s">
        <v>131</v>
      </c>
      <c r="FQ51" s="9" t="s">
        <v>131</v>
      </c>
      <c r="FR51" s="9" t="s">
        <v>131</v>
      </c>
      <c r="FS51" s="11"/>
      <c r="FT51" s="15"/>
      <c r="FU51" s="11"/>
      <c r="FV51" s="15"/>
      <c r="FW51" s="14"/>
      <c r="FX51" s="14"/>
      <c r="FY51" s="9" t="s">
        <v>131</v>
      </c>
      <c r="FZ51" s="9" t="s">
        <v>131</v>
      </c>
      <c r="GA51" s="9" t="s">
        <v>131</v>
      </c>
      <c r="GB51" s="9" t="s">
        <v>131</v>
      </c>
      <c r="GC51" s="9" t="s">
        <v>131</v>
      </c>
      <c r="GD51" s="9" t="s">
        <v>131</v>
      </c>
      <c r="GE51" s="11"/>
      <c r="GF51" s="15"/>
      <c r="GG51" s="11"/>
      <c r="GH51" s="15"/>
      <c r="GI51" s="14"/>
      <c r="GJ51" s="14"/>
      <c r="GK51" s="9" t="s">
        <v>131</v>
      </c>
      <c r="GL51" s="9" t="s">
        <v>131</v>
      </c>
      <c r="GM51" s="9" t="s">
        <v>131</v>
      </c>
      <c r="GN51" s="9" t="s">
        <v>131</v>
      </c>
      <c r="GO51" s="9" t="s">
        <v>131</v>
      </c>
      <c r="GP51" s="9" t="s">
        <v>131</v>
      </c>
      <c r="GQ51" s="11"/>
      <c r="GR51" s="15"/>
      <c r="GS51" s="11"/>
      <c r="GT51" s="15"/>
      <c r="GU51" s="14"/>
      <c r="GV51" s="14"/>
      <c r="GW51" s="9" t="s">
        <v>131</v>
      </c>
      <c r="GX51" s="9" t="s">
        <v>131</v>
      </c>
      <c r="GY51" s="9" t="s">
        <v>131</v>
      </c>
      <c r="GZ51" s="9" t="s">
        <v>131</v>
      </c>
      <c r="HA51" s="9" t="s">
        <v>131</v>
      </c>
      <c r="HB51" s="9" t="s">
        <v>131</v>
      </c>
      <c r="HC51" s="11"/>
      <c r="HD51" s="15"/>
      <c r="HE51" s="11"/>
      <c r="HF51" s="15"/>
      <c r="HG51" s="14"/>
      <c r="HH51" s="14"/>
      <c r="HI51" s="9" t="s">
        <v>131</v>
      </c>
      <c r="HJ51" s="9" t="s">
        <v>131</v>
      </c>
      <c r="HK51" s="9" t="s">
        <v>131</v>
      </c>
      <c r="HL51" s="9" t="s">
        <v>131</v>
      </c>
      <c r="HM51" s="9" t="s">
        <v>131</v>
      </c>
      <c r="HN51" s="9" t="s">
        <v>131</v>
      </c>
      <c r="HO51" s="11">
        <v>3915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450</v>
      </c>
      <c r="IG51" s="11">
        <v>900</v>
      </c>
      <c r="IH51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H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411</v>
      </c>
      <c r="D2" s="0" t="s">
        <v>412</v>
      </c>
      <c r="E2" s="0" t="s">
        <v>413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414</v>
      </c>
      <c r="J4" s="1" t="s">
        <v>415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416</v>
      </c>
      <c r="P4" s="1" t="s">
        <v>417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418</v>
      </c>
      <c r="F5" s="1" t="s">
        <v>419</v>
      </c>
      <c r="G5" s="1" t="s">
        <v>418</v>
      </c>
      <c r="H5" s="1" t="s">
        <v>419</v>
      </c>
      <c r="I5" s="1" t="s">
        <v>414</v>
      </c>
      <c r="J5" s="1" t="s">
        <v>415</v>
      </c>
      <c r="K5" s="1" t="s">
        <v>420</v>
      </c>
      <c r="L5" s="1" t="s">
        <v>421</v>
      </c>
      <c r="M5" s="1" t="s">
        <v>420</v>
      </c>
      <c r="N5" s="1" t="s">
        <v>421</v>
      </c>
      <c r="O5" s="1" t="s">
        <v>416</v>
      </c>
      <c r="P5" s="1" t="s">
        <v>417</v>
      </c>
    </row>
    <row r="6">
      <c r="A6" s="2" t="s">
        <v>121</v>
      </c>
      <c r="B6" s="2" t="s">
        <v>122</v>
      </c>
      <c r="C6" s="2" t="s">
        <v>123</v>
      </c>
      <c r="D6" s="2" t="s">
        <v>123</v>
      </c>
      <c r="E6" s="4">
        <v>276</v>
      </c>
      <c r="F6" s="8">
        <v>60415.85</v>
      </c>
      <c r="G6" s="4">
        <v>60</v>
      </c>
      <c r="H6" s="8">
        <v>11244.21</v>
      </c>
      <c r="I6" s="7">
        <v>3.6</v>
      </c>
      <c r="J6" s="7">
        <v>4.3731</v>
      </c>
      <c r="K6" s="4">
        <v>276</v>
      </c>
      <c r="L6" s="8">
        <v>60415.85</v>
      </c>
      <c r="M6" s="4">
        <v>60</v>
      </c>
      <c r="N6" s="8">
        <v>11244.21</v>
      </c>
      <c r="O6" s="7">
        <v>3.6</v>
      </c>
      <c r="P6" s="7">
        <v>4.3731</v>
      </c>
    </row>
    <row r="7">
      <c r="A7" s="2" t="s">
        <v>121</v>
      </c>
      <c r="B7" s="2" t="s">
        <v>122</v>
      </c>
      <c r="C7" s="2" t="s">
        <v>284</v>
      </c>
      <c r="D7" s="2" t="s">
        <v>284</v>
      </c>
      <c r="E7" s="4">
        <v>106</v>
      </c>
      <c r="F7" s="8">
        <v>3536.28</v>
      </c>
      <c r="G7" s="4">
        <v>34</v>
      </c>
      <c r="H7" s="8">
        <v>758.72</v>
      </c>
      <c r="I7" s="7">
        <v>2.1176</v>
      </c>
      <c r="J7" s="7">
        <v>3.6608</v>
      </c>
      <c r="K7" s="4">
        <v>106</v>
      </c>
      <c r="L7" s="8">
        <v>3536.28</v>
      </c>
      <c r="M7" s="4">
        <v>34</v>
      </c>
      <c r="N7" s="8">
        <v>758.72</v>
      </c>
      <c r="O7" s="7">
        <v>2.1176</v>
      </c>
      <c r="P7" s="7">
        <v>3.6608</v>
      </c>
    </row>
    <row r="8">
      <c r="A8" s="2" t="s">
        <v>121</v>
      </c>
      <c r="B8" s="2" t="s">
        <v>122</v>
      </c>
      <c r="C8" s="2" t="s">
        <v>360</v>
      </c>
      <c r="D8" s="2" t="s">
        <v>361</v>
      </c>
      <c r="E8" s="4">
        <v>27</v>
      </c>
      <c r="F8" s="8">
        <v>2755.77</v>
      </c>
      <c r="G8" s="4">
        <v>18</v>
      </c>
      <c r="H8" s="8">
        <v>1878.59</v>
      </c>
      <c r="I8" s="7">
        <v>0.5</v>
      </c>
      <c r="J8" s="7">
        <v>0.4669</v>
      </c>
      <c r="K8" s="4">
        <v>27</v>
      </c>
      <c r="L8" s="8">
        <v>2755.77</v>
      </c>
      <c r="M8" s="4">
        <v>18</v>
      </c>
      <c r="N8" s="8">
        <v>1878.59</v>
      </c>
      <c r="O8" s="7">
        <v>0.5</v>
      </c>
      <c r="P8" s="7">
        <v>0.4669</v>
      </c>
    </row>
    <row r="9">
      <c r="A9" s="2" t="s">
        <v>121</v>
      </c>
      <c r="B9" s="2" t="s">
        <v>122</v>
      </c>
      <c r="C9" s="2" t="s">
        <v>390</v>
      </c>
      <c r="D9" s="2" t="s">
        <v>390</v>
      </c>
      <c r="E9" s="4">
        <v>29</v>
      </c>
      <c r="F9" s="8">
        <v>614.67</v>
      </c>
      <c r="G9" s="4">
        <v>20</v>
      </c>
      <c r="H9" s="8">
        <v>354.33</v>
      </c>
      <c r="I9" s="7">
        <v>0.45</v>
      </c>
      <c r="J9" s="7">
        <v>0.7347</v>
      </c>
      <c r="K9" s="4">
        <v>29</v>
      </c>
      <c r="L9" s="8">
        <v>614.67</v>
      </c>
      <c r="M9" s="4">
        <v>20</v>
      </c>
      <c r="N9" s="8">
        <v>354.33</v>
      </c>
      <c r="O9" s="7">
        <v>0.45</v>
      </c>
      <c r="P9" s="7">
        <v>0.7347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411</v>
      </c>
      <c r="D2" s="0" t="s">
        <v>412</v>
      </c>
      <c r="E2" s="0" t="s">
        <v>413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414</v>
      </c>
      <c r="I4" s="1" t="s">
        <v>415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416</v>
      </c>
      <c r="O4" s="1" t="s">
        <v>417</v>
      </c>
    </row>
    <row r="5">
      <c r="A5" s="1" t="s">
        <v>66</v>
      </c>
      <c r="B5" s="1" t="s">
        <v>68</v>
      </c>
      <c r="C5" s="1" t="s">
        <v>69</v>
      </c>
      <c r="D5" s="1" t="s">
        <v>418</v>
      </c>
      <c r="E5" s="1" t="s">
        <v>419</v>
      </c>
      <c r="F5" s="1" t="s">
        <v>418</v>
      </c>
      <c r="G5" s="1" t="s">
        <v>419</v>
      </c>
      <c r="H5" s="1" t="s">
        <v>414</v>
      </c>
      <c r="I5" s="1" t="s">
        <v>415</v>
      </c>
      <c r="J5" s="1" t="s">
        <v>420</v>
      </c>
      <c r="K5" s="1" t="s">
        <v>421</v>
      </c>
      <c r="L5" s="1" t="s">
        <v>420</v>
      </c>
      <c r="M5" s="1" t="s">
        <v>421</v>
      </c>
      <c r="N5" s="1" t="s">
        <v>416</v>
      </c>
      <c r="O5" s="1" t="s">
        <v>417</v>
      </c>
    </row>
    <row r="6">
      <c r="A6" s="2" t="s">
        <v>121</v>
      </c>
      <c r="B6" s="2" t="s">
        <v>123</v>
      </c>
      <c r="C6" s="2" t="s">
        <v>123</v>
      </c>
      <c r="D6" s="4">
        <v>276</v>
      </c>
      <c r="E6" s="8">
        <v>60415.85</v>
      </c>
      <c r="F6" s="4">
        <v>60</v>
      </c>
      <c r="G6" s="8">
        <v>11244.21</v>
      </c>
      <c r="H6" s="7">
        <v>3.6</v>
      </c>
      <c r="I6" s="7">
        <v>4.3731</v>
      </c>
      <c r="J6" s="4">
        <v>276</v>
      </c>
      <c r="K6" s="8">
        <v>60415.85</v>
      </c>
      <c r="L6" s="4">
        <v>60</v>
      </c>
      <c r="M6" s="8">
        <v>11244.21</v>
      </c>
      <c r="N6" s="7">
        <v>3.6</v>
      </c>
      <c r="O6" s="7">
        <v>4.3731</v>
      </c>
    </row>
    <row r="7">
      <c r="A7" s="2" t="s">
        <v>121</v>
      </c>
      <c r="B7" s="2" t="s">
        <v>284</v>
      </c>
      <c r="C7" s="2" t="s">
        <v>284</v>
      </c>
      <c r="D7" s="4">
        <v>106</v>
      </c>
      <c r="E7" s="8">
        <v>3536.28</v>
      </c>
      <c r="F7" s="4">
        <v>34</v>
      </c>
      <c r="G7" s="8">
        <v>758.72</v>
      </c>
      <c r="H7" s="7">
        <v>2.1176</v>
      </c>
      <c r="I7" s="7">
        <v>3.6608</v>
      </c>
      <c r="J7" s="4">
        <v>106</v>
      </c>
      <c r="K7" s="8">
        <v>3536.28</v>
      </c>
      <c r="L7" s="4">
        <v>34</v>
      </c>
      <c r="M7" s="8">
        <v>758.72</v>
      </c>
      <c r="N7" s="7">
        <v>2.1176</v>
      </c>
      <c r="O7" s="7">
        <v>3.6608</v>
      </c>
    </row>
    <row r="8">
      <c r="A8" s="2" t="s">
        <v>121</v>
      </c>
      <c r="B8" s="2" t="s">
        <v>360</v>
      </c>
      <c r="C8" s="2" t="s">
        <v>361</v>
      </c>
      <c r="D8" s="4">
        <v>27</v>
      </c>
      <c r="E8" s="8">
        <v>2755.77</v>
      </c>
      <c r="F8" s="4">
        <v>18</v>
      </c>
      <c r="G8" s="8">
        <v>1878.59</v>
      </c>
      <c r="H8" s="7">
        <v>0.5</v>
      </c>
      <c r="I8" s="7">
        <v>0.4669</v>
      </c>
      <c r="J8" s="4">
        <v>27</v>
      </c>
      <c r="K8" s="8">
        <v>2755.77</v>
      </c>
      <c r="L8" s="4">
        <v>18</v>
      </c>
      <c r="M8" s="8">
        <v>1878.59</v>
      </c>
      <c r="N8" s="7">
        <v>0.5</v>
      </c>
      <c r="O8" s="7">
        <v>0.4669</v>
      </c>
    </row>
    <row r="9">
      <c r="A9" s="2" t="s">
        <v>121</v>
      </c>
      <c r="B9" s="2" t="s">
        <v>390</v>
      </c>
      <c r="C9" s="2" t="s">
        <v>390</v>
      </c>
      <c r="D9" s="4">
        <v>29</v>
      </c>
      <c r="E9" s="8">
        <v>614.67</v>
      </c>
      <c r="F9" s="4">
        <v>20</v>
      </c>
      <c r="G9" s="8">
        <v>354.33</v>
      </c>
      <c r="H9" s="7">
        <v>0.45</v>
      </c>
      <c r="I9" s="7">
        <v>0.7347</v>
      </c>
      <c r="J9" s="4">
        <v>29</v>
      </c>
      <c r="K9" s="8">
        <v>614.67</v>
      </c>
      <c r="L9" s="4">
        <v>20</v>
      </c>
      <c r="M9" s="8">
        <v>354.33</v>
      </c>
      <c r="N9" s="7">
        <v>0.45</v>
      </c>
      <c r="O9" s="7">
        <v>0.7347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