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<sst xmlns="http://schemas.openxmlformats.org/spreadsheetml/2006/main" count="84" uniqueCount="84">
  <si>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</si>
  <si>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</si>
  <si>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</si>
  <si>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</si>
  <si>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</si>
  <si>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</si>
  <si>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</si>
  <si>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02/02/2024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</si>
  <si>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</si>
  <si>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</si>
  <si>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</si>
  <si>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</si>
  <si>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</si>
  <si>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</si>
  <si>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</si>
  <si>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TGTDVS</t>
  </si>
  <si>
    <t>OLLIIX</t>
  </si>
  <si>
    <t>KOHLDSN</t>
  </si>
  <si>
    <t>JCPENNEY01</t>
  </si>
  <si>
    <t>WALMARTDS</t>
  </si>
  <si>
    <t>BLK01</t>
  </si>
  <si>
    <t>ASHFURNDS</t>
  </si>
  <si>
    <t>COSTCO01</t>
  </si>
  <si>
    <t>KIRKLANDDS</t>
  </si>
  <si>
    <t>DESINC</t>
  </si>
  <si>
    <t>FINGERHUTDS</t>
  </si>
  <si>
    <t>HDDS</t>
  </si>
  <si>
    <t>NRTPORT</t>
  </si>
  <si>
    <t>ROOMECOM</t>
  </si>
  <si>
    <t>LAMPDS</t>
  </si>
  <si>
    <t>WM.COM</t>
  </si>
  <si>
    <t>AMERSIGNDS</t>
  </si>
  <si>
    <t>HOUZZ</t>
  </si>
  <si>
    <t>ZOLA</t>
  </si>
  <si>
    <t>HSNDS</t>
  </si>
  <si>
    <t>BEALLSDS</t>
  </si>
  <si>
    <t>NORDSTRACKDS</t>
  </si>
  <si>
    <t>BIGLOTSDS</t>
  </si>
  <si>
    <t>CHEWYDS</t>
  </si>
  <si>
    <t>AAFESDS</t>
  </si>
  <si>
    <t>BLOOM02</t>
  </si>
  <si>
    <t>DLCROSCILL</t>
  </si>
  <si>
    <t>BBBDROP</t>
  </si>
  <si>
    <t>BRANDX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</si>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</sst>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824705</v>
      </c>
      <c r="C5" s="11">
        <f>=ROUNDDOWN(23.9409245953988,0)</f>
      </c>
      <c r="D5" s="11">
        <v>1078124</v>
      </c>
      <c r="E5" s="12">
        <v>0.9728</v>
      </c>
      <c r="F5" s="11"/>
      <c r="G5" s="11">
        <f>=ROUNDDOWN({0},0)</f>
      </c>
      <c r="H5" s="11">
        <v>570</v>
      </c>
      <c r="I5" s="12"/>
      <c r="J5" s="11">
        <v>106879</v>
      </c>
      <c r="K5" s="13">
        <v>6301836.78</v>
      </c>
      <c r="L5" s="11">
        <v>2093</v>
      </c>
      <c r="M5" s="14">
        <v>3010.91</v>
      </c>
      <c r="N5" s="11"/>
      <c r="O5" s="13"/>
      <c r="P5" s="11"/>
      <c r="Q5" s="14"/>
      <c r="R5" s="12"/>
      <c r="S5" s="12"/>
      <c r="T5" s="12"/>
      <c r="U5" s="12"/>
      <c r="V5" s="11">
        <v>21334</v>
      </c>
      <c r="W5" s="13">
        <v>1291700.15</v>
      </c>
      <c r="X5" s="11">
        <v>1642</v>
      </c>
      <c r="Y5" s="11"/>
      <c r="Z5" s="13"/>
      <c r="AA5" s="11"/>
      <c r="AB5" s="12"/>
      <c r="AC5" s="12"/>
      <c r="AD5" s="11">
        <v>19003</v>
      </c>
      <c r="AE5" s="13">
        <v>1485069.19</v>
      </c>
      <c r="AF5" s="11">
        <v>1859</v>
      </c>
      <c r="AG5" s="11"/>
      <c r="AH5" s="13"/>
      <c r="AI5" s="11"/>
      <c r="AJ5" s="12"/>
      <c r="AK5" s="12"/>
      <c r="AL5" s="11">
        <v>10402</v>
      </c>
      <c r="AM5" s="13">
        <v>586682.15</v>
      </c>
      <c r="AN5" s="11">
        <v>1871</v>
      </c>
      <c r="AO5" s="11"/>
      <c r="AP5" s="13"/>
      <c r="AQ5" s="11"/>
      <c r="AR5" s="12"/>
      <c r="AS5" s="12"/>
      <c r="AT5" s="11">
        <v>12778</v>
      </c>
      <c r="AU5" s="13">
        <v>734940</v>
      </c>
      <c r="AV5" s="11">
        <v>1732</v>
      </c>
      <c r="AW5" s="11"/>
      <c r="AX5" s="13"/>
      <c r="AY5" s="11"/>
      <c r="AZ5" s="12"/>
      <c r="BA5" s="12"/>
      <c r="BB5" s="11">
        <v>6142</v>
      </c>
      <c r="BC5" s="13">
        <v>390488.94</v>
      </c>
      <c r="BD5" s="11">
        <v>1475</v>
      </c>
      <c r="BE5" s="11"/>
      <c r="BF5" s="13"/>
      <c r="BG5" s="11"/>
      <c r="BH5" s="12"/>
      <c r="BI5" s="12"/>
      <c r="BJ5" s="11">
        <v>4217</v>
      </c>
      <c r="BK5" s="13">
        <v>296420.65</v>
      </c>
      <c r="BL5" s="11">
        <v>1798</v>
      </c>
      <c r="BM5" s="11"/>
      <c r="BN5" s="13"/>
      <c r="BO5" s="11"/>
      <c r="BP5" s="12"/>
      <c r="BQ5" s="12"/>
      <c r="BR5" s="11">
        <v>7780</v>
      </c>
      <c r="BS5" s="13">
        <v>385901.61</v>
      </c>
      <c r="BT5" s="11">
        <v>1767</v>
      </c>
      <c r="BU5" s="11"/>
      <c r="BV5" s="13"/>
      <c r="BW5" s="11"/>
      <c r="BX5" s="12"/>
      <c r="BY5" s="12"/>
      <c r="BZ5" s="11">
        <v>7419</v>
      </c>
      <c r="CA5" s="13">
        <v>402684.25</v>
      </c>
      <c r="CB5" s="11">
        <v>1767</v>
      </c>
      <c r="CC5" s="11"/>
      <c r="CD5" s="13"/>
      <c r="CE5" s="11"/>
      <c r="CF5" s="12"/>
      <c r="CG5" s="12"/>
      <c r="CH5" s="11">
        <v>9788</v>
      </c>
      <c r="CI5" s="13">
        <v>284298.97</v>
      </c>
      <c r="CJ5" s="11">
        <v>373</v>
      </c>
      <c r="CK5" s="11"/>
      <c r="CL5" s="13"/>
      <c r="CM5" s="11"/>
      <c r="CN5" s="12"/>
      <c r="CO5" s="12"/>
      <c r="CP5" s="11">
        <v>2326</v>
      </c>
      <c r="CQ5" s="13">
        <v>148834.84</v>
      </c>
      <c r="CR5" s="11">
        <v>1580</v>
      </c>
      <c r="CS5" s="11"/>
      <c r="CT5" s="13"/>
      <c r="CU5" s="11"/>
      <c r="CV5" s="12"/>
      <c r="CW5" s="12"/>
      <c r="CX5" s="11">
        <v>279</v>
      </c>
      <c r="CY5" s="13">
        <v>16360.96</v>
      </c>
      <c r="CZ5" s="11">
        <v>946</v>
      </c>
      <c r="DA5" s="11"/>
      <c r="DB5" s="13"/>
      <c r="DC5" s="11"/>
      <c r="DD5" s="12"/>
      <c r="DE5" s="12"/>
      <c r="DF5" s="11"/>
      <c r="DG5" s="13"/>
      <c r="DH5" s="11"/>
      <c r="DI5" s="11"/>
      <c r="DJ5" s="13"/>
      <c r="DK5" s="11"/>
      <c r="DL5" s="12"/>
      <c r="DM5" s="12"/>
      <c r="DN5" s="11">
        <v>227</v>
      </c>
      <c r="DO5" s="13">
        <v>14041.39</v>
      </c>
      <c r="DP5" s="11">
        <v>111</v>
      </c>
      <c r="DQ5" s="11"/>
      <c r="DR5" s="13"/>
      <c r="DS5" s="11"/>
      <c r="DT5" s="12"/>
      <c r="DU5" s="12"/>
      <c r="DV5" s="11">
        <v>760</v>
      </c>
      <c r="DW5" s="13">
        <v>48739.12</v>
      </c>
      <c r="DX5" s="11">
        <v>1970</v>
      </c>
      <c r="DY5" s="11"/>
      <c r="DZ5" s="13"/>
      <c r="EA5" s="11"/>
      <c r="EB5" s="12"/>
      <c r="EC5" s="12"/>
      <c r="ED5" s="11">
        <v>835</v>
      </c>
      <c r="EE5" s="13">
        <v>63909.88</v>
      </c>
      <c r="EF5" s="11">
        <v>291</v>
      </c>
      <c r="EG5" s="11"/>
      <c r="EH5" s="13"/>
      <c r="EI5" s="11"/>
      <c r="EJ5" s="12"/>
      <c r="EK5" s="12"/>
      <c r="EL5" s="11">
        <v>196</v>
      </c>
      <c r="EM5" s="13">
        <v>12399.1</v>
      </c>
      <c r="EN5" s="11">
        <v>183</v>
      </c>
      <c r="EO5" s="11"/>
      <c r="EP5" s="13"/>
      <c r="EQ5" s="11"/>
      <c r="ER5" s="12"/>
      <c r="ES5" s="12"/>
      <c r="ET5" s="11">
        <v>341</v>
      </c>
      <c r="EU5" s="13">
        <v>7521.18</v>
      </c>
      <c r="EV5" s="11">
        <v>1616</v>
      </c>
      <c r="EW5" s="11"/>
      <c r="EX5" s="13"/>
      <c r="EY5" s="11"/>
      <c r="EZ5" s="12"/>
      <c r="FA5" s="12"/>
      <c r="FB5" s="11">
        <v>248</v>
      </c>
      <c r="FC5" s="13">
        <v>18300.48</v>
      </c>
      <c r="FD5" s="11">
        <v>442</v>
      </c>
      <c r="FE5" s="11"/>
      <c r="FF5" s="13"/>
      <c r="FG5" s="11"/>
      <c r="FH5" s="12"/>
      <c r="FI5" s="12"/>
      <c r="FJ5" s="11">
        <v>3</v>
      </c>
      <c r="FK5" s="13">
        <v>279.12</v>
      </c>
      <c r="FL5" s="11">
        <v>193</v>
      </c>
      <c r="FM5" s="11"/>
      <c r="FN5" s="13"/>
      <c r="FO5" s="11"/>
      <c r="FP5" s="12"/>
      <c r="FQ5" s="12"/>
      <c r="FR5" s="11">
        <v>1926</v>
      </c>
      <c r="FS5" s="13">
        <v>58565.3</v>
      </c>
      <c r="FT5" s="11"/>
      <c r="FU5" s="11"/>
      <c r="FV5" s="13"/>
      <c r="FW5" s="11"/>
      <c r="FX5" s="12"/>
      <c r="FY5" s="12"/>
      <c r="FZ5" s="11">
        <v>82</v>
      </c>
      <c r="GA5" s="13">
        <v>6739.97</v>
      </c>
      <c r="GB5" s="11">
        <v>300</v>
      </c>
      <c r="GC5" s="11"/>
      <c r="GD5" s="13"/>
      <c r="GE5" s="11"/>
      <c r="GF5" s="12"/>
      <c r="GG5" s="12"/>
      <c r="GH5" s="11">
        <v>48</v>
      </c>
      <c r="GI5" s="13">
        <v>3511.99</v>
      </c>
      <c r="GJ5" s="11">
        <v>1463</v>
      </c>
      <c r="GK5" s="11"/>
      <c r="GL5" s="13"/>
      <c r="GM5" s="11"/>
      <c r="GN5" s="12"/>
      <c r="GO5" s="12"/>
      <c r="GP5" s="11">
        <v>58</v>
      </c>
      <c r="GQ5" s="13">
        <v>3854.27</v>
      </c>
      <c r="GR5" s="11">
        <v>274</v>
      </c>
      <c r="GS5" s="11"/>
      <c r="GT5" s="13"/>
      <c r="GU5" s="11"/>
      <c r="GV5" s="12"/>
      <c r="GW5" s="12"/>
      <c r="GX5" s="11">
        <v>213</v>
      </c>
      <c r="GY5" s="13">
        <v>13527.21</v>
      </c>
      <c r="GZ5" s="11">
        <v>593</v>
      </c>
      <c r="HA5" s="11"/>
      <c r="HB5" s="13"/>
      <c r="HC5" s="11"/>
      <c r="HD5" s="12"/>
      <c r="HE5" s="12"/>
      <c r="HF5" s="11">
        <v>299</v>
      </c>
      <c r="HG5" s="13">
        <v>17560.94</v>
      </c>
      <c r="HH5" s="11">
        <v>745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124</v>
      </c>
      <c r="HW5" s="13">
        <v>7156.81</v>
      </c>
      <c r="HX5" s="11">
        <v>246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18</v>
      </c>
      <c r="IM5" s="13">
        <v>1396.48</v>
      </c>
      <c r="IN5" s="11">
        <v>379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/>
      <c r="IZ5" s="12"/>
      <c r="JA5" s="12"/>
      <c r="JB5" s="11">
        <v>33</v>
      </c>
      <c r="JC5" s="13">
        <v>951.83</v>
      </c>
      <c r="JD5" s="11">
        <v>69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715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679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1513</v>
      </c>
      <c r="LA5" s="11"/>
      <c r="LB5" s="13"/>
      <c r="LC5" s="11"/>
      <c r="LD5" s="12"/>
      <c r="LE5" s="12"/>
    </row>
    <row r="6">
      <c r="A6" s="10" t="s">
        <v>69</v>
      </c>
      <c r="B6" s="11">
        <v>107873</v>
      </c>
      <c r="C6" s="11">
        <f>=ROUNDDOWN(150.303748084158,0)</f>
      </c>
      <c r="D6" s="11"/>
      <c r="E6" s="12">
        <v>0.9857</v>
      </c>
      <c r="F6" s="11"/>
      <c r="G6" s="11">
        <f>=ROUNDDOWN({0},0)</f>
      </c>
      <c r="H6" s="11"/>
      <c r="I6" s="12"/>
      <c r="J6" s="11">
        <v>2526</v>
      </c>
      <c r="K6" s="13">
        <v>41485.89</v>
      </c>
      <c r="L6" s="11">
        <v>723</v>
      </c>
      <c r="M6" s="14">
        <v>57.38</v>
      </c>
      <c r="N6" s="11"/>
      <c r="O6" s="13"/>
      <c r="P6" s="11"/>
      <c r="Q6" s="14"/>
      <c r="R6" s="12"/>
      <c r="S6" s="12"/>
      <c r="T6" s="12"/>
      <c r="U6" s="12"/>
      <c r="V6" s="11">
        <v>201</v>
      </c>
      <c r="W6" s="13">
        <v>3526.72</v>
      </c>
      <c r="X6" s="11">
        <v>372</v>
      </c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2324</v>
      </c>
      <c r="AU6" s="13">
        <v>37955.67</v>
      </c>
      <c r="AV6" s="11">
        <v>705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4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</v>
      </c>
      <c r="EU6" s="13">
        <v>3.5</v>
      </c>
      <c r="EV6" s="11">
        <v>129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27731</v>
      </c>
      <c r="C7" s="11">
        <f>=ROUNDDOWN(19.0735263773299,0)</f>
      </c>
      <c r="D7" s="11">
        <v>22284</v>
      </c>
      <c r="E7" s="12">
        <v>0.9739</v>
      </c>
      <c r="F7" s="11"/>
      <c r="G7" s="11">
        <f>=ROUNDDOWN({0},0)</f>
      </c>
      <c r="H7" s="11"/>
      <c r="I7" s="12"/>
      <c r="J7" s="11">
        <v>6255</v>
      </c>
      <c r="K7" s="13">
        <v>340423.64</v>
      </c>
      <c r="L7" s="11">
        <v>208</v>
      </c>
      <c r="M7" s="14">
        <v>1636.65</v>
      </c>
      <c r="N7" s="11"/>
      <c r="O7" s="13"/>
      <c r="P7" s="11"/>
      <c r="Q7" s="14"/>
      <c r="R7" s="12"/>
      <c r="S7" s="12"/>
      <c r="T7" s="12"/>
      <c r="U7" s="12"/>
      <c r="V7" s="11">
        <v>1115</v>
      </c>
      <c r="W7" s="13">
        <v>66241.89</v>
      </c>
      <c r="X7" s="11">
        <v>166</v>
      </c>
      <c r="Y7" s="11"/>
      <c r="Z7" s="13"/>
      <c r="AA7" s="11"/>
      <c r="AB7" s="12"/>
      <c r="AC7" s="12"/>
      <c r="AD7" s="11">
        <v>300</v>
      </c>
      <c r="AE7" s="13">
        <v>19742.08</v>
      </c>
      <c r="AF7" s="11">
        <v>204</v>
      </c>
      <c r="AG7" s="11"/>
      <c r="AH7" s="13"/>
      <c r="AI7" s="11"/>
      <c r="AJ7" s="12"/>
      <c r="AK7" s="12"/>
      <c r="AL7" s="11">
        <v>1312</v>
      </c>
      <c r="AM7" s="13">
        <v>69973.49</v>
      </c>
      <c r="AN7" s="11">
        <v>203</v>
      </c>
      <c r="AO7" s="11"/>
      <c r="AP7" s="13"/>
      <c r="AQ7" s="11"/>
      <c r="AR7" s="12"/>
      <c r="AS7" s="12"/>
      <c r="AT7" s="11">
        <v>78</v>
      </c>
      <c r="AU7" s="13">
        <v>3983.4</v>
      </c>
      <c r="AV7" s="11">
        <v>189</v>
      </c>
      <c r="AW7" s="11"/>
      <c r="AX7" s="13"/>
      <c r="AY7" s="11"/>
      <c r="AZ7" s="12"/>
      <c r="BA7" s="12"/>
      <c r="BB7" s="11">
        <v>494</v>
      </c>
      <c r="BC7" s="13">
        <v>27171.72</v>
      </c>
      <c r="BD7" s="11">
        <v>144</v>
      </c>
      <c r="BE7" s="11"/>
      <c r="BF7" s="13"/>
      <c r="BG7" s="11"/>
      <c r="BH7" s="12"/>
      <c r="BI7" s="12"/>
      <c r="BJ7" s="11">
        <v>883</v>
      </c>
      <c r="BK7" s="13">
        <v>52721.83</v>
      </c>
      <c r="BL7" s="11">
        <v>208</v>
      </c>
      <c r="BM7" s="11"/>
      <c r="BN7" s="13"/>
      <c r="BO7" s="11"/>
      <c r="BP7" s="12"/>
      <c r="BQ7" s="12"/>
      <c r="BR7" s="11">
        <v>485</v>
      </c>
      <c r="BS7" s="13">
        <v>18365.65</v>
      </c>
      <c r="BT7" s="11">
        <v>151</v>
      </c>
      <c r="BU7" s="11"/>
      <c r="BV7" s="13"/>
      <c r="BW7" s="11"/>
      <c r="BX7" s="12"/>
      <c r="BY7" s="12"/>
      <c r="BZ7" s="11">
        <v>135</v>
      </c>
      <c r="CA7" s="13">
        <v>6356.07</v>
      </c>
      <c r="CB7" s="11">
        <v>80</v>
      </c>
      <c r="CC7" s="11"/>
      <c r="CD7" s="13"/>
      <c r="CE7" s="11"/>
      <c r="CF7" s="12"/>
      <c r="CG7" s="12"/>
      <c r="CH7" s="11"/>
      <c r="CI7" s="13"/>
      <c r="CJ7" s="11"/>
      <c r="CK7" s="11"/>
      <c r="CL7" s="13"/>
      <c r="CM7" s="11"/>
      <c r="CN7" s="12"/>
      <c r="CO7" s="12"/>
      <c r="CP7" s="11">
        <v>37</v>
      </c>
      <c r="CQ7" s="13">
        <v>1634.55</v>
      </c>
      <c r="CR7" s="11">
        <v>139</v>
      </c>
      <c r="CS7" s="11"/>
      <c r="CT7" s="13"/>
      <c r="CU7" s="11"/>
      <c r="CV7" s="12"/>
      <c r="CW7" s="12"/>
      <c r="CX7" s="11">
        <v>107</v>
      </c>
      <c r="CY7" s="13">
        <v>4336.82</v>
      </c>
      <c r="CZ7" s="11">
        <v>133</v>
      </c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868</v>
      </c>
      <c r="DO7" s="13">
        <v>43076.8</v>
      </c>
      <c r="DP7" s="11">
        <v>123</v>
      </c>
      <c r="DQ7" s="11"/>
      <c r="DR7" s="13"/>
      <c r="DS7" s="11"/>
      <c r="DT7" s="12"/>
      <c r="DU7" s="12"/>
      <c r="DV7" s="11">
        <v>87</v>
      </c>
      <c r="DW7" s="13">
        <v>6089.43</v>
      </c>
      <c r="DX7" s="11">
        <v>208</v>
      </c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47</v>
      </c>
      <c r="EM7" s="13">
        <v>4449.96</v>
      </c>
      <c r="EN7" s="11">
        <v>40</v>
      </c>
      <c r="EO7" s="11"/>
      <c r="EP7" s="13"/>
      <c r="EQ7" s="11"/>
      <c r="ER7" s="12"/>
      <c r="ES7" s="12"/>
      <c r="ET7" s="11">
        <v>10</v>
      </c>
      <c r="EU7" s="13">
        <v>122.76</v>
      </c>
      <c r="EV7" s="11">
        <v>165</v>
      </c>
      <c r="EW7" s="11"/>
      <c r="EX7" s="13"/>
      <c r="EY7" s="11"/>
      <c r="EZ7" s="12"/>
      <c r="FA7" s="12"/>
      <c r="FB7" s="11">
        <v>88</v>
      </c>
      <c r="FC7" s="13">
        <v>4640.87</v>
      </c>
      <c r="FD7" s="11">
        <v>100</v>
      </c>
      <c r="FE7" s="11"/>
      <c r="FF7" s="13"/>
      <c r="FG7" s="11"/>
      <c r="FH7" s="12"/>
      <c r="FI7" s="12"/>
      <c r="FJ7" s="11">
        <v>34</v>
      </c>
      <c r="FK7" s="13">
        <v>2169.31</v>
      </c>
      <c r="FL7" s="11">
        <v>152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95</v>
      </c>
      <c r="GA7" s="13">
        <v>5472.62</v>
      </c>
      <c r="GB7" s="11">
        <v>112</v>
      </c>
      <c r="GC7" s="11"/>
      <c r="GD7" s="13"/>
      <c r="GE7" s="11"/>
      <c r="GF7" s="12"/>
      <c r="GG7" s="12"/>
      <c r="GH7" s="11">
        <v>21</v>
      </c>
      <c r="GI7" s="13">
        <v>1171.38</v>
      </c>
      <c r="GJ7" s="11">
        <v>175</v>
      </c>
      <c r="GK7" s="11"/>
      <c r="GL7" s="13"/>
      <c r="GM7" s="11"/>
      <c r="GN7" s="12"/>
      <c r="GO7" s="12"/>
      <c r="GP7" s="11">
        <v>37</v>
      </c>
      <c r="GQ7" s="13">
        <v>1810.49</v>
      </c>
      <c r="GR7" s="11">
        <v>66</v>
      </c>
      <c r="GS7" s="11"/>
      <c r="GT7" s="13"/>
      <c r="GU7" s="11"/>
      <c r="GV7" s="12"/>
      <c r="GW7" s="12"/>
      <c r="GX7" s="11">
        <v>2</v>
      </c>
      <c r="GY7" s="13">
        <v>95.98</v>
      </c>
      <c r="GZ7" s="11">
        <v>2</v>
      </c>
      <c r="HA7" s="11"/>
      <c r="HB7" s="13"/>
      <c r="HC7" s="11"/>
      <c r="HD7" s="12"/>
      <c r="HE7" s="12"/>
      <c r="HF7" s="11">
        <v>13</v>
      </c>
      <c r="HG7" s="13">
        <v>644.21</v>
      </c>
      <c r="HH7" s="11">
        <v>41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7</v>
      </c>
      <c r="HW7" s="13">
        <v>152.33</v>
      </c>
      <c r="HX7" s="11">
        <v>7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126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160</v>
      </c>
      <c r="LA7" s="11"/>
      <c r="LB7" s="13"/>
      <c r="LC7" s="11"/>
      <c r="LD7" s="12"/>
      <c r="LE7" s="12"/>
    </row>
    <row r="8">
      <c r="A8" s="10" t="s">
        <v>71</v>
      </c>
      <c r="B8" s="11">
        <v>77428</v>
      </c>
      <c r="C8" s="11">
        <f>=ROUNDDOWN(12.2848937756834,0)</f>
      </c>
      <c r="D8" s="11">
        <v>117211</v>
      </c>
      <c r="E8" s="12">
        <v>0.9635</v>
      </c>
      <c r="F8" s="11"/>
      <c r="G8" s="11">
        <f>=ROUNDDOWN({0},0)</f>
      </c>
      <c r="H8" s="11"/>
      <c r="I8" s="12"/>
      <c r="J8" s="11">
        <v>19674</v>
      </c>
      <c r="K8" s="13">
        <v>575274.4</v>
      </c>
      <c r="L8" s="11">
        <v>275</v>
      </c>
      <c r="M8" s="14">
        <v>2091.91</v>
      </c>
      <c r="N8" s="11"/>
      <c r="O8" s="13"/>
      <c r="P8" s="11"/>
      <c r="Q8" s="14"/>
      <c r="R8" s="12"/>
      <c r="S8" s="12"/>
      <c r="T8" s="12"/>
      <c r="U8" s="12"/>
      <c r="V8" s="11">
        <v>3780</v>
      </c>
      <c r="W8" s="13">
        <v>101541.75</v>
      </c>
      <c r="X8" s="11">
        <v>192</v>
      </c>
      <c r="Y8" s="11"/>
      <c r="Z8" s="13"/>
      <c r="AA8" s="11"/>
      <c r="AB8" s="12"/>
      <c r="AC8" s="12"/>
      <c r="AD8" s="11">
        <v>2946</v>
      </c>
      <c r="AE8" s="13">
        <v>90298.25</v>
      </c>
      <c r="AF8" s="11">
        <v>264</v>
      </c>
      <c r="AG8" s="11"/>
      <c r="AH8" s="13"/>
      <c r="AI8" s="11"/>
      <c r="AJ8" s="12"/>
      <c r="AK8" s="12"/>
      <c r="AL8" s="11">
        <v>1675</v>
      </c>
      <c r="AM8" s="13">
        <v>45999.54</v>
      </c>
      <c r="AN8" s="11">
        <v>261</v>
      </c>
      <c r="AO8" s="11"/>
      <c r="AP8" s="13"/>
      <c r="AQ8" s="11"/>
      <c r="AR8" s="12"/>
      <c r="AS8" s="12"/>
      <c r="AT8" s="11">
        <v>1855</v>
      </c>
      <c r="AU8" s="13">
        <v>63105.89</v>
      </c>
      <c r="AV8" s="11">
        <v>237</v>
      </c>
      <c r="AW8" s="11"/>
      <c r="AX8" s="13"/>
      <c r="AY8" s="11"/>
      <c r="AZ8" s="12"/>
      <c r="BA8" s="12"/>
      <c r="BB8" s="11">
        <v>2558</v>
      </c>
      <c r="BC8" s="13">
        <v>81273.59</v>
      </c>
      <c r="BD8" s="11">
        <v>223</v>
      </c>
      <c r="BE8" s="11"/>
      <c r="BF8" s="13"/>
      <c r="BG8" s="11"/>
      <c r="BH8" s="12"/>
      <c r="BI8" s="12"/>
      <c r="BJ8" s="11">
        <v>665</v>
      </c>
      <c r="BK8" s="13">
        <v>24834.88</v>
      </c>
      <c r="BL8" s="11">
        <v>264</v>
      </c>
      <c r="BM8" s="11"/>
      <c r="BN8" s="13"/>
      <c r="BO8" s="11"/>
      <c r="BP8" s="12"/>
      <c r="BQ8" s="12"/>
      <c r="BR8" s="11">
        <v>2496</v>
      </c>
      <c r="BS8" s="13">
        <v>67047.46</v>
      </c>
      <c r="BT8" s="11">
        <v>253</v>
      </c>
      <c r="BU8" s="11"/>
      <c r="BV8" s="13"/>
      <c r="BW8" s="11"/>
      <c r="BX8" s="12"/>
      <c r="BY8" s="12"/>
      <c r="BZ8" s="11">
        <v>1767</v>
      </c>
      <c r="CA8" s="13">
        <v>51338.11</v>
      </c>
      <c r="CB8" s="11">
        <v>229</v>
      </c>
      <c r="CC8" s="11"/>
      <c r="CD8" s="13"/>
      <c r="CE8" s="11"/>
      <c r="CF8" s="12"/>
      <c r="CG8" s="12"/>
      <c r="CH8" s="11">
        <v>156</v>
      </c>
      <c r="CI8" s="13">
        <v>4063.89</v>
      </c>
      <c r="CJ8" s="11">
        <v>125</v>
      </c>
      <c r="CK8" s="11"/>
      <c r="CL8" s="13"/>
      <c r="CM8" s="11"/>
      <c r="CN8" s="12"/>
      <c r="CO8" s="12"/>
      <c r="CP8" s="11">
        <v>603</v>
      </c>
      <c r="CQ8" s="13">
        <v>15671.27</v>
      </c>
      <c r="CR8" s="11">
        <v>184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388</v>
      </c>
      <c r="DG8" s="13">
        <v>9349.22</v>
      </c>
      <c r="DH8" s="11"/>
      <c r="DI8" s="11"/>
      <c r="DJ8" s="13"/>
      <c r="DK8" s="11"/>
      <c r="DL8" s="12"/>
      <c r="DM8" s="12"/>
      <c r="DN8" s="11">
        <v>38</v>
      </c>
      <c r="DO8" s="13">
        <v>1404.21</v>
      </c>
      <c r="DP8" s="11">
        <v>3</v>
      </c>
      <c r="DQ8" s="11"/>
      <c r="DR8" s="13"/>
      <c r="DS8" s="11"/>
      <c r="DT8" s="12"/>
      <c r="DU8" s="12"/>
      <c r="DV8" s="11">
        <v>44</v>
      </c>
      <c r="DW8" s="13">
        <v>2218.92</v>
      </c>
      <c r="DX8" s="11">
        <v>269</v>
      </c>
      <c r="DY8" s="11"/>
      <c r="DZ8" s="13"/>
      <c r="EA8" s="11"/>
      <c r="EB8" s="12"/>
      <c r="EC8" s="12"/>
      <c r="ED8" s="11">
        <v>227</v>
      </c>
      <c r="EE8" s="13">
        <v>5572.69</v>
      </c>
      <c r="EF8" s="11">
        <v>45</v>
      </c>
      <c r="EG8" s="11"/>
      <c r="EH8" s="13"/>
      <c r="EI8" s="11"/>
      <c r="EJ8" s="12"/>
      <c r="EK8" s="12"/>
      <c r="EL8" s="11">
        <v>169</v>
      </c>
      <c r="EM8" s="13">
        <v>3524.28</v>
      </c>
      <c r="EN8" s="11">
        <v>57</v>
      </c>
      <c r="EO8" s="11"/>
      <c r="EP8" s="13"/>
      <c r="EQ8" s="11"/>
      <c r="ER8" s="12"/>
      <c r="ES8" s="12"/>
      <c r="ET8" s="11">
        <v>102</v>
      </c>
      <c r="EU8" s="13">
        <v>836.41</v>
      </c>
      <c r="EV8" s="11">
        <v>248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6</v>
      </c>
      <c r="GA8" s="13">
        <v>254.2</v>
      </c>
      <c r="GB8" s="11">
        <v>2</v>
      </c>
      <c r="GC8" s="11"/>
      <c r="GD8" s="13"/>
      <c r="GE8" s="11"/>
      <c r="GF8" s="12"/>
      <c r="GG8" s="12"/>
      <c r="GH8" s="11">
        <v>9</v>
      </c>
      <c r="GI8" s="13">
        <v>326.95</v>
      </c>
      <c r="GJ8" s="11">
        <v>207</v>
      </c>
      <c r="GK8" s="11"/>
      <c r="GL8" s="13"/>
      <c r="GM8" s="11"/>
      <c r="GN8" s="12"/>
      <c r="GO8" s="12"/>
      <c r="GP8" s="11">
        <v>86</v>
      </c>
      <c r="GQ8" s="13">
        <v>3434.04</v>
      </c>
      <c r="GR8" s="11">
        <v>91</v>
      </c>
      <c r="GS8" s="11"/>
      <c r="GT8" s="13"/>
      <c r="GU8" s="11"/>
      <c r="GV8" s="12"/>
      <c r="GW8" s="12"/>
      <c r="GX8" s="11">
        <v>13</v>
      </c>
      <c r="GY8" s="13">
        <v>689.56</v>
      </c>
      <c r="GZ8" s="11">
        <v>30</v>
      </c>
      <c r="HA8" s="11"/>
      <c r="HB8" s="13"/>
      <c r="HC8" s="11"/>
      <c r="HD8" s="12"/>
      <c r="HE8" s="12"/>
      <c r="HF8" s="11">
        <v>25</v>
      </c>
      <c r="HG8" s="13">
        <v>650.71</v>
      </c>
      <c r="HH8" s="11">
        <v>84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62</v>
      </c>
      <c r="HW8" s="13">
        <v>1727.96</v>
      </c>
      <c r="HX8" s="11">
        <v>72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>
        <v>32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4</v>
      </c>
      <c r="JC8" s="13">
        <v>110.62</v>
      </c>
      <c r="JD8" s="11">
        <v>5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76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113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230</v>
      </c>
      <c r="LA8" s="11"/>
      <c r="LB8" s="13"/>
      <c r="LC8" s="11"/>
      <c r="LD8" s="12"/>
      <c r="LE8" s="12"/>
    </row>
    <row r="9">
      <c r="A9" s="10" t="s">
        <v>72</v>
      </c>
      <c r="B9" s="11">
        <v>119764</v>
      </c>
      <c r="C9" s="11">
        <f>=ROUNDDOWN(12.878403372188,0)</f>
      </c>
      <c r="D9" s="11">
        <v>175684</v>
      </c>
      <c r="E9" s="12">
        <v>0.9937</v>
      </c>
      <c r="F9" s="11"/>
      <c r="G9" s="11">
        <f>=ROUNDDOWN({0},0)</f>
      </c>
      <c r="H9" s="11"/>
      <c r="I9" s="12"/>
      <c r="J9" s="11">
        <v>34412</v>
      </c>
      <c r="K9" s="13">
        <v>662521.47</v>
      </c>
      <c r="L9" s="11">
        <v>286</v>
      </c>
      <c r="M9" s="14">
        <v>2316.51</v>
      </c>
      <c r="N9" s="11"/>
      <c r="O9" s="13"/>
      <c r="P9" s="11"/>
      <c r="Q9" s="14"/>
      <c r="R9" s="12"/>
      <c r="S9" s="12"/>
      <c r="T9" s="12"/>
      <c r="U9" s="12"/>
      <c r="V9" s="11">
        <v>13645</v>
      </c>
      <c r="W9" s="13">
        <v>263619.03</v>
      </c>
      <c r="X9" s="11">
        <v>253</v>
      </c>
      <c r="Y9" s="11"/>
      <c r="Z9" s="13"/>
      <c r="AA9" s="11"/>
      <c r="AB9" s="12"/>
      <c r="AC9" s="12"/>
      <c r="AD9" s="11">
        <v>4442</v>
      </c>
      <c r="AE9" s="13">
        <v>90841.59</v>
      </c>
      <c r="AF9" s="11">
        <v>266</v>
      </c>
      <c r="AG9" s="11"/>
      <c r="AH9" s="13"/>
      <c r="AI9" s="11"/>
      <c r="AJ9" s="12"/>
      <c r="AK9" s="12"/>
      <c r="AL9" s="11">
        <v>1736</v>
      </c>
      <c r="AM9" s="13">
        <v>31780.09</v>
      </c>
      <c r="AN9" s="11">
        <v>266</v>
      </c>
      <c r="AO9" s="11"/>
      <c r="AP9" s="13"/>
      <c r="AQ9" s="11"/>
      <c r="AR9" s="12"/>
      <c r="AS9" s="12"/>
      <c r="AT9" s="11">
        <v>5005</v>
      </c>
      <c r="AU9" s="13">
        <v>96202.58</v>
      </c>
      <c r="AV9" s="11">
        <v>221</v>
      </c>
      <c r="AW9" s="11"/>
      <c r="AX9" s="13"/>
      <c r="AY9" s="11"/>
      <c r="AZ9" s="12"/>
      <c r="BA9" s="12"/>
      <c r="BB9" s="11">
        <v>2984</v>
      </c>
      <c r="BC9" s="13">
        <v>58763.95</v>
      </c>
      <c r="BD9" s="11">
        <v>240</v>
      </c>
      <c r="BE9" s="11"/>
      <c r="BF9" s="13"/>
      <c r="BG9" s="11"/>
      <c r="BH9" s="12"/>
      <c r="BI9" s="12"/>
      <c r="BJ9" s="11">
        <v>396</v>
      </c>
      <c r="BK9" s="13">
        <v>8406.96</v>
      </c>
      <c r="BL9" s="11">
        <v>266</v>
      </c>
      <c r="BM9" s="11"/>
      <c r="BN9" s="13"/>
      <c r="BO9" s="11"/>
      <c r="BP9" s="12"/>
      <c r="BQ9" s="12"/>
      <c r="BR9" s="11">
        <v>2651</v>
      </c>
      <c r="BS9" s="13">
        <v>44857.39</v>
      </c>
      <c r="BT9" s="11">
        <v>259</v>
      </c>
      <c r="BU9" s="11"/>
      <c r="BV9" s="13"/>
      <c r="BW9" s="11"/>
      <c r="BX9" s="12"/>
      <c r="BY9" s="12"/>
      <c r="BZ9" s="11">
        <v>2373</v>
      </c>
      <c r="CA9" s="13">
        <v>44460.49</v>
      </c>
      <c r="CB9" s="11">
        <v>247</v>
      </c>
      <c r="CC9" s="11"/>
      <c r="CD9" s="13"/>
      <c r="CE9" s="11"/>
      <c r="CF9" s="12"/>
      <c r="CG9" s="12"/>
      <c r="CH9" s="11">
        <v>96</v>
      </c>
      <c r="CI9" s="13">
        <v>1668.18</v>
      </c>
      <c r="CJ9" s="11">
        <v>119</v>
      </c>
      <c r="CK9" s="11"/>
      <c r="CL9" s="13"/>
      <c r="CM9" s="11"/>
      <c r="CN9" s="12"/>
      <c r="CO9" s="12"/>
      <c r="CP9" s="11">
        <v>10</v>
      </c>
      <c r="CQ9" s="13">
        <v>302.51</v>
      </c>
      <c r="CR9" s="11">
        <v>13</v>
      </c>
      <c r="CS9" s="11"/>
      <c r="CT9" s="13"/>
      <c r="CU9" s="11"/>
      <c r="CV9" s="12"/>
      <c r="CW9" s="12"/>
      <c r="CX9" s="11"/>
      <c r="CY9" s="13"/>
      <c r="CZ9" s="11">
        <v>186</v>
      </c>
      <c r="DA9" s="11"/>
      <c r="DB9" s="13"/>
      <c r="DC9" s="11"/>
      <c r="DD9" s="12"/>
      <c r="DE9" s="12"/>
      <c r="DF9" s="11">
        <v>128</v>
      </c>
      <c r="DG9" s="13">
        <v>2880</v>
      </c>
      <c r="DH9" s="11"/>
      <c r="DI9" s="11"/>
      <c r="DJ9" s="13"/>
      <c r="DK9" s="11"/>
      <c r="DL9" s="12"/>
      <c r="DM9" s="12"/>
      <c r="DN9" s="11">
        <v>243</v>
      </c>
      <c r="DO9" s="13">
        <v>4707.93</v>
      </c>
      <c r="DP9" s="11">
        <v>79</v>
      </c>
      <c r="DQ9" s="11"/>
      <c r="DR9" s="13"/>
      <c r="DS9" s="11"/>
      <c r="DT9" s="12"/>
      <c r="DU9" s="12"/>
      <c r="DV9" s="11">
        <v>72</v>
      </c>
      <c r="DW9" s="13">
        <v>2417.94</v>
      </c>
      <c r="DX9" s="11">
        <v>275</v>
      </c>
      <c r="DY9" s="11"/>
      <c r="DZ9" s="13"/>
      <c r="EA9" s="11"/>
      <c r="EB9" s="12"/>
      <c r="EC9" s="12"/>
      <c r="ED9" s="11">
        <v>90</v>
      </c>
      <c r="EE9" s="13">
        <v>1609.92</v>
      </c>
      <c r="EF9" s="11">
        <v>47</v>
      </c>
      <c r="EG9" s="11"/>
      <c r="EH9" s="13"/>
      <c r="EI9" s="11"/>
      <c r="EJ9" s="12"/>
      <c r="EK9" s="12"/>
      <c r="EL9" s="11">
        <v>321</v>
      </c>
      <c r="EM9" s="13">
        <v>6000.73</v>
      </c>
      <c r="EN9" s="11">
        <v>205</v>
      </c>
      <c r="EO9" s="11"/>
      <c r="EP9" s="13"/>
      <c r="EQ9" s="11"/>
      <c r="ER9" s="12"/>
      <c r="ES9" s="12"/>
      <c r="ET9" s="11">
        <v>23</v>
      </c>
      <c r="EU9" s="13">
        <v>195</v>
      </c>
      <c r="EV9" s="11">
        <v>247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25</v>
      </c>
      <c r="GI9" s="13">
        <v>517.36</v>
      </c>
      <c r="GJ9" s="11">
        <v>220</v>
      </c>
      <c r="GK9" s="11"/>
      <c r="GL9" s="13"/>
      <c r="GM9" s="11"/>
      <c r="GN9" s="12"/>
      <c r="GO9" s="12"/>
      <c r="GP9" s="11">
        <v>89</v>
      </c>
      <c r="GQ9" s="13">
        <v>1897.08</v>
      </c>
      <c r="GR9" s="11">
        <v>63</v>
      </c>
      <c r="GS9" s="11"/>
      <c r="GT9" s="13"/>
      <c r="GU9" s="11"/>
      <c r="GV9" s="12"/>
      <c r="GW9" s="12"/>
      <c r="GX9" s="11">
        <v>23</v>
      </c>
      <c r="GY9" s="13">
        <v>379.27</v>
      </c>
      <c r="GZ9" s="11">
        <v>13</v>
      </c>
      <c r="HA9" s="11"/>
      <c r="HB9" s="13"/>
      <c r="HC9" s="11"/>
      <c r="HD9" s="12"/>
      <c r="HE9" s="12"/>
      <c r="HF9" s="11">
        <v>42</v>
      </c>
      <c r="HG9" s="13">
        <v>792.33</v>
      </c>
      <c r="HH9" s="11">
        <v>85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11</v>
      </c>
      <c r="IM9" s="13">
        <v>161.41</v>
      </c>
      <c r="IN9" s="11">
        <v>60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7</v>
      </c>
      <c r="JC9" s="13">
        <v>59.73</v>
      </c>
      <c r="JD9" s="11">
        <v>16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176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109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>
        <v>227</v>
      </c>
      <c r="LA9" s="11"/>
      <c r="LB9" s="13"/>
      <c r="LC9" s="11"/>
      <c r="LD9" s="12"/>
      <c r="LE9" s="12"/>
    </row>
    <row r="10">
      <c r="A10" s="10" t="s">
        <v>73</v>
      </c>
      <c r="B10" s="11">
        <v>418439</v>
      </c>
      <c r="C10" s="11">
        <f>=ROUNDDOWN(17.4364840256856,0)</f>
      </c>
      <c r="D10" s="11">
        <v>232381</v>
      </c>
      <c r="E10" s="12">
        <v>0.9295</v>
      </c>
      <c r="F10" s="11"/>
      <c r="G10" s="11">
        <f>=ROUNDDOWN({0},0)</f>
      </c>
      <c r="H10" s="11"/>
      <c r="I10" s="12"/>
      <c r="J10" s="11">
        <v>80246</v>
      </c>
      <c r="K10" s="13">
        <v>3456238.94</v>
      </c>
      <c r="L10" s="11">
        <v>1224</v>
      </c>
      <c r="M10" s="14">
        <v>2823.72</v>
      </c>
      <c r="N10" s="11"/>
      <c r="O10" s="13"/>
      <c r="P10" s="11"/>
      <c r="Q10" s="14"/>
      <c r="R10" s="12"/>
      <c r="S10" s="12"/>
      <c r="T10" s="12"/>
      <c r="U10" s="12"/>
      <c r="V10" s="11">
        <v>25553</v>
      </c>
      <c r="W10" s="13">
        <v>1268972.15</v>
      </c>
      <c r="X10" s="11">
        <v>894</v>
      </c>
      <c r="Y10" s="11"/>
      <c r="Z10" s="13"/>
      <c r="AA10" s="11"/>
      <c r="AB10" s="12"/>
      <c r="AC10" s="12"/>
      <c r="AD10" s="11">
        <v>7898</v>
      </c>
      <c r="AE10" s="13">
        <v>419315.97</v>
      </c>
      <c r="AF10" s="11">
        <v>1029</v>
      </c>
      <c r="AG10" s="11"/>
      <c r="AH10" s="13"/>
      <c r="AI10" s="11"/>
      <c r="AJ10" s="12"/>
      <c r="AK10" s="12"/>
      <c r="AL10" s="11">
        <v>2892</v>
      </c>
      <c r="AM10" s="13">
        <v>117967.74</v>
      </c>
      <c r="AN10" s="11">
        <v>1027</v>
      </c>
      <c r="AO10" s="11"/>
      <c r="AP10" s="13"/>
      <c r="AQ10" s="11"/>
      <c r="AR10" s="12"/>
      <c r="AS10" s="12"/>
      <c r="AT10" s="11">
        <v>15122</v>
      </c>
      <c r="AU10" s="13">
        <v>501801.23</v>
      </c>
      <c r="AV10" s="11">
        <v>989</v>
      </c>
      <c r="AW10" s="11"/>
      <c r="AX10" s="13"/>
      <c r="AY10" s="11"/>
      <c r="AZ10" s="12"/>
      <c r="BA10" s="12"/>
      <c r="BB10" s="11">
        <v>7782</v>
      </c>
      <c r="BC10" s="13">
        <v>268333.6</v>
      </c>
      <c r="BD10" s="11">
        <v>884</v>
      </c>
      <c r="BE10" s="11"/>
      <c r="BF10" s="13"/>
      <c r="BG10" s="11"/>
      <c r="BH10" s="12"/>
      <c r="BI10" s="12"/>
      <c r="BJ10" s="11">
        <v>2410</v>
      </c>
      <c r="BK10" s="13">
        <v>94146.54</v>
      </c>
      <c r="BL10" s="11">
        <v>1031</v>
      </c>
      <c r="BM10" s="11"/>
      <c r="BN10" s="13"/>
      <c r="BO10" s="11"/>
      <c r="BP10" s="12"/>
      <c r="BQ10" s="12"/>
      <c r="BR10" s="11">
        <v>7235</v>
      </c>
      <c r="BS10" s="13">
        <v>251777.1</v>
      </c>
      <c r="BT10" s="11">
        <v>988</v>
      </c>
      <c r="BU10" s="11"/>
      <c r="BV10" s="13"/>
      <c r="BW10" s="11"/>
      <c r="BX10" s="12"/>
      <c r="BY10" s="12"/>
      <c r="BZ10" s="11">
        <v>3907</v>
      </c>
      <c r="CA10" s="13">
        <v>173805.79</v>
      </c>
      <c r="CB10" s="11">
        <v>793</v>
      </c>
      <c r="CC10" s="11"/>
      <c r="CD10" s="13"/>
      <c r="CE10" s="11"/>
      <c r="CF10" s="12"/>
      <c r="CG10" s="12"/>
      <c r="CH10" s="11">
        <v>1269</v>
      </c>
      <c r="CI10" s="13">
        <v>66818.54</v>
      </c>
      <c r="CJ10" s="11">
        <v>503</v>
      </c>
      <c r="CK10" s="11"/>
      <c r="CL10" s="13"/>
      <c r="CM10" s="11"/>
      <c r="CN10" s="12"/>
      <c r="CO10" s="12"/>
      <c r="CP10" s="11">
        <v>983</v>
      </c>
      <c r="CQ10" s="13">
        <v>42176.89</v>
      </c>
      <c r="CR10" s="11">
        <v>957</v>
      </c>
      <c r="CS10" s="11"/>
      <c r="CT10" s="13"/>
      <c r="CU10" s="11"/>
      <c r="CV10" s="12"/>
      <c r="CW10" s="12"/>
      <c r="CX10" s="11">
        <v>585</v>
      </c>
      <c r="CY10" s="13">
        <v>15410.46</v>
      </c>
      <c r="CZ10" s="11">
        <v>607</v>
      </c>
      <c r="DA10" s="11"/>
      <c r="DB10" s="13"/>
      <c r="DC10" s="11"/>
      <c r="DD10" s="12"/>
      <c r="DE10" s="12"/>
      <c r="DF10" s="11">
        <v>794</v>
      </c>
      <c r="DG10" s="13">
        <v>65189.9</v>
      </c>
      <c r="DH10" s="11"/>
      <c r="DI10" s="11"/>
      <c r="DJ10" s="13"/>
      <c r="DK10" s="11"/>
      <c r="DL10" s="12"/>
      <c r="DM10" s="12"/>
      <c r="DN10" s="11">
        <v>616</v>
      </c>
      <c r="DO10" s="13">
        <v>12112.44</v>
      </c>
      <c r="DP10" s="11">
        <v>62</v>
      </c>
      <c r="DQ10" s="11"/>
      <c r="DR10" s="13"/>
      <c r="DS10" s="11"/>
      <c r="DT10" s="12"/>
      <c r="DU10" s="12"/>
      <c r="DV10" s="11">
        <v>825</v>
      </c>
      <c r="DW10" s="13">
        <v>57586.82</v>
      </c>
      <c r="DX10" s="11">
        <v>1159</v>
      </c>
      <c r="DY10" s="11"/>
      <c r="DZ10" s="13"/>
      <c r="EA10" s="11"/>
      <c r="EB10" s="12"/>
      <c r="EC10" s="12"/>
      <c r="ED10" s="11">
        <v>857</v>
      </c>
      <c r="EE10" s="13">
        <v>34785.97</v>
      </c>
      <c r="EF10" s="11">
        <v>478</v>
      </c>
      <c r="EG10" s="11"/>
      <c r="EH10" s="13"/>
      <c r="EI10" s="11"/>
      <c r="EJ10" s="12"/>
      <c r="EK10" s="12"/>
      <c r="EL10" s="11">
        <v>430</v>
      </c>
      <c r="EM10" s="13">
        <v>22126.13</v>
      </c>
      <c r="EN10" s="11">
        <v>264</v>
      </c>
      <c r="EO10" s="11"/>
      <c r="EP10" s="13"/>
      <c r="EQ10" s="11"/>
      <c r="ER10" s="12"/>
      <c r="ES10" s="12"/>
      <c r="ET10" s="11">
        <v>44</v>
      </c>
      <c r="EU10" s="13">
        <v>597.88</v>
      </c>
      <c r="EV10" s="11">
        <v>542</v>
      </c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81</v>
      </c>
      <c r="FS10" s="13">
        <v>2769.24</v>
      </c>
      <c r="FT10" s="11"/>
      <c r="FU10" s="11"/>
      <c r="FV10" s="13"/>
      <c r="FW10" s="11"/>
      <c r="FX10" s="12"/>
      <c r="FY10" s="12"/>
      <c r="FZ10" s="11">
        <v>36</v>
      </c>
      <c r="GA10" s="13">
        <v>692.94</v>
      </c>
      <c r="GB10" s="11">
        <v>12</v>
      </c>
      <c r="GC10" s="11"/>
      <c r="GD10" s="13"/>
      <c r="GE10" s="11"/>
      <c r="GF10" s="12"/>
      <c r="GG10" s="12"/>
      <c r="GH10" s="11">
        <v>26</v>
      </c>
      <c r="GI10" s="13">
        <v>1070.02</v>
      </c>
      <c r="GJ10" s="11">
        <v>830</v>
      </c>
      <c r="GK10" s="11"/>
      <c r="GL10" s="13"/>
      <c r="GM10" s="11"/>
      <c r="GN10" s="12"/>
      <c r="GO10" s="12"/>
      <c r="GP10" s="11">
        <v>119</v>
      </c>
      <c r="GQ10" s="13">
        <v>4699.34</v>
      </c>
      <c r="GR10" s="11">
        <v>108</v>
      </c>
      <c r="GS10" s="11"/>
      <c r="GT10" s="13"/>
      <c r="GU10" s="11"/>
      <c r="GV10" s="12"/>
      <c r="GW10" s="12"/>
      <c r="GX10" s="11">
        <v>320</v>
      </c>
      <c r="GY10" s="13">
        <v>12539.9</v>
      </c>
      <c r="GZ10" s="11">
        <v>340</v>
      </c>
      <c r="HA10" s="11"/>
      <c r="HB10" s="13"/>
      <c r="HC10" s="11"/>
      <c r="HD10" s="12"/>
      <c r="HE10" s="12"/>
      <c r="HF10" s="11">
        <v>131</v>
      </c>
      <c r="HG10" s="13">
        <v>3119.5</v>
      </c>
      <c r="HH10" s="11">
        <v>468</v>
      </c>
      <c r="HI10" s="11"/>
      <c r="HJ10" s="13"/>
      <c r="HK10" s="11"/>
      <c r="HL10" s="12"/>
      <c r="HM10" s="12"/>
      <c r="HN10" s="11">
        <v>182</v>
      </c>
      <c r="HO10" s="13">
        <v>8387.18</v>
      </c>
      <c r="HP10" s="11">
        <v>145</v>
      </c>
      <c r="HQ10" s="11"/>
      <c r="HR10" s="13"/>
      <c r="HS10" s="11"/>
      <c r="HT10" s="12"/>
      <c r="HU10" s="12"/>
      <c r="HV10" s="11">
        <v>20</v>
      </c>
      <c r="HW10" s="13">
        <v>631.84</v>
      </c>
      <c r="HX10" s="11">
        <v>129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50</v>
      </c>
      <c r="IM10" s="13">
        <v>3380.84</v>
      </c>
      <c r="IN10" s="11">
        <v>102</v>
      </c>
      <c r="IO10" s="11"/>
      <c r="IP10" s="13"/>
      <c r="IQ10" s="11"/>
      <c r="IR10" s="12"/>
      <c r="IS10" s="12"/>
      <c r="IT10" s="11">
        <v>76</v>
      </c>
      <c r="IU10" s="13">
        <v>5952.9</v>
      </c>
      <c r="IV10" s="11">
        <v>84</v>
      </c>
      <c r="IW10" s="11"/>
      <c r="IX10" s="13"/>
      <c r="IY10" s="11"/>
      <c r="IZ10" s="12"/>
      <c r="JA10" s="12"/>
      <c r="JB10" s="11">
        <v>3</v>
      </c>
      <c r="JC10" s="13">
        <v>70.09</v>
      </c>
      <c r="JD10" s="11">
        <v>21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>
        <v>745</v>
      </c>
      <c r="JU10" s="11"/>
      <c r="JV10" s="13"/>
      <c r="JW10" s="11"/>
      <c r="JX10" s="12"/>
      <c r="JY10" s="12"/>
      <c r="JZ10" s="11"/>
      <c r="KA10" s="13"/>
      <c r="KB10" s="11">
        <v>3</v>
      </c>
      <c r="KC10" s="11"/>
      <c r="KD10" s="13"/>
      <c r="KE10" s="11"/>
      <c r="KF10" s="12"/>
      <c r="KG10" s="12"/>
      <c r="KH10" s="11"/>
      <c r="KI10" s="13"/>
      <c r="KJ10" s="11">
        <v>256</v>
      </c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910</v>
      </c>
      <c r="LA10" s="11"/>
      <c r="LB10" s="13"/>
      <c r="LC10" s="11"/>
      <c r="LD10" s="12"/>
      <c r="LE10" s="12"/>
    </row>
    <row r="11">
      <c r="A11" s="10" t="s">
        <v>74</v>
      </c>
      <c r="B11" s="11">
        <v>85107</v>
      </c>
      <c r="C11" s="11">
        <f>=ROUNDDOWN(17.5779168473883,0)</f>
      </c>
      <c r="D11" s="11">
        <v>117428</v>
      </c>
      <c r="E11" s="12">
        <v>0.9449</v>
      </c>
      <c r="F11" s="11"/>
      <c r="G11" s="11">
        <f>=ROUNDDOWN({0},0)</f>
      </c>
      <c r="H11" s="11">
        <v>8504</v>
      </c>
      <c r="I11" s="12"/>
      <c r="J11" s="11">
        <v>20309</v>
      </c>
      <c r="K11" s="13">
        <v>3563119.4</v>
      </c>
      <c r="L11" s="11">
        <v>684</v>
      </c>
      <c r="M11" s="14">
        <v>5209.24</v>
      </c>
      <c r="N11" s="11"/>
      <c r="O11" s="13"/>
      <c r="P11" s="11"/>
      <c r="Q11" s="14"/>
      <c r="R11" s="12"/>
      <c r="S11" s="12"/>
      <c r="T11" s="12"/>
      <c r="U11" s="12"/>
      <c r="V11" s="11">
        <v>924</v>
      </c>
      <c r="W11" s="13">
        <v>161638.04</v>
      </c>
      <c r="X11" s="11">
        <v>195</v>
      </c>
      <c r="Y11" s="11"/>
      <c r="Z11" s="13"/>
      <c r="AA11" s="11"/>
      <c r="AB11" s="12"/>
      <c r="AC11" s="12"/>
      <c r="AD11" s="11">
        <v>2416</v>
      </c>
      <c r="AE11" s="13">
        <v>503966.96</v>
      </c>
      <c r="AF11" s="11">
        <v>645</v>
      </c>
      <c r="AG11" s="11"/>
      <c r="AH11" s="13"/>
      <c r="AI11" s="11"/>
      <c r="AJ11" s="12"/>
      <c r="AK11" s="12"/>
      <c r="AL11" s="11">
        <v>8877</v>
      </c>
      <c r="AM11" s="13">
        <v>1453415.44</v>
      </c>
      <c r="AN11" s="11">
        <v>666</v>
      </c>
      <c r="AO11" s="11"/>
      <c r="AP11" s="13"/>
      <c r="AQ11" s="11"/>
      <c r="AR11" s="12"/>
      <c r="AS11" s="12"/>
      <c r="AT11" s="11">
        <v>564</v>
      </c>
      <c r="AU11" s="13">
        <v>96889.3</v>
      </c>
      <c r="AV11" s="11">
        <v>558</v>
      </c>
      <c r="AW11" s="11"/>
      <c r="AX11" s="13"/>
      <c r="AY11" s="11"/>
      <c r="AZ11" s="12"/>
      <c r="BA11" s="12"/>
      <c r="BB11" s="11">
        <v>427</v>
      </c>
      <c r="BC11" s="13">
        <v>78756.46</v>
      </c>
      <c r="BD11" s="11">
        <v>540</v>
      </c>
      <c r="BE11" s="11"/>
      <c r="BF11" s="13"/>
      <c r="BG11" s="11"/>
      <c r="BH11" s="12"/>
      <c r="BI11" s="12"/>
      <c r="BJ11" s="11">
        <v>3120</v>
      </c>
      <c r="BK11" s="13">
        <v>599488.53</v>
      </c>
      <c r="BL11" s="11">
        <v>671</v>
      </c>
      <c r="BM11" s="11"/>
      <c r="BN11" s="13"/>
      <c r="BO11" s="11"/>
      <c r="BP11" s="12"/>
      <c r="BQ11" s="12"/>
      <c r="BR11" s="11">
        <v>686</v>
      </c>
      <c r="BS11" s="13">
        <v>128668.67</v>
      </c>
      <c r="BT11" s="11">
        <v>639</v>
      </c>
      <c r="BU11" s="11"/>
      <c r="BV11" s="13"/>
      <c r="BW11" s="11"/>
      <c r="BX11" s="12"/>
      <c r="BY11" s="12"/>
      <c r="BZ11" s="11">
        <v>49</v>
      </c>
      <c r="CA11" s="13">
        <v>8808.28</v>
      </c>
      <c r="CB11" s="11">
        <v>293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>
        <v>13</v>
      </c>
      <c r="CQ11" s="13">
        <v>2889.46</v>
      </c>
      <c r="CR11" s="11">
        <v>297</v>
      </c>
      <c r="CS11" s="11"/>
      <c r="CT11" s="13"/>
      <c r="CU11" s="11"/>
      <c r="CV11" s="12"/>
      <c r="CW11" s="12"/>
      <c r="CX11" s="11">
        <v>1344</v>
      </c>
      <c r="CY11" s="13">
        <v>188782.68</v>
      </c>
      <c r="CZ11" s="11">
        <v>246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>
        <v>552</v>
      </c>
      <c r="DO11" s="13">
        <v>111179.78</v>
      </c>
      <c r="DP11" s="11">
        <v>257</v>
      </c>
      <c r="DQ11" s="11"/>
      <c r="DR11" s="13"/>
      <c r="DS11" s="11"/>
      <c r="DT11" s="12"/>
      <c r="DU11" s="12"/>
      <c r="DV11" s="11">
        <v>18</v>
      </c>
      <c r="DW11" s="13">
        <v>5207.15</v>
      </c>
      <c r="DX11" s="11">
        <v>602</v>
      </c>
      <c r="DY11" s="11"/>
      <c r="DZ11" s="13"/>
      <c r="EA11" s="11"/>
      <c r="EB11" s="12"/>
      <c r="EC11" s="12"/>
      <c r="ED11" s="11"/>
      <c r="EE11" s="13"/>
      <c r="EF11" s="11">
        <v>2</v>
      </c>
      <c r="EG11" s="11"/>
      <c r="EH11" s="13"/>
      <c r="EI11" s="11"/>
      <c r="EJ11" s="12"/>
      <c r="EK11" s="12"/>
      <c r="EL11" s="11">
        <v>151</v>
      </c>
      <c r="EM11" s="13">
        <v>33470.97</v>
      </c>
      <c r="EN11" s="11">
        <v>169</v>
      </c>
      <c r="EO11" s="11"/>
      <c r="EP11" s="13"/>
      <c r="EQ11" s="11"/>
      <c r="ER11" s="12"/>
      <c r="ES11" s="12"/>
      <c r="ET11" s="11"/>
      <c r="EU11" s="13"/>
      <c r="EV11" s="11">
        <v>482</v>
      </c>
      <c r="EW11" s="11"/>
      <c r="EX11" s="13"/>
      <c r="EY11" s="11"/>
      <c r="EZ11" s="12"/>
      <c r="FA11" s="12"/>
      <c r="FB11" s="11">
        <v>328</v>
      </c>
      <c r="FC11" s="13">
        <v>52502.45</v>
      </c>
      <c r="FD11" s="11">
        <v>330</v>
      </c>
      <c r="FE11" s="11"/>
      <c r="FF11" s="13"/>
      <c r="FG11" s="11"/>
      <c r="FH11" s="12"/>
      <c r="FI11" s="12"/>
      <c r="FJ11" s="11">
        <v>321</v>
      </c>
      <c r="FK11" s="13">
        <v>57396.92</v>
      </c>
      <c r="FL11" s="11">
        <v>456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>
        <v>214</v>
      </c>
      <c r="GA11" s="13">
        <v>31691.63</v>
      </c>
      <c r="GB11" s="11">
        <v>307</v>
      </c>
      <c r="GC11" s="11"/>
      <c r="GD11" s="13"/>
      <c r="GE11" s="11"/>
      <c r="GF11" s="12"/>
      <c r="GG11" s="12"/>
      <c r="GH11" s="11">
        <v>225</v>
      </c>
      <c r="GI11" s="13">
        <v>37639.11</v>
      </c>
      <c r="GJ11" s="11">
        <v>648</v>
      </c>
      <c r="GK11" s="11"/>
      <c r="GL11" s="13"/>
      <c r="GM11" s="11"/>
      <c r="GN11" s="12"/>
      <c r="GO11" s="12"/>
      <c r="GP11" s="11">
        <v>74</v>
      </c>
      <c r="GQ11" s="13">
        <v>10044.28</v>
      </c>
      <c r="GR11" s="11">
        <v>231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>
        <v>17</v>
      </c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6</v>
      </c>
      <c r="IM11" s="13">
        <v>683.29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>
        <v>378</v>
      </c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>
        <v>618</v>
      </c>
      <c r="LA11" s="11"/>
      <c r="LB11" s="13"/>
      <c r="LC11" s="11"/>
      <c r="LD11" s="12"/>
      <c r="LE11" s="12"/>
    </row>
    <row r="12">
      <c r="A12" s="10" t="s">
        <v>75</v>
      </c>
      <c r="B12" s="11">
        <v>14385</v>
      </c>
      <c r="C12" s="11">
        <f>=ROUNDDOWN(20.0571667596207,0)</f>
      </c>
      <c r="D12" s="11">
        <v>9520</v>
      </c>
      <c r="E12" s="12">
        <v>0.9848</v>
      </c>
      <c r="F12" s="11"/>
      <c r="G12" s="11">
        <f>=ROUNDDOWN({0},0)</f>
      </c>
      <c r="H12" s="11"/>
      <c r="I12" s="12"/>
      <c r="J12" s="11">
        <v>2518</v>
      </c>
      <c r="K12" s="13">
        <v>185504.59</v>
      </c>
      <c r="L12" s="11">
        <v>135</v>
      </c>
      <c r="M12" s="14">
        <v>1374.11</v>
      </c>
      <c r="N12" s="11"/>
      <c r="O12" s="13"/>
      <c r="P12" s="11"/>
      <c r="Q12" s="14"/>
      <c r="R12" s="12"/>
      <c r="S12" s="12"/>
      <c r="T12" s="12"/>
      <c r="U12" s="12"/>
      <c r="V12" s="11">
        <v>298</v>
      </c>
      <c r="W12" s="13">
        <v>22255.11</v>
      </c>
      <c r="X12" s="11">
        <v>56</v>
      </c>
      <c r="Y12" s="11"/>
      <c r="Z12" s="13"/>
      <c r="AA12" s="11"/>
      <c r="AB12" s="12"/>
      <c r="AC12" s="12"/>
      <c r="AD12" s="11">
        <v>318</v>
      </c>
      <c r="AE12" s="13">
        <v>30424.3</v>
      </c>
      <c r="AF12" s="11">
        <v>133</v>
      </c>
      <c r="AG12" s="11"/>
      <c r="AH12" s="13"/>
      <c r="AI12" s="11"/>
      <c r="AJ12" s="12"/>
      <c r="AK12" s="12"/>
      <c r="AL12" s="11">
        <v>593</v>
      </c>
      <c r="AM12" s="13">
        <v>39546.8</v>
      </c>
      <c r="AN12" s="11">
        <v>133</v>
      </c>
      <c r="AO12" s="11"/>
      <c r="AP12" s="13"/>
      <c r="AQ12" s="11"/>
      <c r="AR12" s="12"/>
      <c r="AS12" s="12"/>
      <c r="AT12" s="11">
        <v>21</v>
      </c>
      <c r="AU12" s="13">
        <v>1246.61</v>
      </c>
      <c r="AV12" s="11">
        <v>128</v>
      </c>
      <c r="AW12" s="11"/>
      <c r="AX12" s="13"/>
      <c r="AY12" s="11"/>
      <c r="AZ12" s="12"/>
      <c r="BA12" s="12"/>
      <c r="BB12" s="11">
        <v>201</v>
      </c>
      <c r="BC12" s="13">
        <v>15461.8</v>
      </c>
      <c r="BD12" s="11">
        <v>110</v>
      </c>
      <c r="BE12" s="11"/>
      <c r="BF12" s="13"/>
      <c r="BG12" s="11"/>
      <c r="BH12" s="12"/>
      <c r="BI12" s="12"/>
      <c r="BJ12" s="11">
        <v>509</v>
      </c>
      <c r="BK12" s="13">
        <v>38466.69</v>
      </c>
      <c r="BL12" s="11">
        <v>135</v>
      </c>
      <c r="BM12" s="11"/>
      <c r="BN12" s="13"/>
      <c r="BO12" s="11"/>
      <c r="BP12" s="12"/>
      <c r="BQ12" s="12"/>
      <c r="BR12" s="11">
        <v>182</v>
      </c>
      <c r="BS12" s="13">
        <v>9382.98</v>
      </c>
      <c r="BT12" s="11">
        <v>128</v>
      </c>
      <c r="BU12" s="11"/>
      <c r="BV12" s="13"/>
      <c r="BW12" s="11"/>
      <c r="BX12" s="12"/>
      <c r="BY12" s="12"/>
      <c r="BZ12" s="11">
        <v>46</v>
      </c>
      <c r="CA12" s="13">
        <v>3223.92</v>
      </c>
      <c r="CB12" s="11">
        <v>110</v>
      </c>
      <c r="CC12" s="11"/>
      <c r="CD12" s="13"/>
      <c r="CE12" s="11"/>
      <c r="CF12" s="12"/>
      <c r="CG12" s="12"/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1</v>
      </c>
      <c r="CY12" s="13">
        <v>90.72</v>
      </c>
      <c r="CZ12" s="11">
        <v>19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141</v>
      </c>
      <c r="DO12" s="13">
        <v>9520.96</v>
      </c>
      <c r="DP12" s="11">
        <v>51</v>
      </c>
      <c r="DQ12" s="11"/>
      <c r="DR12" s="13"/>
      <c r="DS12" s="11"/>
      <c r="DT12" s="12"/>
      <c r="DU12" s="12"/>
      <c r="DV12" s="11">
        <v>10</v>
      </c>
      <c r="DW12" s="13">
        <v>938.16</v>
      </c>
      <c r="DX12" s="11">
        <v>135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104</v>
      </c>
      <c r="EW12" s="11"/>
      <c r="EX12" s="13"/>
      <c r="EY12" s="11"/>
      <c r="EZ12" s="12"/>
      <c r="FA12" s="12"/>
      <c r="FB12" s="11">
        <v>21</v>
      </c>
      <c r="FC12" s="13">
        <v>1461.24</v>
      </c>
      <c r="FD12" s="11">
        <v>88</v>
      </c>
      <c r="FE12" s="11"/>
      <c r="FF12" s="13"/>
      <c r="FG12" s="11"/>
      <c r="FH12" s="12"/>
      <c r="FI12" s="12"/>
      <c r="FJ12" s="11">
        <v>50</v>
      </c>
      <c r="FK12" s="13">
        <v>4239.32</v>
      </c>
      <c r="FL12" s="11">
        <v>12</v>
      </c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>
        <v>59</v>
      </c>
      <c r="GA12" s="13">
        <v>4452.02</v>
      </c>
      <c r="GB12" s="11">
        <v>66</v>
      </c>
      <c r="GC12" s="11"/>
      <c r="GD12" s="13"/>
      <c r="GE12" s="11"/>
      <c r="GF12" s="12"/>
      <c r="GG12" s="12"/>
      <c r="GH12" s="11">
        <v>47</v>
      </c>
      <c r="GI12" s="13">
        <v>3269.36</v>
      </c>
      <c r="GJ12" s="11">
        <v>124</v>
      </c>
      <c r="GK12" s="11"/>
      <c r="GL12" s="13"/>
      <c r="GM12" s="11"/>
      <c r="GN12" s="12"/>
      <c r="GO12" s="12"/>
      <c r="GP12" s="11">
        <v>21</v>
      </c>
      <c r="GQ12" s="13">
        <v>1524.6</v>
      </c>
      <c r="GR12" s="11">
        <v>53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95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113</v>
      </c>
      <c r="LA12" s="11"/>
      <c r="LB12" s="13"/>
      <c r="LC12" s="11"/>
      <c r="LD12" s="12"/>
      <c r="LE12" s="12"/>
    </row>
    <row r="13">
      <c r="A13" s="10" t="s">
        <v>76</v>
      </c>
      <c r="B13" s="11">
        <v>8353</v>
      </c>
      <c r="C13" s="11">
        <f>=ROUNDDOWN(21.3032389696506,0)</f>
      </c>
      <c r="D13" s="11">
        <v>7992</v>
      </c>
      <c r="E13" s="12">
        <v>1</v>
      </c>
      <c r="F13" s="11"/>
      <c r="G13" s="11">
        <f>=ROUNDDOWN({0},0)</f>
      </c>
      <c r="H13" s="11"/>
      <c r="I13" s="12"/>
      <c r="J13" s="11">
        <v>1351</v>
      </c>
      <c r="K13" s="13">
        <v>12372.23</v>
      </c>
      <c r="L13" s="11">
        <v>25</v>
      </c>
      <c r="M13" s="14">
        <v>494.89</v>
      </c>
      <c r="N13" s="11"/>
      <c r="O13" s="13"/>
      <c r="P13" s="11"/>
      <c r="Q13" s="14"/>
      <c r="R13" s="12"/>
      <c r="S13" s="12"/>
      <c r="T13" s="12"/>
      <c r="U13" s="12"/>
      <c r="V13" s="11">
        <v>1351</v>
      </c>
      <c r="W13" s="13">
        <v>12372.23</v>
      </c>
      <c r="X13" s="11">
        <v>25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17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76690</v>
      </c>
      <c r="C14" s="11">
        <f>=ROUNDDOWN(52.6247169422905,0)</f>
      </c>
      <c r="D14" s="11">
        <v>8440</v>
      </c>
      <c r="E14" s="12">
        <v>0.9694</v>
      </c>
      <c r="F14" s="11"/>
      <c r="G14" s="11">
        <f>=ROUNDDOWN({0},0)</f>
      </c>
      <c r="H14" s="11"/>
      <c r="I14" s="12"/>
      <c r="J14" s="11">
        <v>6487</v>
      </c>
      <c r="K14" s="13">
        <v>222690.1</v>
      </c>
      <c r="L14" s="11">
        <v>113</v>
      </c>
      <c r="M14" s="14">
        <v>1970.71</v>
      </c>
      <c r="N14" s="11"/>
      <c r="O14" s="13"/>
      <c r="P14" s="11"/>
      <c r="Q14" s="14"/>
      <c r="R14" s="12"/>
      <c r="S14" s="12"/>
      <c r="T14" s="12"/>
      <c r="U14" s="12"/>
      <c r="V14" s="11">
        <v>1596</v>
      </c>
      <c r="W14" s="13">
        <v>59010.97</v>
      </c>
      <c r="X14" s="11">
        <v>92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>
        <v>140</v>
      </c>
      <c r="AM14" s="13">
        <v>3432.57</v>
      </c>
      <c r="AN14" s="11">
        <v>92</v>
      </c>
      <c r="AO14" s="11"/>
      <c r="AP14" s="13"/>
      <c r="AQ14" s="11"/>
      <c r="AR14" s="12"/>
      <c r="AS14" s="12"/>
      <c r="AT14" s="11">
        <v>19</v>
      </c>
      <c r="AU14" s="13">
        <v>536.71</v>
      </c>
      <c r="AV14" s="11">
        <v>29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16</v>
      </c>
      <c r="BK14" s="13">
        <v>575.17</v>
      </c>
      <c r="BL14" s="11">
        <v>12</v>
      </c>
      <c r="BM14" s="11"/>
      <c r="BN14" s="13"/>
      <c r="BO14" s="11"/>
      <c r="BP14" s="12"/>
      <c r="BQ14" s="12"/>
      <c r="BR14" s="11">
        <v>152</v>
      </c>
      <c r="BS14" s="13">
        <v>4569.1</v>
      </c>
      <c r="BT14" s="11">
        <v>52</v>
      </c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8</v>
      </c>
      <c r="CQ14" s="13">
        <v>336.66</v>
      </c>
      <c r="CR14" s="11">
        <v>10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>
        <v>4007</v>
      </c>
      <c r="DG14" s="13">
        <v>141052.6</v>
      </c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15</v>
      </c>
      <c r="DW14" s="13">
        <v>544.85</v>
      </c>
      <c r="DX14" s="11">
        <v>108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>
        <v>20</v>
      </c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>
        <v>10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534</v>
      </c>
      <c r="IE14" s="13">
        <v>12631.47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>
        <v>55</v>
      </c>
      <c r="LA14" s="11"/>
      <c r="LB14" s="13"/>
      <c r="LC14" s="11"/>
      <c r="LD14" s="12"/>
      <c r="LE14" s="12"/>
    </row>
    <row r="15">
      <c r="A15" s="10" t="s">
        <v>78</v>
      </c>
      <c r="B15" s="11">
        <v>10382</v>
      </c>
      <c r="C15" s="11">
        <f>=ROUNDDOWN(88.8109495295124,0)</f>
      </c>
      <c r="D15" s="11"/>
      <c r="E15" s="12">
        <v>0.9892</v>
      </c>
      <c r="F15" s="11"/>
      <c r="G15" s="11">
        <f>=ROUNDDOWN({0},0)</f>
      </c>
      <c r="H15" s="11"/>
      <c r="I15" s="12"/>
      <c r="J15" s="11">
        <v>489</v>
      </c>
      <c r="K15" s="13">
        <v>31237.63</v>
      </c>
      <c r="L15" s="11">
        <v>102</v>
      </c>
      <c r="M15" s="14">
        <v>306.25</v>
      </c>
      <c r="N15" s="11"/>
      <c r="O15" s="13"/>
      <c r="P15" s="11"/>
      <c r="Q15" s="14"/>
      <c r="R15" s="12"/>
      <c r="S15" s="12"/>
      <c r="T15" s="12"/>
      <c r="U15" s="12"/>
      <c r="V15" s="11">
        <v>7</v>
      </c>
      <c r="W15" s="13">
        <v>725.04</v>
      </c>
      <c r="X15" s="11">
        <v>96</v>
      </c>
      <c r="Y15" s="11"/>
      <c r="Z15" s="13"/>
      <c r="AA15" s="11"/>
      <c r="AB15" s="12"/>
      <c r="AC15" s="12"/>
      <c r="AD15" s="11">
        <v>8</v>
      </c>
      <c r="AE15" s="13">
        <v>607.17</v>
      </c>
      <c r="AF15" s="11">
        <v>102</v>
      </c>
      <c r="AG15" s="11"/>
      <c r="AH15" s="13"/>
      <c r="AI15" s="11"/>
      <c r="AJ15" s="12"/>
      <c r="AK15" s="12"/>
      <c r="AL15" s="11">
        <v>24</v>
      </c>
      <c r="AM15" s="13">
        <v>1889.29</v>
      </c>
      <c r="AN15" s="11">
        <v>102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72</v>
      </c>
      <c r="BK15" s="13">
        <v>7753.25</v>
      </c>
      <c r="BL15" s="11">
        <v>102</v>
      </c>
      <c r="BM15" s="11"/>
      <c r="BN15" s="13"/>
      <c r="BO15" s="11"/>
      <c r="BP15" s="12"/>
      <c r="BQ15" s="12"/>
      <c r="BR15" s="11">
        <v>19</v>
      </c>
      <c r="BS15" s="13">
        <v>1398.11</v>
      </c>
      <c r="BT15" s="11">
        <v>102</v>
      </c>
      <c r="BU15" s="11"/>
      <c r="BV15" s="13"/>
      <c r="BW15" s="11"/>
      <c r="BX15" s="12"/>
      <c r="BY15" s="12"/>
      <c r="BZ15" s="11">
        <v>45</v>
      </c>
      <c r="CA15" s="13">
        <v>3362.43</v>
      </c>
      <c r="CB15" s="11">
        <v>77</v>
      </c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16</v>
      </c>
      <c r="CQ15" s="13">
        <v>1110.39</v>
      </c>
      <c r="CR15" s="11">
        <v>86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50</v>
      </c>
      <c r="DO15" s="13">
        <v>3944.43</v>
      </c>
      <c r="DP15" s="11">
        <v>38</v>
      </c>
      <c r="DQ15" s="11"/>
      <c r="DR15" s="13"/>
      <c r="DS15" s="11"/>
      <c r="DT15" s="12"/>
      <c r="DU15" s="12"/>
      <c r="DV15" s="11">
        <v>1</v>
      </c>
      <c r="DW15" s="13">
        <v>74.99</v>
      </c>
      <c r="DX15" s="11">
        <v>102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27</v>
      </c>
      <c r="EM15" s="13">
        <v>1896.54</v>
      </c>
      <c r="EN15" s="11">
        <v>100</v>
      </c>
      <c r="EO15" s="11"/>
      <c r="EP15" s="13"/>
      <c r="EQ15" s="11"/>
      <c r="ER15" s="12"/>
      <c r="ES15" s="12"/>
      <c r="ET15" s="11">
        <v>1</v>
      </c>
      <c r="EU15" s="13">
        <v>65.91</v>
      </c>
      <c r="EV15" s="11">
        <v>86</v>
      </c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101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219</v>
      </c>
      <c r="HW15" s="13">
        <v>8410.08</v>
      </c>
      <c r="HX15" s="11">
        <v>100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>
        <v>80</v>
      </c>
      <c r="LA15" s="11"/>
      <c r="LB15" s="13"/>
      <c r="LC15" s="11"/>
      <c r="LD15" s="12"/>
      <c r="LE15" s="12"/>
    </row>
    <row r="16">
      <c r="A16" s="10" t="s">
        <v>79</v>
      </c>
      <c r="B16" s="11">
        <v>215064</v>
      </c>
      <c r="C16" s="11">
        <f>=ROUNDDOWN(12.4676950903494,0)</f>
      </c>
      <c r="D16" s="11">
        <v>212291</v>
      </c>
      <c r="E16" s="12">
        <v>0.9214</v>
      </c>
      <c r="F16" s="11"/>
      <c r="G16" s="11">
        <f>=ROUNDDOWN({0},0)</f>
      </c>
      <c r="H16" s="11"/>
      <c r="I16" s="12"/>
      <c r="J16" s="11">
        <v>55963</v>
      </c>
      <c r="K16" s="13">
        <v>1289931.74</v>
      </c>
      <c r="L16" s="11">
        <v>1314</v>
      </c>
      <c r="M16" s="14">
        <v>981.68</v>
      </c>
      <c r="N16" s="11"/>
      <c r="O16" s="13"/>
      <c r="P16" s="11"/>
      <c r="Q16" s="14"/>
      <c r="R16" s="12"/>
      <c r="S16" s="12"/>
      <c r="T16" s="12"/>
      <c r="U16" s="12"/>
      <c r="V16" s="11">
        <v>15443</v>
      </c>
      <c r="W16" s="13">
        <v>337163.46</v>
      </c>
      <c r="X16" s="11">
        <v>977</v>
      </c>
      <c r="Y16" s="11"/>
      <c r="Z16" s="13"/>
      <c r="AA16" s="11"/>
      <c r="AB16" s="12"/>
      <c r="AC16" s="12"/>
      <c r="AD16" s="11">
        <v>4685</v>
      </c>
      <c r="AE16" s="13">
        <v>162818.52</v>
      </c>
      <c r="AF16" s="11">
        <v>1065</v>
      </c>
      <c r="AG16" s="11"/>
      <c r="AH16" s="13"/>
      <c r="AI16" s="11"/>
      <c r="AJ16" s="12"/>
      <c r="AK16" s="12"/>
      <c r="AL16" s="11">
        <v>1753</v>
      </c>
      <c r="AM16" s="13">
        <v>43870.33</v>
      </c>
      <c r="AN16" s="11">
        <v>1027</v>
      </c>
      <c r="AO16" s="11"/>
      <c r="AP16" s="13"/>
      <c r="AQ16" s="11"/>
      <c r="AR16" s="12"/>
      <c r="AS16" s="12"/>
      <c r="AT16" s="11">
        <v>7398</v>
      </c>
      <c r="AU16" s="13">
        <v>188103.15</v>
      </c>
      <c r="AV16" s="11">
        <v>1008</v>
      </c>
      <c r="AW16" s="11"/>
      <c r="AX16" s="13"/>
      <c r="AY16" s="11"/>
      <c r="AZ16" s="12"/>
      <c r="BA16" s="12"/>
      <c r="BB16" s="11">
        <v>4557</v>
      </c>
      <c r="BC16" s="13">
        <v>98819.42</v>
      </c>
      <c r="BD16" s="11">
        <v>841</v>
      </c>
      <c r="BE16" s="11"/>
      <c r="BF16" s="13"/>
      <c r="BG16" s="11"/>
      <c r="BH16" s="12"/>
      <c r="BI16" s="12"/>
      <c r="BJ16" s="11">
        <v>891</v>
      </c>
      <c r="BK16" s="13">
        <v>26675.26</v>
      </c>
      <c r="BL16" s="11">
        <v>1066</v>
      </c>
      <c r="BM16" s="11"/>
      <c r="BN16" s="13"/>
      <c r="BO16" s="11"/>
      <c r="BP16" s="12"/>
      <c r="BQ16" s="12"/>
      <c r="BR16" s="11">
        <v>4889</v>
      </c>
      <c r="BS16" s="13">
        <v>115264.52</v>
      </c>
      <c r="BT16" s="11">
        <v>1041</v>
      </c>
      <c r="BU16" s="11"/>
      <c r="BV16" s="13"/>
      <c r="BW16" s="11"/>
      <c r="BX16" s="12"/>
      <c r="BY16" s="12"/>
      <c r="BZ16" s="11">
        <v>4508</v>
      </c>
      <c r="CA16" s="13">
        <v>124825.03</v>
      </c>
      <c r="CB16" s="11">
        <v>996</v>
      </c>
      <c r="CC16" s="11"/>
      <c r="CD16" s="13"/>
      <c r="CE16" s="11"/>
      <c r="CF16" s="12"/>
      <c r="CG16" s="12"/>
      <c r="CH16" s="11">
        <v>420</v>
      </c>
      <c r="CI16" s="13">
        <v>9141.08</v>
      </c>
      <c r="CJ16" s="11">
        <v>630</v>
      </c>
      <c r="CK16" s="11"/>
      <c r="CL16" s="13"/>
      <c r="CM16" s="11"/>
      <c r="CN16" s="12"/>
      <c r="CO16" s="12"/>
      <c r="CP16" s="11">
        <v>1557</v>
      </c>
      <c r="CQ16" s="13">
        <v>50266.29</v>
      </c>
      <c r="CR16" s="11">
        <v>939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64</v>
      </c>
      <c r="DO16" s="13">
        <v>1884.85</v>
      </c>
      <c r="DP16" s="11">
        <v>69</v>
      </c>
      <c r="DQ16" s="11"/>
      <c r="DR16" s="13"/>
      <c r="DS16" s="11"/>
      <c r="DT16" s="12"/>
      <c r="DU16" s="12"/>
      <c r="DV16" s="11">
        <v>388</v>
      </c>
      <c r="DW16" s="13">
        <v>17552.29</v>
      </c>
      <c r="DX16" s="11">
        <v>1146</v>
      </c>
      <c r="DY16" s="11"/>
      <c r="DZ16" s="13"/>
      <c r="EA16" s="11"/>
      <c r="EB16" s="12"/>
      <c r="EC16" s="12"/>
      <c r="ED16" s="11">
        <v>480</v>
      </c>
      <c r="EE16" s="13">
        <v>10659.43</v>
      </c>
      <c r="EF16" s="11">
        <v>587</v>
      </c>
      <c r="EG16" s="11"/>
      <c r="EH16" s="13"/>
      <c r="EI16" s="11"/>
      <c r="EJ16" s="12"/>
      <c r="EK16" s="12"/>
      <c r="EL16" s="11">
        <v>194</v>
      </c>
      <c r="EM16" s="13">
        <v>5147.58</v>
      </c>
      <c r="EN16" s="11">
        <v>298</v>
      </c>
      <c r="EO16" s="11"/>
      <c r="EP16" s="13"/>
      <c r="EQ16" s="11"/>
      <c r="ER16" s="12"/>
      <c r="ES16" s="12"/>
      <c r="ET16" s="11">
        <v>8000</v>
      </c>
      <c r="EU16" s="13">
        <v>74833.03</v>
      </c>
      <c r="EV16" s="11">
        <v>885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6</v>
      </c>
      <c r="GI16" s="13">
        <v>221.15</v>
      </c>
      <c r="GJ16" s="11">
        <v>876</v>
      </c>
      <c r="GK16" s="11"/>
      <c r="GL16" s="13"/>
      <c r="GM16" s="11"/>
      <c r="GN16" s="12"/>
      <c r="GO16" s="12"/>
      <c r="GP16" s="11">
        <v>74</v>
      </c>
      <c r="GQ16" s="13">
        <v>1988.01</v>
      </c>
      <c r="GR16" s="11">
        <v>37</v>
      </c>
      <c r="GS16" s="11"/>
      <c r="GT16" s="13"/>
      <c r="GU16" s="11"/>
      <c r="GV16" s="12"/>
      <c r="GW16" s="12"/>
      <c r="GX16" s="11">
        <v>162</v>
      </c>
      <c r="GY16" s="13">
        <v>3604.51</v>
      </c>
      <c r="GZ16" s="11">
        <v>112</v>
      </c>
      <c r="HA16" s="11"/>
      <c r="HB16" s="13"/>
      <c r="HC16" s="11"/>
      <c r="HD16" s="12"/>
      <c r="HE16" s="12"/>
      <c r="HF16" s="11">
        <v>64</v>
      </c>
      <c r="HG16" s="13">
        <v>1951.76</v>
      </c>
      <c r="HH16" s="11">
        <v>253</v>
      </c>
      <c r="HI16" s="11"/>
      <c r="HJ16" s="13"/>
      <c r="HK16" s="11"/>
      <c r="HL16" s="12"/>
      <c r="HM16" s="12"/>
      <c r="HN16" s="11">
        <v>400</v>
      </c>
      <c r="HO16" s="13">
        <v>13612.75</v>
      </c>
      <c r="HP16" s="11">
        <v>107</v>
      </c>
      <c r="HQ16" s="11"/>
      <c r="HR16" s="13"/>
      <c r="HS16" s="11"/>
      <c r="HT16" s="12"/>
      <c r="HU16" s="12"/>
      <c r="HV16" s="11">
        <v>14</v>
      </c>
      <c r="HW16" s="13">
        <v>1002.72</v>
      </c>
      <c r="HX16" s="11">
        <v>12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6</v>
      </c>
      <c r="IM16" s="13">
        <v>195.7</v>
      </c>
      <c r="IN16" s="11">
        <v>105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10</v>
      </c>
      <c r="JC16" s="13">
        <v>330.9</v>
      </c>
      <c r="JD16" s="11">
        <v>24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>
        <v>510</v>
      </c>
      <c r="JU16" s="11"/>
      <c r="JV16" s="13"/>
      <c r="JW16" s="11"/>
      <c r="JX16" s="12"/>
      <c r="JY16" s="12"/>
      <c r="JZ16" s="11"/>
      <c r="KA16" s="13"/>
      <c r="KB16" s="11">
        <v>1</v>
      </c>
      <c r="KC16" s="11"/>
      <c r="KD16" s="13"/>
      <c r="KE16" s="11"/>
      <c r="KF16" s="12"/>
      <c r="KG16" s="12"/>
      <c r="KH16" s="11"/>
      <c r="KI16" s="13"/>
      <c r="KJ16" s="11">
        <v>266</v>
      </c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858</v>
      </c>
      <c r="LA16" s="11"/>
      <c r="LB16" s="13"/>
      <c r="LC16" s="11"/>
      <c r="LD16" s="12"/>
      <c r="LE16" s="12"/>
    </row>
    <row r="17">
      <c r="A17" s="10" t="s">
        <v>80</v>
      </c>
      <c r="B17" s="11">
        <v>74879</v>
      </c>
      <c r="C17" s="11">
        <f>=ROUNDDOWN(18.1274360277919,0)</f>
      </c>
      <c r="D17" s="11">
        <v>76653</v>
      </c>
      <c r="E17" s="12">
        <v>0.9915</v>
      </c>
      <c r="F17" s="11"/>
      <c r="G17" s="11">
        <f>=ROUNDDOWN({0},0)</f>
      </c>
      <c r="H17" s="11"/>
      <c r="I17" s="12"/>
      <c r="J17" s="11">
        <v>16453</v>
      </c>
      <c r="K17" s="13">
        <v>527119.75</v>
      </c>
      <c r="L17" s="11">
        <v>125</v>
      </c>
      <c r="M17" s="14">
        <v>4216.96</v>
      </c>
      <c r="N17" s="11"/>
      <c r="O17" s="13"/>
      <c r="P17" s="11"/>
      <c r="Q17" s="14"/>
      <c r="R17" s="12"/>
      <c r="S17" s="12"/>
      <c r="T17" s="12"/>
      <c r="U17" s="12"/>
      <c r="V17" s="11">
        <v>2126</v>
      </c>
      <c r="W17" s="13">
        <v>75689.68</v>
      </c>
      <c r="X17" s="11">
        <v>101</v>
      </c>
      <c r="Y17" s="11"/>
      <c r="Z17" s="13"/>
      <c r="AA17" s="11"/>
      <c r="AB17" s="12"/>
      <c r="AC17" s="12"/>
      <c r="AD17" s="11">
        <v>2276</v>
      </c>
      <c r="AE17" s="13">
        <v>82048.82</v>
      </c>
      <c r="AF17" s="11">
        <v>121</v>
      </c>
      <c r="AG17" s="11"/>
      <c r="AH17" s="13"/>
      <c r="AI17" s="11"/>
      <c r="AJ17" s="12"/>
      <c r="AK17" s="12"/>
      <c r="AL17" s="11">
        <v>1416</v>
      </c>
      <c r="AM17" s="13">
        <v>31628.51</v>
      </c>
      <c r="AN17" s="11">
        <v>121</v>
      </c>
      <c r="AO17" s="11"/>
      <c r="AP17" s="13"/>
      <c r="AQ17" s="11"/>
      <c r="AR17" s="12"/>
      <c r="AS17" s="12"/>
      <c r="AT17" s="11">
        <v>3373</v>
      </c>
      <c r="AU17" s="13">
        <v>118666.58</v>
      </c>
      <c r="AV17" s="11">
        <v>122</v>
      </c>
      <c r="AW17" s="11"/>
      <c r="AX17" s="13"/>
      <c r="AY17" s="11"/>
      <c r="AZ17" s="12"/>
      <c r="BA17" s="12"/>
      <c r="BB17" s="11">
        <v>1479</v>
      </c>
      <c r="BC17" s="13">
        <v>48871.78</v>
      </c>
      <c r="BD17" s="11">
        <v>110</v>
      </c>
      <c r="BE17" s="11"/>
      <c r="BF17" s="13"/>
      <c r="BG17" s="11"/>
      <c r="BH17" s="12"/>
      <c r="BI17" s="12"/>
      <c r="BJ17" s="11">
        <v>343</v>
      </c>
      <c r="BK17" s="13">
        <v>11754.1</v>
      </c>
      <c r="BL17" s="11">
        <v>122</v>
      </c>
      <c r="BM17" s="11"/>
      <c r="BN17" s="13"/>
      <c r="BO17" s="11"/>
      <c r="BP17" s="12"/>
      <c r="BQ17" s="12"/>
      <c r="BR17" s="11">
        <v>1386</v>
      </c>
      <c r="BS17" s="13">
        <v>40203.51</v>
      </c>
      <c r="BT17" s="11">
        <v>110</v>
      </c>
      <c r="BU17" s="11"/>
      <c r="BV17" s="13"/>
      <c r="BW17" s="11"/>
      <c r="BX17" s="12"/>
      <c r="BY17" s="12"/>
      <c r="BZ17" s="11">
        <v>2443</v>
      </c>
      <c r="CA17" s="13">
        <v>69435.93</v>
      </c>
      <c r="CB17" s="11">
        <v>118</v>
      </c>
      <c r="CC17" s="11"/>
      <c r="CD17" s="13"/>
      <c r="CE17" s="11"/>
      <c r="CF17" s="12"/>
      <c r="CG17" s="12"/>
      <c r="CH17" s="11">
        <v>12</v>
      </c>
      <c r="CI17" s="13">
        <v>289.91</v>
      </c>
      <c r="CJ17" s="11">
        <v>62</v>
      </c>
      <c r="CK17" s="11"/>
      <c r="CL17" s="13"/>
      <c r="CM17" s="11"/>
      <c r="CN17" s="12"/>
      <c r="CO17" s="12"/>
      <c r="CP17" s="11">
        <v>746</v>
      </c>
      <c r="CQ17" s="13">
        <v>22138.43</v>
      </c>
      <c r="CR17" s="11">
        <v>110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16</v>
      </c>
      <c r="DO17" s="13">
        <v>579.81</v>
      </c>
      <c r="DP17" s="11">
        <v>13</v>
      </c>
      <c r="DQ17" s="11"/>
      <c r="DR17" s="13"/>
      <c r="DS17" s="11"/>
      <c r="DT17" s="12"/>
      <c r="DU17" s="12"/>
      <c r="DV17" s="11">
        <v>2</v>
      </c>
      <c r="DW17" s="13">
        <v>104.98</v>
      </c>
      <c r="DX17" s="11">
        <v>122</v>
      </c>
      <c r="DY17" s="11"/>
      <c r="DZ17" s="13"/>
      <c r="EA17" s="11"/>
      <c r="EB17" s="12"/>
      <c r="EC17" s="12"/>
      <c r="ED17" s="11">
        <v>394</v>
      </c>
      <c r="EE17" s="13">
        <v>11454.01</v>
      </c>
      <c r="EF17" s="11">
        <v>49</v>
      </c>
      <c r="EG17" s="11"/>
      <c r="EH17" s="13"/>
      <c r="EI17" s="11"/>
      <c r="EJ17" s="12"/>
      <c r="EK17" s="12"/>
      <c r="EL17" s="11">
        <v>112</v>
      </c>
      <c r="EM17" s="13">
        <v>3997.82</v>
      </c>
      <c r="EN17" s="11">
        <v>87</v>
      </c>
      <c r="EO17" s="11"/>
      <c r="EP17" s="13"/>
      <c r="EQ17" s="11"/>
      <c r="ER17" s="12"/>
      <c r="ES17" s="12"/>
      <c r="ET17" s="11"/>
      <c r="EU17" s="13"/>
      <c r="EV17" s="11">
        <v>102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7</v>
      </c>
      <c r="GI17" s="13">
        <v>266.95</v>
      </c>
      <c r="GJ17" s="11">
        <v>111</v>
      </c>
      <c r="GK17" s="11"/>
      <c r="GL17" s="13"/>
      <c r="GM17" s="11"/>
      <c r="GN17" s="12"/>
      <c r="GO17" s="12"/>
      <c r="GP17" s="11">
        <v>249</v>
      </c>
      <c r="GQ17" s="13">
        <v>8285.81</v>
      </c>
      <c r="GR17" s="11">
        <v>83</v>
      </c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22</v>
      </c>
      <c r="HG17" s="13">
        <v>624.96</v>
      </c>
      <c r="HH17" s="11">
        <v>28</v>
      </c>
      <c r="HI17" s="11"/>
      <c r="HJ17" s="13"/>
      <c r="HK17" s="11"/>
      <c r="HL17" s="12"/>
      <c r="HM17" s="12"/>
      <c r="HN17" s="11">
        <v>2</v>
      </c>
      <c r="HO17" s="13">
        <v>79.8</v>
      </c>
      <c r="HP17" s="11">
        <v>5</v>
      </c>
      <c r="HQ17" s="11"/>
      <c r="HR17" s="13"/>
      <c r="HS17" s="11"/>
      <c r="HT17" s="12"/>
      <c r="HU17" s="12"/>
      <c r="HV17" s="11">
        <v>17</v>
      </c>
      <c r="HW17" s="13">
        <v>390</v>
      </c>
      <c r="HX17" s="11">
        <v>18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17</v>
      </c>
      <c r="IM17" s="13">
        <v>540.27</v>
      </c>
      <c r="IN17" s="11">
        <v>37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15</v>
      </c>
      <c r="JC17" s="13">
        <v>68.09</v>
      </c>
      <c r="JD17" s="11">
        <v>12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36</v>
      </c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95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100</v>
      </c>
      <c r="LA17" s="11"/>
      <c r="LB17" s="13"/>
      <c r="LC17" s="11"/>
      <c r="LD17" s="12"/>
      <c r="LE17" s="12"/>
    </row>
    <row r="18">
      <c r="A18" s="10" t="s">
        <v>81</v>
      </c>
      <c r="B18" s="11">
        <v>201779</v>
      </c>
      <c r="C18" s="11">
        <f>=ROUNDDOWN(15.9181918586305,0)</f>
      </c>
      <c r="D18" s="11">
        <v>239968</v>
      </c>
      <c r="E18" s="12">
        <v>0.9555</v>
      </c>
      <c r="F18" s="11"/>
      <c r="G18" s="11">
        <f>=ROUNDDOWN({0},0)</f>
      </c>
      <c r="H18" s="11"/>
      <c r="I18" s="12"/>
      <c r="J18" s="11">
        <v>41825</v>
      </c>
      <c r="K18" s="13">
        <v>872280.52</v>
      </c>
      <c r="L18" s="11">
        <v>689</v>
      </c>
      <c r="M18" s="14">
        <v>1266.01</v>
      </c>
      <c r="N18" s="11"/>
      <c r="O18" s="13"/>
      <c r="P18" s="11"/>
      <c r="Q18" s="14"/>
      <c r="R18" s="12"/>
      <c r="S18" s="12"/>
      <c r="T18" s="12"/>
      <c r="U18" s="12"/>
      <c r="V18" s="11">
        <v>12448</v>
      </c>
      <c r="W18" s="13">
        <v>288907.5</v>
      </c>
      <c r="X18" s="11">
        <v>627</v>
      </c>
      <c r="Y18" s="11"/>
      <c r="Z18" s="13"/>
      <c r="AA18" s="11"/>
      <c r="AB18" s="12"/>
      <c r="AC18" s="12"/>
      <c r="AD18" s="11">
        <v>2736</v>
      </c>
      <c r="AE18" s="13">
        <v>66650.2</v>
      </c>
      <c r="AF18" s="11">
        <v>592</v>
      </c>
      <c r="AG18" s="11"/>
      <c r="AH18" s="13"/>
      <c r="AI18" s="11"/>
      <c r="AJ18" s="12"/>
      <c r="AK18" s="12"/>
      <c r="AL18" s="11">
        <v>8034</v>
      </c>
      <c r="AM18" s="13">
        <v>142517.17</v>
      </c>
      <c r="AN18" s="11">
        <v>682</v>
      </c>
      <c r="AO18" s="11"/>
      <c r="AP18" s="13"/>
      <c r="AQ18" s="11"/>
      <c r="AR18" s="12"/>
      <c r="AS18" s="12"/>
      <c r="AT18" s="11">
        <v>901</v>
      </c>
      <c r="AU18" s="13">
        <v>23806.64</v>
      </c>
      <c r="AV18" s="11">
        <v>14</v>
      </c>
      <c r="AW18" s="11"/>
      <c r="AX18" s="13"/>
      <c r="AY18" s="11"/>
      <c r="AZ18" s="12"/>
      <c r="BA18" s="12"/>
      <c r="BB18" s="11">
        <v>5025</v>
      </c>
      <c r="BC18" s="13">
        <v>98984.09</v>
      </c>
      <c r="BD18" s="11">
        <v>489</v>
      </c>
      <c r="BE18" s="11"/>
      <c r="BF18" s="13"/>
      <c r="BG18" s="11"/>
      <c r="BH18" s="12"/>
      <c r="BI18" s="12"/>
      <c r="BJ18" s="11">
        <v>364</v>
      </c>
      <c r="BK18" s="13">
        <v>8916.7</v>
      </c>
      <c r="BL18" s="11">
        <v>679</v>
      </c>
      <c r="BM18" s="11"/>
      <c r="BN18" s="13"/>
      <c r="BO18" s="11"/>
      <c r="BP18" s="12"/>
      <c r="BQ18" s="12"/>
      <c r="BR18" s="11">
        <v>3645</v>
      </c>
      <c r="BS18" s="13">
        <v>59975.61</v>
      </c>
      <c r="BT18" s="11">
        <v>631</v>
      </c>
      <c r="BU18" s="11"/>
      <c r="BV18" s="13"/>
      <c r="BW18" s="11"/>
      <c r="BX18" s="12"/>
      <c r="BY18" s="12"/>
      <c r="BZ18" s="11">
        <v>4958</v>
      </c>
      <c r="CA18" s="13">
        <v>93028.82</v>
      </c>
      <c r="CB18" s="11">
        <v>678</v>
      </c>
      <c r="CC18" s="11"/>
      <c r="CD18" s="13"/>
      <c r="CE18" s="11"/>
      <c r="CF18" s="12"/>
      <c r="CG18" s="12"/>
      <c r="CH18" s="11">
        <v>188</v>
      </c>
      <c r="CI18" s="13">
        <v>2971.31</v>
      </c>
      <c r="CJ18" s="11">
        <v>184</v>
      </c>
      <c r="CK18" s="11"/>
      <c r="CL18" s="13"/>
      <c r="CM18" s="11"/>
      <c r="CN18" s="12"/>
      <c r="CO18" s="12"/>
      <c r="CP18" s="11">
        <v>343</v>
      </c>
      <c r="CQ18" s="13">
        <v>5982.23</v>
      </c>
      <c r="CR18" s="11">
        <v>539</v>
      </c>
      <c r="CS18" s="11"/>
      <c r="CT18" s="13"/>
      <c r="CU18" s="11"/>
      <c r="CV18" s="12"/>
      <c r="CW18" s="12"/>
      <c r="CX18" s="11">
        <v>747</v>
      </c>
      <c r="CY18" s="13">
        <v>17672.61</v>
      </c>
      <c r="CZ18" s="11">
        <v>247</v>
      </c>
      <c r="DA18" s="11"/>
      <c r="DB18" s="13"/>
      <c r="DC18" s="11"/>
      <c r="DD18" s="12"/>
      <c r="DE18" s="12"/>
      <c r="DF18" s="11">
        <v>292</v>
      </c>
      <c r="DG18" s="13">
        <v>9135.75</v>
      </c>
      <c r="DH18" s="11"/>
      <c r="DI18" s="11"/>
      <c r="DJ18" s="13"/>
      <c r="DK18" s="11"/>
      <c r="DL18" s="12"/>
      <c r="DM18" s="12"/>
      <c r="DN18" s="11">
        <v>304</v>
      </c>
      <c r="DO18" s="13">
        <v>5630.83</v>
      </c>
      <c r="DP18" s="11">
        <v>33</v>
      </c>
      <c r="DQ18" s="11"/>
      <c r="DR18" s="13"/>
      <c r="DS18" s="11"/>
      <c r="DT18" s="12"/>
      <c r="DU18" s="12"/>
      <c r="DV18" s="11">
        <v>405</v>
      </c>
      <c r="DW18" s="13">
        <v>11745.44</v>
      </c>
      <c r="DX18" s="11">
        <v>689</v>
      </c>
      <c r="DY18" s="11"/>
      <c r="DZ18" s="13"/>
      <c r="EA18" s="11"/>
      <c r="EB18" s="12"/>
      <c r="EC18" s="12"/>
      <c r="ED18" s="11">
        <v>110</v>
      </c>
      <c r="EE18" s="13">
        <v>1726.62</v>
      </c>
      <c r="EF18" s="11">
        <v>76</v>
      </c>
      <c r="EG18" s="11"/>
      <c r="EH18" s="13"/>
      <c r="EI18" s="11"/>
      <c r="EJ18" s="12"/>
      <c r="EK18" s="12"/>
      <c r="EL18" s="11">
        <v>1009</v>
      </c>
      <c r="EM18" s="13">
        <v>28920.9</v>
      </c>
      <c r="EN18" s="11">
        <v>348</v>
      </c>
      <c r="EO18" s="11"/>
      <c r="EP18" s="13"/>
      <c r="EQ18" s="11"/>
      <c r="ER18" s="12"/>
      <c r="ES18" s="12"/>
      <c r="ET18" s="11">
        <v>17</v>
      </c>
      <c r="EU18" s="13">
        <v>162.17</v>
      </c>
      <c r="EV18" s="11">
        <v>557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32</v>
      </c>
      <c r="GA18" s="13">
        <v>712.85</v>
      </c>
      <c r="GB18" s="11">
        <v>111</v>
      </c>
      <c r="GC18" s="11"/>
      <c r="GD18" s="13"/>
      <c r="GE18" s="11"/>
      <c r="GF18" s="12"/>
      <c r="GG18" s="12"/>
      <c r="GH18" s="11">
        <v>18</v>
      </c>
      <c r="GI18" s="13">
        <v>506.93</v>
      </c>
      <c r="GJ18" s="11">
        <v>387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41</v>
      </c>
      <c r="GY18" s="13">
        <v>784.13</v>
      </c>
      <c r="GZ18" s="11">
        <v>49</v>
      </c>
      <c r="HA18" s="11"/>
      <c r="HB18" s="13"/>
      <c r="HC18" s="11"/>
      <c r="HD18" s="12"/>
      <c r="HE18" s="12"/>
      <c r="HF18" s="11">
        <v>124</v>
      </c>
      <c r="HG18" s="13">
        <v>2015.38</v>
      </c>
      <c r="HH18" s="11">
        <v>181</v>
      </c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>
        <v>72</v>
      </c>
      <c r="HW18" s="13">
        <v>1363.74</v>
      </c>
      <c r="HX18" s="11">
        <v>195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12</v>
      </c>
      <c r="JC18" s="13">
        <v>162.9</v>
      </c>
      <c r="JD18" s="11">
        <v>26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263</v>
      </c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>
        <v>458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553</v>
      </c>
      <c r="LA18" s="11"/>
      <c r="LB18" s="13"/>
      <c r="LC18" s="11"/>
      <c r="LD18" s="12"/>
      <c r="LE18" s="12"/>
    </row>
    <row r="19">
      <c r="A19" s="10" t="s">
        <v>82</v>
      </c>
      <c r="B19" s="11">
        <v>176998</v>
      </c>
      <c r="C19" s="11">
        <f>=ROUNDDOWN(23.9050809000297,0)</f>
      </c>
      <c r="D19" s="11">
        <v>170675</v>
      </c>
      <c r="E19" s="12">
        <v>0.9506</v>
      </c>
      <c r="F19" s="11"/>
      <c r="G19" s="11">
        <f>=ROUNDDOWN({0},0)</f>
      </c>
      <c r="H19" s="11"/>
      <c r="I19" s="12"/>
      <c r="J19" s="11">
        <v>20313</v>
      </c>
      <c r="K19" s="13">
        <v>873938.18</v>
      </c>
      <c r="L19" s="11">
        <v>632</v>
      </c>
      <c r="M19" s="14">
        <v>1382.81</v>
      </c>
      <c r="N19" s="11"/>
      <c r="O19" s="13"/>
      <c r="P19" s="11"/>
      <c r="Q19" s="14"/>
      <c r="R19" s="12"/>
      <c r="S19" s="12"/>
      <c r="T19" s="12"/>
      <c r="U19" s="12"/>
      <c r="V19" s="11">
        <v>5764</v>
      </c>
      <c r="W19" s="13">
        <v>242787.14</v>
      </c>
      <c r="X19" s="11">
        <v>514</v>
      </c>
      <c r="Y19" s="11"/>
      <c r="Z19" s="13"/>
      <c r="AA19" s="11"/>
      <c r="AB19" s="12"/>
      <c r="AC19" s="12"/>
      <c r="AD19" s="11">
        <v>2578</v>
      </c>
      <c r="AE19" s="13">
        <v>119138.26</v>
      </c>
      <c r="AF19" s="11">
        <v>527</v>
      </c>
      <c r="AG19" s="11"/>
      <c r="AH19" s="13"/>
      <c r="AI19" s="11"/>
      <c r="AJ19" s="12"/>
      <c r="AK19" s="12"/>
      <c r="AL19" s="11">
        <v>1661</v>
      </c>
      <c r="AM19" s="13">
        <v>62765.51</v>
      </c>
      <c r="AN19" s="11">
        <v>535</v>
      </c>
      <c r="AO19" s="11"/>
      <c r="AP19" s="13"/>
      <c r="AQ19" s="11"/>
      <c r="AR19" s="12"/>
      <c r="AS19" s="12"/>
      <c r="AT19" s="11">
        <v>2245</v>
      </c>
      <c r="AU19" s="13">
        <v>89065.02</v>
      </c>
      <c r="AV19" s="11">
        <v>456</v>
      </c>
      <c r="AW19" s="11"/>
      <c r="AX19" s="13"/>
      <c r="AY19" s="11"/>
      <c r="AZ19" s="12"/>
      <c r="BA19" s="12"/>
      <c r="BB19" s="11">
        <v>3295</v>
      </c>
      <c r="BC19" s="13">
        <v>153109.69</v>
      </c>
      <c r="BD19" s="11">
        <v>495</v>
      </c>
      <c r="BE19" s="11"/>
      <c r="BF19" s="13"/>
      <c r="BG19" s="11"/>
      <c r="BH19" s="12"/>
      <c r="BI19" s="12"/>
      <c r="BJ19" s="11">
        <v>682</v>
      </c>
      <c r="BK19" s="13">
        <v>33030.22</v>
      </c>
      <c r="BL19" s="11">
        <v>535</v>
      </c>
      <c r="BM19" s="11"/>
      <c r="BN19" s="13"/>
      <c r="BO19" s="11"/>
      <c r="BP19" s="12"/>
      <c r="BQ19" s="12"/>
      <c r="BR19" s="11">
        <v>871</v>
      </c>
      <c r="BS19" s="13">
        <v>36206.61</v>
      </c>
      <c r="BT19" s="11">
        <v>525</v>
      </c>
      <c r="BU19" s="11"/>
      <c r="BV19" s="13"/>
      <c r="BW19" s="11"/>
      <c r="BX19" s="12"/>
      <c r="BY19" s="12"/>
      <c r="BZ19" s="11">
        <v>1145</v>
      </c>
      <c r="CA19" s="13">
        <v>44894.91</v>
      </c>
      <c r="CB19" s="11">
        <v>521</v>
      </c>
      <c r="CC19" s="11"/>
      <c r="CD19" s="13"/>
      <c r="CE19" s="11"/>
      <c r="CF19" s="12"/>
      <c r="CG19" s="12"/>
      <c r="CH19" s="11">
        <v>129</v>
      </c>
      <c r="CI19" s="13">
        <v>4919.06</v>
      </c>
      <c r="CJ19" s="11">
        <v>77</v>
      </c>
      <c r="CK19" s="11"/>
      <c r="CL19" s="13"/>
      <c r="CM19" s="11"/>
      <c r="CN19" s="12"/>
      <c r="CO19" s="12"/>
      <c r="CP19" s="11">
        <v>263</v>
      </c>
      <c r="CQ19" s="13">
        <v>11717.56</v>
      </c>
      <c r="CR19" s="11">
        <v>486</v>
      </c>
      <c r="CS19" s="11"/>
      <c r="CT19" s="13"/>
      <c r="CU19" s="11"/>
      <c r="CV19" s="12"/>
      <c r="CW19" s="12"/>
      <c r="CX19" s="11">
        <v>5</v>
      </c>
      <c r="CY19" s="13">
        <v>305.13</v>
      </c>
      <c r="CZ19" s="11">
        <v>309</v>
      </c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6</v>
      </c>
      <c r="DO19" s="13">
        <v>305.6</v>
      </c>
      <c r="DP19" s="11">
        <v>10</v>
      </c>
      <c r="DQ19" s="11"/>
      <c r="DR19" s="13"/>
      <c r="DS19" s="11"/>
      <c r="DT19" s="12"/>
      <c r="DU19" s="12"/>
      <c r="DV19" s="11">
        <v>799</v>
      </c>
      <c r="DW19" s="13">
        <v>42573.65</v>
      </c>
      <c r="DX19" s="11">
        <v>597</v>
      </c>
      <c r="DY19" s="11"/>
      <c r="DZ19" s="13"/>
      <c r="EA19" s="11"/>
      <c r="EB19" s="12"/>
      <c r="EC19" s="12"/>
      <c r="ED19" s="11">
        <v>356</v>
      </c>
      <c r="EE19" s="13">
        <v>15628.99</v>
      </c>
      <c r="EF19" s="11">
        <v>69</v>
      </c>
      <c r="EG19" s="11"/>
      <c r="EH19" s="13"/>
      <c r="EI19" s="11"/>
      <c r="EJ19" s="12"/>
      <c r="EK19" s="12"/>
      <c r="EL19" s="11">
        <v>239</v>
      </c>
      <c r="EM19" s="13">
        <v>9359.41</v>
      </c>
      <c r="EN19" s="11">
        <v>329</v>
      </c>
      <c r="EO19" s="11"/>
      <c r="EP19" s="13"/>
      <c r="EQ19" s="11"/>
      <c r="ER19" s="12"/>
      <c r="ES19" s="12"/>
      <c r="ET19" s="11">
        <v>154</v>
      </c>
      <c r="EU19" s="13">
        <v>2623.16</v>
      </c>
      <c r="EV19" s="11">
        <v>497</v>
      </c>
      <c r="EW19" s="11"/>
      <c r="EX19" s="13"/>
      <c r="EY19" s="11"/>
      <c r="EZ19" s="12"/>
      <c r="FA19" s="12"/>
      <c r="FB19" s="11">
        <v>23</v>
      </c>
      <c r="FC19" s="13">
        <v>1120.29</v>
      </c>
      <c r="FD19" s="11">
        <v>97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25</v>
      </c>
      <c r="GA19" s="13">
        <v>1289.47</v>
      </c>
      <c r="GB19" s="11">
        <v>107</v>
      </c>
      <c r="GC19" s="11"/>
      <c r="GD19" s="13"/>
      <c r="GE19" s="11"/>
      <c r="GF19" s="12"/>
      <c r="GG19" s="12"/>
      <c r="GH19" s="11">
        <v>2</v>
      </c>
      <c r="GI19" s="13">
        <v>96.3</v>
      </c>
      <c r="GJ19" s="11">
        <v>358</v>
      </c>
      <c r="GK19" s="11"/>
      <c r="GL19" s="13"/>
      <c r="GM19" s="11"/>
      <c r="GN19" s="12"/>
      <c r="GO19" s="12"/>
      <c r="GP19" s="11">
        <v>5</v>
      </c>
      <c r="GQ19" s="13">
        <v>249.81</v>
      </c>
      <c r="GR19" s="11">
        <v>25</v>
      </c>
      <c r="GS19" s="11"/>
      <c r="GT19" s="13"/>
      <c r="GU19" s="11"/>
      <c r="GV19" s="12"/>
      <c r="GW19" s="12"/>
      <c r="GX19" s="11">
        <v>18</v>
      </c>
      <c r="GY19" s="13">
        <v>733.19</v>
      </c>
      <c r="GZ19" s="11">
        <v>73</v>
      </c>
      <c r="HA19" s="11"/>
      <c r="HB19" s="13"/>
      <c r="HC19" s="11"/>
      <c r="HD19" s="12"/>
      <c r="HE19" s="12"/>
      <c r="HF19" s="11">
        <v>29</v>
      </c>
      <c r="HG19" s="13">
        <v>1188.98</v>
      </c>
      <c r="HH19" s="11">
        <v>233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15</v>
      </c>
      <c r="HW19" s="13">
        <v>668.08</v>
      </c>
      <c r="HX19" s="11">
        <v>30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4</v>
      </c>
      <c r="IM19" s="13">
        <v>162.14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294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309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>
        <v>440</v>
      </c>
      <c r="LA19" s="11"/>
      <c r="LB19" s="13"/>
      <c r="LC19" s="11"/>
      <c r="LD19" s="12"/>
      <c r="LE19" s="12"/>
    </row>
    <row r="20">
      <c r="A20" s="19" t="s">
        <v>83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415700</v>
      </c>
      <c r="K20" s="17">
        <v>18955975.26</v>
      </c>
      <c r="L20" s="15">
        <v>8628</v>
      </c>
      <c r="M20" s="18">
        <v>2197.03</v>
      </c>
      <c r="N20" s="15"/>
      <c r="O20" s="17"/>
      <c r="P20" s="15"/>
      <c r="Q20" s="18"/>
      <c r="R20" s="16"/>
      <c r="S20" s="16"/>
      <c r="T20" s="16"/>
      <c r="U20" s="16"/>
      <c r="V20" s="15">
        <v>105585</v>
      </c>
      <c r="W20" s="17">
        <v>4196150.86</v>
      </c>
      <c r="X20" s="15">
        <v>6202</v>
      </c>
      <c r="Y20" s="15"/>
      <c r="Z20" s="17"/>
      <c r="AA20" s="15"/>
      <c r="AB20" s="16"/>
      <c r="AC20" s="16"/>
      <c r="AD20" s="15">
        <v>49606</v>
      </c>
      <c r="AE20" s="17">
        <v>3070921.31</v>
      </c>
      <c r="AF20" s="15">
        <v>6807</v>
      </c>
      <c r="AG20" s="15"/>
      <c r="AH20" s="17"/>
      <c r="AI20" s="15"/>
      <c r="AJ20" s="16"/>
      <c r="AK20" s="16"/>
      <c r="AL20" s="15">
        <v>40515</v>
      </c>
      <c r="AM20" s="17">
        <v>2631468.63</v>
      </c>
      <c r="AN20" s="15">
        <v>6986</v>
      </c>
      <c r="AO20" s="15"/>
      <c r="AP20" s="17"/>
      <c r="AQ20" s="15"/>
      <c r="AR20" s="16"/>
      <c r="AS20" s="16"/>
      <c r="AT20" s="15">
        <v>51683</v>
      </c>
      <c r="AU20" s="17">
        <v>1956302.78</v>
      </c>
      <c r="AV20" s="15">
        <v>6388</v>
      </c>
      <c r="AW20" s="15"/>
      <c r="AX20" s="17"/>
      <c r="AY20" s="15"/>
      <c r="AZ20" s="16"/>
      <c r="BA20" s="16"/>
      <c r="BB20" s="15">
        <v>34944</v>
      </c>
      <c r="BC20" s="17">
        <v>1320035.04</v>
      </c>
      <c r="BD20" s="15">
        <v>5551</v>
      </c>
      <c r="BE20" s="15"/>
      <c r="BF20" s="17"/>
      <c r="BG20" s="15"/>
      <c r="BH20" s="16"/>
      <c r="BI20" s="16"/>
      <c r="BJ20" s="15">
        <v>14568</v>
      </c>
      <c r="BK20" s="17">
        <v>1203190.78</v>
      </c>
      <c r="BL20" s="15">
        <v>6889</v>
      </c>
      <c r="BM20" s="15"/>
      <c r="BN20" s="17"/>
      <c r="BO20" s="15"/>
      <c r="BP20" s="16"/>
      <c r="BQ20" s="16"/>
      <c r="BR20" s="15">
        <v>32477</v>
      </c>
      <c r="BS20" s="17">
        <v>1163618.32</v>
      </c>
      <c r="BT20" s="15">
        <v>6646</v>
      </c>
      <c r="BU20" s="15"/>
      <c r="BV20" s="17"/>
      <c r="BW20" s="15"/>
      <c r="BX20" s="16"/>
      <c r="BY20" s="16"/>
      <c r="BZ20" s="15">
        <v>28795</v>
      </c>
      <c r="CA20" s="17">
        <v>1026224.03</v>
      </c>
      <c r="CB20" s="15">
        <v>5909</v>
      </c>
      <c r="CC20" s="15"/>
      <c r="CD20" s="17"/>
      <c r="CE20" s="15"/>
      <c r="CF20" s="16"/>
      <c r="CG20" s="16"/>
      <c r="CH20" s="15">
        <v>12058</v>
      </c>
      <c r="CI20" s="17">
        <v>374170.94</v>
      </c>
      <c r="CJ20" s="15">
        <v>2077</v>
      </c>
      <c r="CK20" s="15"/>
      <c r="CL20" s="17"/>
      <c r="CM20" s="15"/>
      <c r="CN20" s="16"/>
      <c r="CO20" s="16"/>
      <c r="CP20" s="15">
        <v>6905</v>
      </c>
      <c r="CQ20" s="17">
        <v>303061.08</v>
      </c>
      <c r="CR20" s="15">
        <v>5340</v>
      </c>
      <c r="CS20" s="15"/>
      <c r="CT20" s="17"/>
      <c r="CU20" s="15"/>
      <c r="CV20" s="16"/>
      <c r="CW20" s="16"/>
      <c r="CX20" s="15">
        <v>3068</v>
      </c>
      <c r="CY20" s="17">
        <v>242959.38</v>
      </c>
      <c r="CZ20" s="15">
        <v>2693</v>
      </c>
      <c r="DA20" s="15"/>
      <c r="DB20" s="17"/>
      <c r="DC20" s="15"/>
      <c r="DD20" s="16"/>
      <c r="DE20" s="16"/>
      <c r="DF20" s="15">
        <v>5609</v>
      </c>
      <c r="DG20" s="17">
        <v>227607.47</v>
      </c>
      <c r="DH20" s="15"/>
      <c r="DI20" s="15"/>
      <c r="DJ20" s="17"/>
      <c r="DK20" s="15"/>
      <c r="DL20" s="16"/>
      <c r="DM20" s="16"/>
      <c r="DN20" s="15">
        <v>3125</v>
      </c>
      <c r="DO20" s="17">
        <v>208389.03</v>
      </c>
      <c r="DP20" s="15">
        <v>849</v>
      </c>
      <c r="DQ20" s="15"/>
      <c r="DR20" s="17"/>
      <c r="DS20" s="15"/>
      <c r="DT20" s="16"/>
      <c r="DU20" s="16"/>
      <c r="DV20" s="15">
        <v>3426</v>
      </c>
      <c r="DW20" s="17">
        <v>195793.74</v>
      </c>
      <c r="DX20" s="15">
        <v>7402</v>
      </c>
      <c r="DY20" s="15"/>
      <c r="DZ20" s="17"/>
      <c r="EA20" s="15"/>
      <c r="EB20" s="16"/>
      <c r="EC20" s="16"/>
      <c r="ED20" s="15">
        <v>3349</v>
      </c>
      <c r="EE20" s="17">
        <v>145347.51</v>
      </c>
      <c r="EF20" s="15">
        <v>1644</v>
      </c>
      <c r="EG20" s="15"/>
      <c r="EH20" s="17"/>
      <c r="EI20" s="15"/>
      <c r="EJ20" s="16"/>
      <c r="EK20" s="16"/>
      <c r="EL20" s="15">
        <v>2895</v>
      </c>
      <c r="EM20" s="17">
        <v>131293.42</v>
      </c>
      <c r="EN20" s="15">
        <v>2080</v>
      </c>
      <c r="EO20" s="15"/>
      <c r="EP20" s="17"/>
      <c r="EQ20" s="15"/>
      <c r="ER20" s="16"/>
      <c r="ES20" s="16"/>
      <c r="ET20" s="15">
        <v>8693</v>
      </c>
      <c r="EU20" s="17">
        <v>86961</v>
      </c>
      <c r="EV20" s="15">
        <v>5681</v>
      </c>
      <c r="EW20" s="15"/>
      <c r="EX20" s="17"/>
      <c r="EY20" s="15"/>
      <c r="EZ20" s="16"/>
      <c r="FA20" s="16"/>
      <c r="FB20" s="15">
        <v>708</v>
      </c>
      <c r="FC20" s="17">
        <v>78025.33</v>
      </c>
      <c r="FD20" s="15">
        <v>1057</v>
      </c>
      <c r="FE20" s="15"/>
      <c r="FF20" s="17"/>
      <c r="FG20" s="15"/>
      <c r="FH20" s="16"/>
      <c r="FI20" s="16"/>
      <c r="FJ20" s="15">
        <v>408</v>
      </c>
      <c r="FK20" s="17">
        <v>64084.67</v>
      </c>
      <c r="FL20" s="15">
        <v>813</v>
      </c>
      <c r="FM20" s="15"/>
      <c r="FN20" s="17"/>
      <c r="FO20" s="15"/>
      <c r="FP20" s="16"/>
      <c r="FQ20" s="16"/>
      <c r="FR20" s="15">
        <v>2007</v>
      </c>
      <c r="FS20" s="17">
        <v>61334.54</v>
      </c>
      <c r="FT20" s="15"/>
      <c r="FU20" s="15"/>
      <c r="FV20" s="17"/>
      <c r="FW20" s="15"/>
      <c r="FX20" s="16"/>
      <c r="FY20" s="16"/>
      <c r="FZ20" s="15">
        <v>549</v>
      </c>
      <c r="GA20" s="17">
        <v>51305.7</v>
      </c>
      <c r="GB20" s="15">
        <v>1017</v>
      </c>
      <c r="GC20" s="15"/>
      <c r="GD20" s="17"/>
      <c r="GE20" s="15"/>
      <c r="GF20" s="16"/>
      <c r="GG20" s="16"/>
      <c r="GH20" s="15">
        <v>434</v>
      </c>
      <c r="GI20" s="17">
        <v>48597.5</v>
      </c>
      <c r="GJ20" s="15">
        <v>5510</v>
      </c>
      <c r="GK20" s="15"/>
      <c r="GL20" s="17"/>
      <c r="GM20" s="15"/>
      <c r="GN20" s="16"/>
      <c r="GO20" s="16"/>
      <c r="GP20" s="15">
        <v>812</v>
      </c>
      <c r="GQ20" s="17">
        <v>37787.73</v>
      </c>
      <c r="GR20" s="15">
        <v>1031</v>
      </c>
      <c r="GS20" s="15"/>
      <c r="GT20" s="17"/>
      <c r="GU20" s="15"/>
      <c r="GV20" s="16"/>
      <c r="GW20" s="16"/>
      <c r="GX20" s="15">
        <v>792</v>
      </c>
      <c r="GY20" s="17">
        <v>32353.75</v>
      </c>
      <c r="GZ20" s="15">
        <v>1212</v>
      </c>
      <c r="HA20" s="15"/>
      <c r="HB20" s="17"/>
      <c r="HC20" s="15"/>
      <c r="HD20" s="16"/>
      <c r="HE20" s="16"/>
      <c r="HF20" s="15">
        <v>749</v>
      </c>
      <c r="HG20" s="17">
        <v>28548.77</v>
      </c>
      <c r="HH20" s="15">
        <v>2135</v>
      </c>
      <c r="HI20" s="15"/>
      <c r="HJ20" s="17"/>
      <c r="HK20" s="15"/>
      <c r="HL20" s="16"/>
      <c r="HM20" s="16"/>
      <c r="HN20" s="15">
        <v>584</v>
      </c>
      <c r="HO20" s="17">
        <v>22079.73</v>
      </c>
      <c r="HP20" s="15">
        <v>257</v>
      </c>
      <c r="HQ20" s="15"/>
      <c r="HR20" s="17"/>
      <c r="HS20" s="15"/>
      <c r="HT20" s="16"/>
      <c r="HU20" s="16"/>
      <c r="HV20" s="15">
        <v>550</v>
      </c>
      <c r="HW20" s="17">
        <v>21503.56</v>
      </c>
      <c r="HX20" s="15">
        <v>809</v>
      </c>
      <c r="HY20" s="15"/>
      <c r="HZ20" s="17"/>
      <c r="IA20" s="15"/>
      <c r="IB20" s="16"/>
      <c r="IC20" s="16"/>
      <c r="ID20" s="15">
        <v>534</v>
      </c>
      <c r="IE20" s="17">
        <v>12631.47</v>
      </c>
      <c r="IF20" s="15">
        <v>21</v>
      </c>
      <c r="IG20" s="15"/>
      <c r="IH20" s="17"/>
      <c r="II20" s="15"/>
      <c r="IJ20" s="16"/>
      <c r="IK20" s="16"/>
      <c r="IL20" s="15">
        <v>112</v>
      </c>
      <c r="IM20" s="17">
        <v>6520.13</v>
      </c>
      <c r="IN20" s="15">
        <v>877</v>
      </c>
      <c r="IO20" s="15"/>
      <c r="IP20" s="17"/>
      <c r="IQ20" s="15"/>
      <c r="IR20" s="16"/>
      <c r="IS20" s="16"/>
      <c r="IT20" s="15">
        <v>76</v>
      </c>
      <c r="IU20" s="17">
        <v>5952.9</v>
      </c>
      <c r="IV20" s="15">
        <v>101</v>
      </c>
      <c r="IW20" s="15"/>
      <c r="IX20" s="17"/>
      <c r="IY20" s="15"/>
      <c r="IZ20" s="16"/>
      <c r="JA20" s="16"/>
      <c r="JB20" s="15">
        <v>84</v>
      </c>
      <c r="JC20" s="17">
        <v>1754.16</v>
      </c>
      <c r="JD20" s="15">
        <v>173</v>
      </c>
      <c r="JE20" s="15"/>
      <c r="JF20" s="17"/>
      <c r="JG20" s="15"/>
      <c r="JH20" s="16"/>
      <c r="JI20" s="16"/>
      <c r="JJ20" s="15"/>
      <c r="JK20" s="17"/>
      <c r="JL20" s="15"/>
      <c r="JM20" s="15"/>
      <c r="JN20" s="17"/>
      <c r="JO20" s="15"/>
      <c r="JP20" s="16"/>
      <c r="JQ20" s="16"/>
      <c r="JR20" s="15"/>
      <c r="JS20" s="17"/>
      <c r="JT20" s="15">
        <v>2815</v>
      </c>
      <c r="JU20" s="15"/>
      <c r="JV20" s="17"/>
      <c r="JW20" s="15"/>
      <c r="JX20" s="16"/>
      <c r="JY20" s="16"/>
      <c r="JZ20" s="15"/>
      <c r="KA20" s="17"/>
      <c r="KB20" s="15">
        <v>4</v>
      </c>
      <c r="KC20" s="15"/>
      <c r="KD20" s="17"/>
      <c r="KE20" s="15"/>
      <c r="KF20" s="16"/>
      <c r="KG20" s="16"/>
      <c r="KH20" s="15"/>
      <c r="KI20" s="17"/>
      <c r="KJ20" s="15">
        <v>2884</v>
      </c>
      <c r="KK20" s="15"/>
      <c r="KL20" s="17"/>
      <c r="KM20" s="15"/>
      <c r="KN20" s="16"/>
      <c r="KO20" s="16"/>
      <c r="KP20" s="15"/>
      <c r="KQ20" s="17"/>
      <c r="KR20" s="15"/>
      <c r="KS20" s="15"/>
      <c r="KT20" s="17"/>
      <c r="KU20" s="15"/>
      <c r="KV20" s="16"/>
      <c r="KW20" s="16"/>
      <c r="KX20" s="15"/>
      <c r="KY20" s="17"/>
      <c r="KZ20" s="15">
        <v>5857</v>
      </c>
      <c r="LA20" s="15"/>
      <c r="LB20" s="17"/>
      <c r="LC20" s="15"/>
      <c r="LD20" s="16"/>
      <c r="LE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