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<sst xmlns="http://schemas.openxmlformats.org/spreadsheetml/2006/main" count="43" uniqueCount="43">
  <si>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</si>
  <si>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</si>
  <si>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</si>
  <si>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01/26/2024</t>
  </si>
  <si>
    <t>End Date:</t>
  </si>
  <si>
    <t>Report Run Date:</t>
  </si>
  <si>
    <t>01/27/2024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</si>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</sst>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111579</v>
      </c>
      <c r="C5" s="11">
        <f>=ROUNDDOWN(23.8881157806847,0)</f>
      </c>
      <c r="D5" s="11">
        <v>162389</v>
      </c>
      <c r="E5" s="12">
        <v>1</v>
      </c>
      <c r="F5" s="11">
        <v>213</v>
      </c>
      <c r="G5" s="11">
        <f>=ROUNDDOWN({0},0)</f>
      </c>
      <c r="H5" s="11">
        <v>780</v>
      </c>
      <c r="I5" s="12"/>
      <c r="J5" s="11">
        <v>211</v>
      </c>
      <c r="K5" s="13">
        <v>12174</v>
      </c>
      <c r="L5" s="11">
        <v>1857</v>
      </c>
      <c r="M5" s="14">
        <v>6.56</v>
      </c>
      <c r="N5" s="11">
        <v>210</v>
      </c>
      <c r="O5" s="13">
        <v>14444.68</v>
      </c>
      <c r="P5" s="11">
        <v>1928</v>
      </c>
      <c r="Q5" s="14">
        <v>7.49</v>
      </c>
      <c r="R5" s="12">
        <v>0.0048</v>
      </c>
      <c r="S5" s="12">
        <v>-0.1572</v>
      </c>
      <c r="T5" s="12">
        <v>-0.0368</v>
      </c>
      <c r="U5" s="12">
        <v>-0.1242</v>
      </c>
      <c r="V5" s="11">
        <v>211</v>
      </c>
      <c r="W5" s="13">
        <v>12174</v>
      </c>
      <c r="X5" s="11">
        <v>1697</v>
      </c>
      <c r="Y5" s="11">
        <v>210</v>
      </c>
      <c r="Z5" s="13">
        <v>14444.68</v>
      </c>
      <c r="AA5" s="11">
        <v>1788</v>
      </c>
      <c r="AB5" s="12">
        <v>0.0048</v>
      </c>
      <c r="AC5" s="12">
        <v>-0.1572</v>
      </c>
    </row>
    <row r="6">
      <c r="A6" s="10" t="s">
        <v>32</v>
      </c>
      <c r="B6" s="11">
        <v>7492</v>
      </c>
      <c r="C6" s="11">
        <f>=ROUNDDOWN(16.2094331458243,0)</f>
      </c>
      <c r="D6" s="11">
        <v>9830</v>
      </c>
      <c r="E6" s="12">
        <v>1</v>
      </c>
      <c r="F6" s="11"/>
      <c r="G6" s="11">
        <f>=ROUNDDOWN({0},0)</f>
      </c>
      <c r="H6" s="11"/>
      <c r="I6" s="12"/>
      <c r="J6" s="11">
        <v>23</v>
      </c>
      <c r="K6" s="13">
        <v>1311.19</v>
      </c>
      <c r="L6" s="11">
        <v>161</v>
      </c>
      <c r="M6" s="14">
        <v>8.14</v>
      </c>
      <c r="N6" s="11">
        <v>15</v>
      </c>
      <c r="O6" s="13">
        <v>1002.68</v>
      </c>
      <c r="P6" s="11">
        <v>116</v>
      </c>
      <c r="Q6" s="14">
        <v>8.64</v>
      </c>
      <c r="R6" s="12">
        <v>0.5333</v>
      </c>
      <c r="S6" s="12">
        <v>0.3077</v>
      </c>
      <c r="T6" s="12">
        <v>0.3879</v>
      </c>
      <c r="U6" s="12">
        <v>-0.0579</v>
      </c>
      <c r="V6" s="11">
        <v>23</v>
      </c>
      <c r="W6" s="13">
        <v>1311.19</v>
      </c>
      <c r="X6" s="11">
        <v>156</v>
      </c>
      <c r="Y6" s="11">
        <v>15</v>
      </c>
      <c r="Z6" s="13">
        <v>1002.68</v>
      </c>
      <c r="AA6" s="11">
        <v>108</v>
      </c>
      <c r="AB6" s="12">
        <v>0.5333</v>
      </c>
      <c r="AC6" s="12">
        <v>0.3077</v>
      </c>
    </row>
    <row r="7">
      <c r="A7" s="10" t="s">
        <v>33</v>
      </c>
      <c r="B7" s="11">
        <v>18725</v>
      </c>
      <c r="C7" s="11">
        <f>=ROUNDDOWN(12.5208960213975,0)</f>
      </c>
      <c r="D7" s="11">
        <v>37855</v>
      </c>
      <c r="E7" s="12">
        <v>1</v>
      </c>
      <c r="F7" s="11">
        <v>2</v>
      </c>
      <c r="G7" s="11">
        <f>=ROUNDDOWN({0},0)</f>
      </c>
      <c r="H7" s="11"/>
      <c r="I7" s="12"/>
      <c r="J7" s="11">
        <v>30</v>
      </c>
      <c r="K7" s="13">
        <v>824.27</v>
      </c>
      <c r="L7" s="11">
        <v>205</v>
      </c>
      <c r="M7" s="14">
        <v>4.02</v>
      </c>
      <c r="N7" s="11">
        <v>35</v>
      </c>
      <c r="O7" s="13">
        <v>833.79</v>
      </c>
      <c r="P7" s="11">
        <v>189</v>
      </c>
      <c r="Q7" s="14">
        <v>4.41</v>
      </c>
      <c r="R7" s="12">
        <v>-0.1429</v>
      </c>
      <c r="S7" s="12">
        <v>-0.0114</v>
      </c>
      <c r="T7" s="12">
        <v>0.0847</v>
      </c>
      <c r="U7" s="12">
        <v>-0.0884</v>
      </c>
      <c r="V7" s="11">
        <v>30</v>
      </c>
      <c r="W7" s="13">
        <v>824.27</v>
      </c>
      <c r="X7" s="11">
        <v>196</v>
      </c>
      <c r="Y7" s="11">
        <v>35</v>
      </c>
      <c r="Z7" s="13">
        <v>833.79</v>
      </c>
      <c r="AA7" s="11">
        <v>183</v>
      </c>
      <c r="AB7" s="12">
        <v>-0.1429</v>
      </c>
      <c r="AC7" s="12">
        <v>-0.0114</v>
      </c>
    </row>
    <row r="8">
      <c r="A8" s="10" t="s">
        <v>34</v>
      </c>
      <c r="B8" s="11">
        <v>31270</v>
      </c>
      <c r="C8" s="11">
        <f>=ROUNDDOWN(12.5627736933028,0)</f>
      </c>
      <c r="D8" s="11">
        <v>63346</v>
      </c>
      <c r="E8" s="12">
        <v>1</v>
      </c>
      <c r="F8" s="11">
        <v>1</v>
      </c>
      <c r="G8" s="11">
        <f>=ROUNDDOWN({0},0)</f>
      </c>
      <c r="H8" s="11"/>
      <c r="I8" s="12"/>
      <c r="J8" s="11">
        <v>40</v>
      </c>
      <c r="K8" s="13">
        <v>742.74</v>
      </c>
      <c r="L8" s="11">
        <v>243</v>
      </c>
      <c r="M8" s="14">
        <v>3.06</v>
      </c>
      <c r="N8" s="11">
        <v>66</v>
      </c>
      <c r="O8" s="13">
        <v>1326.01</v>
      </c>
      <c r="P8" s="11">
        <v>263</v>
      </c>
      <c r="Q8" s="14">
        <v>5.04</v>
      </c>
      <c r="R8" s="12">
        <v>-0.3939</v>
      </c>
      <c r="S8" s="12">
        <v>-0.4399</v>
      </c>
      <c r="T8" s="12">
        <v>-0.076</v>
      </c>
      <c r="U8" s="12">
        <v>-0.3929</v>
      </c>
      <c r="V8" s="11">
        <v>40</v>
      </c>
      <c r="W8" s="13">
        <v>742.74</v>
      </c>
      <c r="X8" s="11">
        <v>239</v>
      </c>
      <c r="Y8" s="11">
        <v>66</v>
      </c>
      <c r="Z8" s="13">
        <v>1326.01</v>
      </c>
      <c r="AA8" s="11">
        <v>261</v>
      </c>
      <c r="AB8" s="12">
        <v>-0.3939</v>
      </c>
      <c r="AC8" s="12">
        <v>-0.4399</v>
      </c>
    </row>
    <row r="9">
      <c r="A9" s="10" t="s">
        <v>35</v>
      </c>
      <c r="B9" s="11">
        <v>26817</v>
      </c>
      <c r="C9" s="11">
        <f>=ROUNDDOWN(9.24628486708271,0)</f>
      </c>
      <c r="D9" s="11">
        <v>29705</v>
      </c>
      <c r="E9" s="12">
        <v>1</v>
      </c>
      <c r="F9" s="11">
        <v>2</v>
      </c>
      <c r="G9" s="11">
        <f>=ROUNDDOWN({0},0)</f>
      </c>
      <c r="H9" s="11"/>
      <c r="I9" s="12"/>
      <c r="J9" s="11">
        <v>53</v>
      </c>
      <c r="K9" s="13">
        <v>2467.39</v>
      </c>
      <c r="L9" s="11">
        <v>1054</v>
      </c>
      <c r="M9" s="14">
        <v>2.34</v>
      </c>
      <c r="N9" s="11">
        <v>46</v>
      </c>
      <c r="O9" s="13">
        <v>1809.87</v>
      </c>
      <c r="P9" s="11">
        <v>995</v>
      </c>
      <c r="Q9" s="14">
        <v>1.82</v>
      </c>
      <c r="R9" s="12">
        <v>0.1522</v>
      </c>
      <c r="S9" s="12">
        <v>0.3633</v>
      </c>
      <c r="T9" s="12">
        <v>0.0593</v>
      </c>
      <c r="U9" s="12">
        <v>0.2857</v>
      </c>
      <c r="V9" s="11">
        <v>53</v>
      </c>
      <c r="W9" s="13">
        <v>2467.39</v>
      </c>
      <c r="X9" s="11">
        <v>886</v>
      </c>
      <c r="Y9" s="11">
        <v>46</v>
      </c>
      <c r="Z9" s="13">
        <v>1809.87</v>
      </c>
      <c r="AA9" s="11">
        <v>836</v>
      </c>
      <c r="AB9" s="12">
        <v>0.1522</v>
      </c>
      <c r="AC9" s="12">
        <v>0.3633</v>
      </c>
    </row>
    <row r="10">
      <c r="A10" s="10" t="s">
        <v>36</v>
      </c>
      <c r="B10" s="11">
        <v>28550</v>
      </c>
      <c r="C10" s="11">
        <f>=ROUNDDOWN(14.4403419149259,0)</f>
      </c>
      <c r="D10" s="11">
        <v>62387</v>
      </c>
      <c r="E10" s="12">
        <v>1</v>
      </c>
      <c r="F10" s="11">
        <v>3578</v>
      </c>
      <c r="G10" s="11">
        <f>=ROUNDDOWN({0},0)</f>
      </c>
      <c r="H10" s="11">
        <v>8741</v>
      </c>
      <c r="I10" s="12"/>
      <c r="J10" s="11">
        <v>241</v>
      </c>
      <c r="K10" s="13">
        <v>37265.44</v>
      </c>
      <c r="L10" s="11">
        <v>619</v>
      </c>
      <c r="M10" s="14">
        <v>60.2</v>
      </c>
      <c r="N10" s="11">
        <v>254</v>
      </c>
      <c r="O10" s="13">
        <v>45580.33</v>
      </c>
      <c r="P10" s="11">
        <v>674</v>
      </c>
      <c r="Q10" s="14">
        <v>67.63</v>
      </c>
      <c r="R10" s="12">
        <v>-0.0512</v>
      </c>
      <c r="S10" s="12">
        <v>-0.1824</v>
      </c>
      <c r="T10" s="12">
        <v>-0.0816</v>
      </c>
      <c r="U10" s="12">
        <v>-0.1099</v>
      </c>
      <c r="V10" s="11">
        <v>241</v>
      </c>
      <c r="W10" s="13">
        <v>37265.44</v>
      </c>
      <c r="X10" s="11">
        <v>612</v>
      </c>
      <c r="Y10" s="11">
        <v>254</v>
      </c>
      <c r="Z10" s="13">
        <v>45580.33</v>
      </c>
      <c r="AA10" s="11">
        <v>670</v>
      </c>
      <c r="AB10" s="12">
        <v>-0.0512</v>
      </c>
      <c r="AC10" s="12">
        <v>-0.1824</v>
      </c>
    </row>
    <row r="11">
      <c r="A11" s="10" t="s">
        <v>37</v>
      </c>
      <c r="B11" s="11">
        <v>3426</v>
      </c>
      <c r="C11" s="11">
        <f>=ROUNDDOWN(22.3046875,0)</f>
      </c>
      <c r="D11" s="11">
        <v>3585</v>
      </c>
      <c r="E11" s="12">
        <v>1</v>
      </c>
      <c r="F11" s="11">
        <v>65</v>
      </c>
      <c r="G11" s="11">
        <f>=ROUNDDOWN({0},0)</f>
      </c>
      <c r="H11" s="11"/>
      <c r="I11" s="12"/>
      <c r="J11" s="11">
        <v>8</v>
      </c>
      <c r="K11" s="13">
        <v>461.04</v>
      </c>
      <c r="L11" s="11">
        <v>103</v>
      </c>
      <c r="M11" s="14">
        <v>4.48</v>
      </c>
      <c r="N11" s="11">
        <v>18</v>
      </c>
      <c r="O11" s="13">
        <v>1920.19</v>
      </c>
      <c r="P11" s="11">
        <v>91</v>
      </c>
      <c r="Q11" s="14">
        <v>21.1</v>
      </c>
      <c r="R11" s="12">
        <v>-0.5556</v>
      </c>
      <c r="S11" s="12">
        <v>-0.7599</v>
      </c>
      <c r="T11" s="12">
        <v>0.1319</v>
      </c>
      <c r="U11" s="12">
        <v>-0.7877</v>
      </c>
      <c r="V11" s="11">
        <v>8</v>
      </c>
      <c r="W11" s="13">
        <v>461.04</v>
      </c>
      <c r="X11" s="11">
        <v>97</v>
      </c>
      <c r="Y11" s="11">
        <v>18</v>
      </c>
      <c r="Z11" s="13">
        <v>1920.19</v>
      </c>
      <c r="AA11" s="11">
        <v>90</v>
      </c>
      <c r="AB11" s="12">
        <v>-0.5556</v>
      </c>
      <c r="AC11" s="12">
        <v>-0.7599</v>
      </c>
    </row>
    <row r="12">
      <c r="A12" s="10" t="s">
        <v>38</v>
      </c>
      <c r="B12" s="11">
        <v>4850</v>
      </c>
      <c r="C12" s="11">
        <f>=ROUNDDOWN(692.857142857143,0)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9.1</v>
      </c>
      <c r="L12" s="11">
        <v>82</v>
      </c>
      <c r="M12" s="14">
        <v>0.11</v>
      </c>
      <c r="N12" s="11">
        <v>2</v>
      </c>
      <c r="O12" s="13">
        <v>59.62</v>
      </c>
      <c r="P12" s="11">
        <v>48</v>
      </c>
      <c r="Q12" s="14">
        <v>1.24</v>
      </c>
      <c r="R12" s="12">
        <v>-0.5</v>
      </c>
      <c r="S12" s="12">
        <v>-0.8474</v>
      </c>
      <c r="T12" s="12">
        <v>0.7083</v>
      </c>
      <c r="U12" s="12">
        <v>-0.9113</v>
      </c>
      <c r="V12" s="11">
        <v>1</v>
      </c>
      <c r="W12" s="13">
        <v>9.1</v>
      </c>
      <c r="X12" s="11">
        <v>82</v>
      </c>
      <c r="Y12" s="11">
        <v>2</v>
      </c>
      <c r="Z12" s="13">
        <v>59.62</v>
      </c>
      <c r="AA12" s="11">
        <v>48</v>
      </c>
      <c r="AB12" s="12">
        <v>-0.5</v>
      </c>
      <c r="AC12" s="12">
        <v>-0.8474</v>
      </c>
    </row>
    <row r="13">
      <c r="A13" s="10" t="s">
        <v>39</v>
      </c>
      <c r="B13" s="11">
        <v>20008</v>
      </c>
      <c r="C13" s="11">
        <f>=ROUNDDOWN(12.0211487623168,0)</f>
      </c>
      <c r="D13" s="11">
        <v>37877</v>
      </c>
      <c r="E13" s="12">
        <v>1</v>
      </c>
      <c r="F13" s="11"/>
      <c r="G13" s="11">
        <f>=ROUNDDOWN({0},0)</f>
      </c>
      <c r="H13" s="11"/>
      <c r="I13" s="12"/>
      <c r="J13" s="11">
        <v>33</v>
      </c>
      <c r="K13" s="13">
        <v>853.72</v>
      </c>
      <c r="L13" s="11">
        <v>959</v>
      </c>
      <c r="M13" s="14">
        <v>0.89</v>
      </c>
      <c r="N13" s="11">
        <v>38</v>
      </c>
      <c r="O13" s="13">
        <v>818.59</v>
      </c>
      <c r="P13" s="11">
        <v>904</v>
      </c>
      <c r="Q13" s="14">
        <v>0.91</v>
      </c>
      <c r="R13" s="12">
        <v>-0.1316</v>
      </c>
      <c r="S13" s="12">
        <v>0.0429</v>
      </c>
      <c r="T13" s="12">
        <v>0.0608</v>
      </c>
      <c r="U13" s="12">
        <v>-0.022</v>
      </c>
      <c r="V13" s="11">
        <v>33</v>
      </c>
      <c r="W13" s="13">
        <v>853.72</v>
      </c>
      <c r="X13" s="11">
        <v>927</v>
      </c>
      <c r="Y13" s="11">
        <v>38</v>
      </c>
      <c r="Z13" s="13">
        <v>818.59</v>
      </c>
      <c r="AA13" s="11">
        <v>886</v>
      </c>
      <c r="AB13" s="12">
        <v>-0.1316</v>
      </c>
      <c r="AC13" s="12">
        <v>0.0429</v>
      </c>
    </row>
    <row r="14">
      <c r="A14" s="10" t="s">
        <v>40</v>
      </c>
      <c r="B14" s="11">
        <v>46912</v>
      </c>
      <c r="C14" s="11">
        <f>=ROUNDDOWN(12.1843021141759,0)</f>
      </c>
      <c r="D14" s="11">
        <v>94908</v>
      </c>
      <c r="E14" s="12">
        <v>1</v>
      </c>
      <c r="F14" s="11">
        <v>33</v>
      </c>
      <c r="G14" s="11">
        <f>=ROUNDDOWN({0},0)</f>
      </c>
      <c r="H14" s="11"/>
      <c r="I14" s="12"/>
      <c r="J14" s="11">
        <v>141</v>
      </c>
      <c r="K14" s="13">
        <v>2367.36</v>
      </c>
      <c r="L14" s="11">
        <v>641</v>
      </c>
      <c r="M14" s="14">
        <v>3.69</v>
      </c>
      <c r="N14" s="11">
        <v>207</v>
      </c>
      <c r="O14" s="13">
        <v>3387.38</v>
      </c>
      <c r="P14" s="11">
        <v>716</v>
      </c>
      <c r="Q14" s="14">
        <v>4.73</v>
      </c>
      <c r="R14" s="12">
        <v>-0.3188</v>
      </c>
      <c r="S14" s="12">
        <v>-0.3011</v>
      </c>
      <c r="T14" s="12">
        <v>-0.1047</v>
      </c>
      <c r="U14" s="12">
        <v>-0.2199</v>
      </c>
      <c r="V14" s="11">
        <v>141</v>
      </c>
      <c r="W14" s="13">
        <v>2367.36</v>
      </c>
      <c r="X14" s="11">
        <v>641</v>
      </c>
      <c r="Y14" s="11">
        <v>207</v>
      </c>
      <c r="Z14" s="13">
        <v>3387.38</v>
      </c>
      <c r="AA14" s="11">
        <v>716</v>
      </c>
      <c r="AB14" s="12">
        <v>-0.3188</v>
      </c>
      <c r="AC14" s="12">
        <v>-0.3011</v>
      </c>
    </row>
    <row r="15">
      <c r="A15" s="10" t="s">
        <v>41</v>
      </c>
      <c r="B15" s="11">
        <v>18852</v>
      </c>
      <c r="C15" s="11">
        <f>=ROUNDDOWN(27.7439293598234,0)</f>
      </c>
      <c r="D15" s="11">
        <v>22835</v>
      </c>
      <c r="E15" s="12">
        <v>1</v>
      </c>
      <c r="F15" s="11">
        <v>1</v>
      </c>
      <c r="G15" s="11">
        <f>=ROUNDDOWN({0},0)</f>
      </c>
      <c r="H15" s="11"/>
      <c r="I15" s="12"/>
      <c r="J15" s="11">
        <v>37</v>
      </c>
      <c r="K15" s="13">
        <v>1454.67</v>
      </c>
      <c r="L15" s="11">
        <v>504</v>
      </c>
      <c r="M15" s="14">
        <v>2.89</v>
      </c>
      <c r="N15" s="11">
        <v>26</v>
      </c>
      <c r="O15" s="13">
        <v>992.88</v>
      </c>
      <c r="P15" s="11">
        <v>506</v>
      </c>
      <c r="Q15" s="14">
        <v>1.96</v>
      </c>
      <c r="R15" s="12">
        <v>0.4231</v>
      </c>
      <c r="S15" s="12">
        <v>0.4651</v>
      </c>
      <c r="T15" s="12">
        <v>-0.004</v>
      </c>
      <c r="U15" s="12">
        <v>0.4745</v>
      </c>
      <c r="V15" s="11">
        <v>37</v>
      </c>
      <c r="W15" s="13">
        <v>1454.67</v>
      </c>
      <c r="X15" s="11">
        <v>490</v>
      </c>
      <c r="Y15" s="11">
        <v>26</v>
      </c>
      <c r="Z15" s="13">
        <v>992.88</v>
      </c>
      <c r="AA15" s="11">
        <v>472</v>
      </c>
      <c r="AB15" s="12">
        <v>0.4231</v>
      </c>
      <c r="AC15" s="12">
        <v>0.4651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818</v>
      </c>
      <c r="K16" s="17">
        <v>59930.92</v>
      </c>
      <c r="L16" s="15">
        <v>6428</v>
      </c>
      <c r="M16" s="18">
        <v>9.32</v>
      </c>
      <c r="N16" s="15">
        <v>917</v>
      </c>
      <c r="O16" s="17">
        <v>72176.02</v>
      </c>
      <c r="P16" s="15">
        <v>6430</v>
      </c>
      <c r="Q16" s="18">
        <v>11.22</v>
      </c>
      <c r="R16" s="16">
        <v>-0.108</v>
      </c>
      <c r="S16" s="16">
        <v>-0.1697</v>
      </c>
      <c r="T16" s="16">
        <v>-0.0003</v>
      </c>
      <c r="U16" s="16">
        <v>-0.1693</v>
      </c>
      <c r="V16" s="15">
        <v>818</v>
      </c>
      <c r="W16" s="17">
        <v>59930.92</v>
      </c>
      <c r="X16" s="15">
        <v>6023</v>
      </c>
      <c r="Y16" s="15">
        <v>917</v>
      </c>
      <c r="Z16" s="17">
        <v>72176.02</v>
      </c>
      <c r="AA16" s="15">
        <v>6058</v>
      </c>
      <c r="AB16" s="16">
        <v>-0.108</v>
      </c>
      <c r="AC16" s="16">
        <v>-0.1697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