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<sst xmlns="http://schemas.openxmlformats.org/spreadsheetml/2006/main" count="100" uniqueCount="100">
  <si>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</si>
  <si>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</si>
  <si>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</si>
  <si>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</si>
  <si>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</si>
  <si>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</si>
  <si>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</si>
  <si>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01/10/2024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</si>
  <si>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</si>
  <si>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</si>
  <si>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</si>
  <si>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</si>
  <si>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</si>
  <si>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</si>
  <si>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</si>
  <si>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MACY02</t>
  </si>
  <si>
    <t>KOHLDSN</t>
  </si>
  <si>
    <t>CSNSTORES</t>
  </si>
  <si>
    <t>OLLIIX</t>
  </si>
  <si>
    <t>JCPENNEY01</t>
  </si>
  <si>
    <t>TGTDVS</t>
  </si>
  <si>
    <t>BLK01</t>
  </si>
  <si>
    <t>HDDS</t>
  </si>
  <si>
    <t>FINGERHUTDS</t>
  </si>
  <si>
    <t>KIRKLANDDS</t>
  </si>
  <si>
    <t>ZOLA</t>
  </si>
  <si>
    <t>ASHFURNDS</t>
  </si>
  <si>
    <t>ROOMECOM</t>
  </si>
  <si>
    <t>HSNDS</t>
  </si>
  <si>
    <t>ZULILY</t>
  </si>
  <si>
    <t>AMERSIGNDS</t>
  </si>
  <si>
    <t>DLCROSCILL</t>
  </si>
  <si>
    <t>DESINC</t>
  </si>
  <si>
    <t>BEALLSDS</t>
  </si>
  <si>
    <t>HOUZZ</t>
  </si>
  <si>
    <t>NEBFUR01</t>
  </si>
  <si>
    <t>WALMARTDS</t>
  </si>
  <si>
    <t>NRTPORT</t>
  </si>
  <si>
    <t>AAFESDS</t>
  </si>
  <si>
    <t>LAMPDS</t>
  </si>
  <si>
    <t>BBBDROP</t>
  </si>
  <si>
    <t>BIGLOTSDS</t>
  </si>
  <si>
    <t>BLOOM02</t>
  </si>
  <si>
    <t>BRANDX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</si>
  <si>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</si>
  <si>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</si>
  <si>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</si>
  <si>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</si>
  <si>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</si>
  <si>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</si>
  <si>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</si>
  <si>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</si>
  <si>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</si>
  <si>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</si>
  <si>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</si>
  <si>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</si>
  <si>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</si>
  <si>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</si>
  <si>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</si>
  <si>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</si>
  <si>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</si>
  <si>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</si>
  <si>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</si>
  <si>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</si>
  <si>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</si>
  <si>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</si>
  <si>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</si>
  <si>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</si>
  <si>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</si>
  <si>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Beautyrest</t>
  </si>
  <si>
    <t>COMFORTER (SET)</t>
  </si>
  <si>
    <t>COVERLET&amp;BEDSPR</t>
  </si>
  <si>
    <t>DUVET&amp;DUVET SET</t>
  </si>
  <si>
    <t>Beautyrest Total</t>
  </si>
  <si>
    <t/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</si>
  <si>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</si>
  <si>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</si>
  <si>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</si>
  <si>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</si>
  <si>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</si>
  <si>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</si>
  <si>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</si>
  <si>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</si>
  <si>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</si>
  <si>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</si>
  <si>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</si>
  <si>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</si>
  <si>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</si>
  <si>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</si>
  <si>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</si>
  <si>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</si>
  <si>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Madison Park Signature</t>
  </si>
  <si>
    <t>Madison Park Signature Total</t>
  </si>
  <si>
    <t>N Natori</t>
  </si>
  <si>
    <t>N Natori Total</t>
  </si>
  <si>
    <t>Woolrich</t>
  </si>
  <si>
    <t>THROW</t>
  </si>
  <si>
    <t>Woolrich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</si>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</sst>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Q5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48</v>
      </c>
      <c r="M3" s="4" t="s">
        <v>48</v>
      </c>
      <c r="N3" s="4" t="s">
        <v>48</v>
      </c>
      <c r="O3" s="4" t="s">
        <v>48</v>
      </c>
      <c r="P3" s="4" t="s">
        <v>49</v>
      </c>
      <c r="Q3" s="4" t="s">
        <v>49</v>
      </c>
      <c r="R3" s="4" t="s">
        <v>49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53</v>
      </c>
      <c r="X3" s="4" t="s">
        <v>48</v>
      </c>
      <c r="Y3" s="4" t="s">
        <v>48</v>
      </c>
      <c r="Z3" s="4" t="s">
        <v>48</v>
      </c>
      <c r="AA3" s="4" t="s">
        <v>49</v>
      </c>
      <c r="AB3" s="4" t="s">
        <v>49</v>
      </c>
      <c r="AC3" s="4" t="s">
        <v>49</v>
      </c>
      <c r="AD3" s="4" t="s">
        <v>50</v>
      </c>
      <c r="AE3" s="4" t="s">
        <v>51</v>
      </c>
      <c r="AF3" s="4" t="s">
        <v>48</v>
      </c>
      <c r="AG3" s="4" t="s">
        <v>48</v>
      </c>
      <c r="AH3" s="4" t="s">
        <v>48</v>
      </c>
      <c r="AI3" s="4" t="s">
        <v>49</v>
      </c>
      <c r="AJ3" s="4" t="s">
        <v>49</v>
      </c>
      <c r="AK3" s="4" t="s">
        <v>49</v>
      </c>
      <c r="AL3" s="4" t="s">
        <v>50</v>
      </c>
      <c r="AM3" s="4" t="s">
        <v>51</v>
      </c>
      <c r="AN3" s="4" t="s">
        <v>48</v>
      </c>
      <c r="AO3" s="4" t="s">
        <v>48</v>
      </c>
      <c r="AP3" s="4" t="s">
        <v>48</v>
      </c>
      <c r="AQ3" s="4" t="s">
        <v>49</v>
      </c>
      <c r="AR3" s="4" t="s">
        <v>49</v>
      </c>
      <c r="AS3" s="4" t="s">
        <v>49</v>
      </c>
      <c r="AT3" s="4" t="s">
        <v>50</v>
      </c>
      <c r="AU3" s="4" t="s">
        <v>51</v>
      </c>
      <c r="AV3" s="4" t="s">
        <v>48</v>
      </c>
      <c r="AW3" s="4" t="s">
        <v>48</v>
      </c>
      <c r="AX3" s="4" t="s">
        <v>48</v>
      </c>
      <c r="AY3" s="4" t="s">
        <v>49</v>
      </c>
      <c r="AZ3" s="4" t="s">
        <v>49</v>
      </c>
      <c r="BA3" s="4" t="s">
        <v>49</v>
      </c>
      <c r="BB3" s="4" t="s">
        <v>50</v>
      </c>
      <c r="BC3" s="4" t="s">
        <v>51</v>
      </c>
      <c r="BD3" s="4" t="s">
        <v>48</v>
      </c>
      <c r="BE3" s="4" t="s">
        <v>48</v>
      </c>
      <c r="BF3" s="4" t="s">
        <v>48</v>
      </c>
      <c r="BG3" s="4" t="s">
        <v>49</v>
      </c>
      <c r="BH3" s="4" t="s">
        <v>49</v>
      </c>
      <c r="BI3" s="4" t="s">
        <v>49</v>
      </c>
      <c r="BJ3" s="4" t="s">
        <v>50</v>
      </c>
      <c r="BK3" s="4" t="s">
        <v>51</v>
      </c>
      <c r="BL3" s="4" t="s">
        <v>48</v>
      </c>
      <c r="BM3" s="4" t="s">
        <v>48</v>
      </c>
      <c r="BN3" s="4" t="s">
        <v>48</v>
      </c>
      <c r="BO3" s="4" t="s">
        <v>49</v>
      </c>
      <c r="BP3" s="4" t="s">
        <v>49</v>
      </c>
      <c r="BQ3" s="4" t="s">
        <v>49</v>
      </c>
      <c r="BR3" s="4" t="s">
        <v>50</v>
      </c>
      <c r="BS3" s="4" t="s">
        <v>51</v>
      </c>
      <c r="BT3" s="4" t="s">
        <v>48</v>
      </c>
      <c r="BU3" s="4" t="s">
        <v>48</v>
      </c>
      <c r="BV3" s="4" t="s">
        <v>48</v>
      </c>
      <c r="BW3" s="4" t="s">
        <v>49</v>
      </c>
      <c r="BX3" s="4" t="s">
        <v>49</v>
      </c>
      <c r="BY3" s="4" t="s">
        <v>49</v>
      </c>
      <c r="BZ3" s="4" t="s">
        <v>50</v>
      </c>
      <c r="CA3" s="4" t="s">
        <v>51</v>
      </c>
      <c r="CB3" s="4" t="s">
        <v>48</v>
      </c>
      <c r="CC3" s="4" t="s">
        <v>48</v>
      </c>
      <c r="CD3" s="4" t="s">
        <v>48</v>
      </c>
      <c r="CE3" s="4" t="s">
        <v>49</v>
      </c>
      <c r="CF3" s="4" t="s">
        <v>49</v>
      </c>
      <c r="CG3" s="4" t="s">
        <v>49</v>
      </c>
      <c r="CH3" s="4" t="s">
        <v>50</v>
      </c>
      <c r="CI3" s="4" t="s">
        <v>51</v>
      </c>
      <c r="CJ3" s="4" t="s">
        <v>48</v>
      </c>
      <c r="CK3" s="4" t="s">
        <v>48</v>
      </c>
      <c r="CL3" s="4" t="s">
        <v>48</v>
      </c>
      <c r="CM3" s="4" t="s">
        <v>49</v>
      </c>
      <c r="CN3" s="4" t="s">
        <v>49</v>
      </c>
      <c r="CO3" s="4" t="s">
        <v>49</v>
      </c>
      <c r="CP3" s="4" t="s">
        <v>50</v>
      </c>
      <c r="CQ3" s="4" t="s">
        <v>51</v>
      </c>
      <c r="CR3" s="4" t="s">
        <v>48</v>
      </c>
      <c r="CS3" s="4" t="s">
        <v>48</v>
      </c>
      <c r="CT3" s="4" t="s">
        <v>48</v>
      </c>
      <c r="CU3" s="4" t="s">
        <v>49</v>
      </c>
      <c r="CV3" s="4" t="s">
        <v>49</v>
      </c>
      <c r="CW3" s="4" t="s">
        <v>49</v>
      </c>
      <c r="CX3" s="4" t="s">
        <v>50</v>
      </c>
      <c r="CY3" s="4" t="s">
        <v>51</v>
      </c>
      <c r="CZ3" s="4" t="s">
        <v>48</v>
      </c>
      <c r="DA3" s="4" t="s">
        <v>48</v>
      </c>
      <c r="DB3" s="4" t="s">
        <v>48</v>
      </c>
      <c r="DC3" s="4" t="s">
        <v>49</v>
      </c>
      <c r="DD3" s="4" t="s">
        <v>49</v>
      </c>
      <c r="DE3" s="4" t="s">
        <v>49</v>
      </c>
      <c r="DF3" s="4" t="s">
        <v>50</v>
      </c>
      <c r="DG3" s="4" t="s">
        <v>51</v>
      </c>
      <c r="DH3" s="4" t="s">
        <v>48</v>
      </c>
      <c r="DI3" s="4" t="s">
        <v>48</v>
      </c>
      <c r="DJ3" s="4" t="s">
        <v>48</v>
      </c>
      <c r="DK3" s="4" t="s">
        <v>49</v>
      </c>
      <c r="DL3" s="4" t="s">
        <v>49</v>
      </c>
      <c r="DM3" s="4" t="s">
        <v>49</v>
      </c>
      <c r="DN3" s="4" t="s">
        <v>50</v>
      </c>
      <c r="DO3" s="4" t="s">
        <v>51</v>
      </c>
      <c r="DP3" s="4" t="s">
        <v>48</v>
      </c>
      <c r="DQ3" s="4" t="s">
        <v>48</v>
      </c>
      <c r="DR3" s="4" t="s">
        <v>48</v>
      </c>
      <c r="DS3" s="4" t="s">
        <v>49</v>
      </c>
      <c r="DT3" s="4" t="s">
        <v>49</v>
      </c>
      <c r="DU3" s="4" t="s">
        <v>49</v>
      </c>
      <c r="DV3" s="4" t="s">
        <v>50</v>
      </c>
      <c r="DW3" s="4" t="s">
        <v>51</v>
      </c>
      <c r="DX3" s="4" t="s">
        <v>48</v>
      </c>
      <c r="DY3" s="4" t="s">
        <v>48</v>
      </c>
      <c r="DZ3" s="4" t="s">
        <v>48</v>
      </c>
      <c r="EA3" s="4" t="s">
        <v>49</v>
      </c>
      <c r="EB3" s="4" t="s">
        <v>49</v>
      </c>
      <c r="EC3" s="4" t="s">
        <v>49</v>
      </c>
      <c r="ED3" s="4" t="s">
        <v>50</v>
      </c>
      <c r="EE3" s="4" t="s">
        <v>51</v>
      </c>
      <c r="EF3" s="4" t="s">
        <v>48</v>
      </c>
      <c r="EG3" s="4" t="s">
        <v>48</v>
      </c>
      <c r="EH3" s="4" t="s">
        <v>48</v>
      </c>
      <c r="EI3" s="4" t="s">
        <v>49</v>
      </c>
      <c r="EJ3" s="4" t="s">
        <v>49</v>
      </c>
      <c r="EK3" s="4" t="s">
        <v>49</v>
      </c>
      <c r="EL3" s="4" t="s">
        <v>50</v>
      </c>
      <c r="EM3" s="4" t="s">
        <v>51</v>
      </c>
      <c r="EN3" s="4" t="s">
        <v>48</v>
      </c>
      <c r="EO3" s="4" t="s">
        <v>48</v>
      </c>
      <c r="EP3" s="4" t="s">
        <v>48</v>
      </c>
      <c r="EQ3" s="4" t="s">
        <v>49</v>
      </c>
      <c r="ER3" s="4" t="s">
        <v>49</v>
      </c>
      <c r="ES3" s="4" t="s">
        <v>49</v>
      </c>
      <c r="ET3" s="4" t="s">
        <v>50</v>
      </c>
      <c r="EU3" s="4" t="s">
        <v>51</v>
      </c>
      <c r="EV3" s="4" t="s">
        <v>48</v>
      </c>
      <c r="EW3" s="4" t="s">
        <v>48</v>
      </c>
      <c r="EX3" s="4" t="s">
        <v>48</v>
      </c>
      <c r="EY3" s="4" t="s">
        <v>49</v>
      </c>
      <c r="EZ3" s="4" t="s">
        <v>49</v>
      </c>
      <c r="FA3" s="4" t="s">
        <v>49</v>
      </c>
      <c r="FB3" s="4" t="s">
        <v>50</v>
      </c>
      <c r="FC3" s="4" t="s">
        <v>51</v>
      </c>
      <c r="FD3" s="4" t="s">
        <v>48</v>
      </c>
      <c r="FE3" s="4" t="s">
        <v>48</v>
      </c>
      <c r="FF3" s="4" t="s">
        <v>48</v>
      </c>
      <c r="FG3" s="4" t="s">
        <v>49</v>
      </c>
      <c r="FH3" s="4" t="s">
        <v>49</v>
      </c>
      <c r="FI3" s="4" t="s">
        <v>49</v>
      </c>
      <c r="FJ3" s="4" t="s">
        <v>50</v>
      </c>
      <c r="FK3" s="4" t="s">
        <v>51</v>
      </c>
      <c r="FL3" s="4" t="s">
        <v>48</v>
      </c>
      <c r="FM3" s="4" t="s">
        <v>48</v>
      </c>
      <c r="FN3" s="4" t="s">
        <v>48</v>
      </c>
      <c r="FO3" s="4" t="s">
        <v>49</v>
      </c>
      <c r="FP3" s="4" t="s">
        <v>49</v>
      </c>
      <c r="FQ3" s="4" t="s">
        <v>49</v>
      </c>
      <c r="FR3" s="4" t="s">
        <v>50</v>
      </c>
      <c r="FS3" s="4" t="s">
        <v>51</v>
      </c>
      <c r="FT3" s="4" t="s">
        <v>48</v>
      </c>
      <c r="FU3" s="4" t="s">
        <v>48</v>
      </c>
      <c r="FV3" s="4" t="s">
        <v>48</v>
      </c>
      <c r="FW3" s="4" t="s">
        <v>49</v>
      </c>
      <c r="FX3" s="4" t="s">
        <v>49</v>
      </c>
      <c r="FY3" s="4" t="s">
        <v>49</v>
      </c>
      <c r="FZ3" s="4" t="s">
        <v>50</v>
      </c>
      <c r="GA3" s="4" t="s">
        <v>51</v>
      </c>
      <c r="GB3" s="4" t="s">
        <v>48</v>
      </c>
      <c r="GC3" s="4" t="s">
        <v>48</v>
      </c>
      <c r="GD3" s="4" t="s">
        <v>48</v>
      </c>
      <c r="GE3" s="4" t="s">
        <v>49</v>
      </c>
      <c r="GF3" s="4" t="s">
        <v>49</v>
      </c>
      <c r="GG3" s="4" t="s">
        <v>49</v>
      </c>
      <c r="GH3" s="4" t="s">
        <v>50</v>
      </c>
      <c r="GI3" s="4" t="s">
        <v>51</v>
      </c>
      <c r="GJ3" s="4" t="s">
        <v>48</v>
      </c>
      <c r="GK3" s="4" t="s">
        <v>48</v>
      </c>
      <c r="GL3" s="4" t="s">
        <v>48</v>
      </c>
      <c r="GM3" s="4" t="s">
        <v>49</v>
      </c>
      <c r="GN3" s="4" t="s">
        <v>49</v>
      </c>
      <c r="GO3" s="4" t="s">
        <v>49</v>
      </c>
      <c r="GP3" s="4" t="s">
        <v>50</v>
      </c>
      <c r="GQ3" s="4" t="s">
        <v>51</v>
      </c>
      <c r="GR3" s="4" t="s">
        <v>48</v>
      </c>
      <c r="GS3" s="4" t="s">
        <v>48</v>
      </c>
      <c r="GT3" s="4" t="s">
        <v>48</v>
      </c>
      <c r="GU3" s="4" t="s">
        <v>49</v>
      </c>
      <c r="GV3" s="4" t="s">
        <v>49</v>
      </c>
      <c r="GW3" s="4" t="s">
        <v>49</v>
      </c>
      <c r="GX3" s="4" t="s">
        <v>50</v>
      </c>
      <c r="GY3" s="4" t="s">
        <v>51</v>
      </c>
      <c r="GZ3" s="4" t="s">
        <v>48</v>
      </c>
      <c r="HA3" s="4" t="s">
        <v>48</v>
      </c>
      <c r="HB3" s="4" t="s">
        <v>48</v>
      </c>
      <c r="HC3" s="4" t="s">
        <v>49</v>
      </c>
      <c r="HD3" s="4" t="s">
        <v>49</v>
      </c>
      <c r="HE3" s="4" t="s">
        <v>49</v>
      </c>
      <c r="HF3" s="4" t="s">
        <v>50</v>
      </c>
      <c r="HG3" s="4" t="s">
        <v>51</v>
      </c>
      <c r="HH3" s="4" t="s">
        <v>48</v>
      </c>
      <c r="HI3" s="4" t="s">
        <v>48</v>
      </c>
      <c r="HJ3" s="4" t="s">
        <v>48</v>
      </c>
      <c r="HK3" s="4" t="s">
        <v>49</v>
      </c>
      <c r="HL3" s="4" t="s">
        <v>49</v>
      </c>
      <c r="HM3" s="4" t="s">
        <v>49</v>
      </c>
      <c r="HN3" s="4" t="s">
        <v>50</v>
      </c>
      <c r="HO3" s="4" t="s">
        <v>51</v>
      </c>
      <c r="HP3" s="4" t="s">
        <v>48</v>
      </c>
      <c r="HQ3" s="4" t="s">
        <v>48</v>
      </c>
      <c r="HR3" s="4" t="s">
        <v>48</v>
      </c>
      <c r="HS3" s="4" t="s">
        <v>49</v>
      </c>
      <c r="HT3" s="4" t="s">
        <v>49</v>
      </c>
      <c r="HU3" s="4" t="s">
        <v>49</v>
      </c>
      <c r="HV3" s="4" t="s">
        <v>50</v>
      </c>
      <c r="HW3" s="4" t="s">
        <v>51</v>
      </c>
      <c r="HX3" s="4" t="s">
        <v>48</v>
      </c>
      <c r="HY3" s="4" t="s">
        <v>48</v>
      </c>
      <c r="HZ3" s="4" t="s">
        <v>48</v>
      </c>
      <c r="IA3" s="4" t="s">
        <v>49</v>
      </c>
      <c r="IB3" s="4" t="s">
        <v>49</v>
      </c>
      <c r="IC3" s="4" t="s">
        <v>49</v>
      </c>
      <c r="ID3" s="4" t="s">
        <v>50</v>
      </c>
      <c r="IE3" s="4" t="s">
        <v>51</v>
      </c>
      <c r="IF3" s="4" t="s">
        <v>48</v>
      </c>
      <c r="IG3" s="4" t="s">
        <v>48</v>
      </c>
      <c r="IH3" s="4" t="s">
        <v>48</v>
      </c>
      <c r="II3" s="4" t="s">
        <v>49</v>
      </c>
      <c r="IJ3" s="4" t="s">
        <v>49</v>
      </c>
      <c r="IK3" s="4" t="s">
        <v>49</v>
      </c>
      <c r="IL3" s="4" t="s">
        <v>50</v>
      </c>
      <c r="IM3" s="4" t="s">
        <v>51</v>
      </c>
      <c r="IN3" s="4" t="s">
        <v>48</v>
      </c>
      <c r="IO3" s="4" t="s">
        <v>48</v>
      </c>
      <c r="IP3" s="4" t="s">
        <v>48</v>
      </c>
      <c r="IQ3" s="4" t="s">
        <v>49</v>
      </c>
      <c r="IR3" s="4" t="s">
        <v>49</v>
      </c>
      <c r="IS3" s="4" t="s">
        <v>49</v>
      </c>
      <c r="IT3" s="4" t="s">
        <v>50</v>
      </c>
      <c r="IU3" s="4" t="s">
        <v>51</v>
      </c>
      <c r="IV3" s="4" t="s">
        <v>48</v>
      </c>
      <c r="IW3" s="4" t="s">
        <v>48</v>
      </c>
      <c r="IX3" s="4" t="s">
        <v>48</v>
      </c>
      <c r="IY3" s="4" t="s">
        <v>49</v>
      </c>
      <c r="IZ3" s="4" t="s">
        <v>49</v>
      </c>
      <c r="JA3" s="4" t="s">
        <v>49</v>
      </c>
      <c r="JB3" s="4" t="s">
        <v>50</v>
      </c>
      <c r="JC3" s="4" t="s">
        <v>51</v>
      </c>
      <c r="JD3" s="4" t="s">
        <v>48</v>
      </c>
      <c r="JE3" s="4" t="s">
        <v>48</v>
      </c>
      <c r="JF3" s="4" t="s">
        <v>48</v>
      </c>
      <c r="JG3" s="4" t="s">
        <v>49</v>
      </c>
      <c r="JH3" s="4" t="s">
        <v>49</v>
      </c>
      <c r="JI3" s="4" t="s">
        <v>49</v>
      </c>
      <c r="JJ3" s="4" t="s">
        <v>50</v>
      </c>
      <c r="JK3" s="4" t="s">
        <v>51</v>
      </c>
      <c r="JL3" s="4" t="s">
        <v>48</v>
      </c>
      <c r="JM3" s="4" t="s">
        <v>48</v>
      </c>
      <c r="JN3" s="4" t="s">
        <v>48</v>
      </c>
      <c r="JO3" s="4" t="s">
        <v>49</v>
      </c>
      <c r="JP3" s="4" t="s">
        <v>49</v>
      </c>
      <c r="JQ3" s="4" t="s">
        <v>49</v>
      </c>
      <c r="JR3" s="4" t="s">
        <v>50</v>
      </c>
      <c r="JS3" s="4" t="s">
        <v>51</v>
      </c>
      <c r="JT3" s="4" t="s">
        <v>48</v>
      </c>
      <c r="JU3" s="4" t="s">
        <v>48</v>
      </c>
      <c r="JV3" s="4" t="s">
        <v>48</v>
      </c>
      <c r="JW3" s="4" t="s">
        <v>49</v>
      </c>
      <c r="JX3" s="4" t="s">
        <v>49</v>
      </c>
      <c r="JY3" s="4" t="s">
        <v>49</v>
      </c>
      <c r="JZ3" s="4" t="s">
        <v>50</v>
      </c>
      <c r="KA3" s="4" t="s">
        <v>51</v>
      </c>
      <c r="KB3" s="4" t="s">
        <v>48</v>
      </c>
      <c r="KC3" s="4" t="s">
        <v>48</v>
      </c>
      <c r="KD3" s="4" t="s">
        <v>48</v>
      </c>
      <c r="KE3" s="4" t="s">
        <v>49</v>
      </c>
      <c r="KF3" s="4" t="s">
        <v>49</v>
      </c>
      <c r="KG3" s="4" t="s">
        <v>49</v>
      </c>
      <c r="KH3" s="4" t="s">
        <v>50</v>
      </c>
      <c r="KI3" s="4" t="s">
        <v>51</v>
      </c>
      <c r="KJ3" s="4" t="s">
        <v>48</v>
      </c>
      <c r="KK3" s="4" t="s">
        <v>48</v>
      </c>
      <c r="KL3" s="4" t="s">
        <v>48</v>
      </c>
      <c r="KM3" s="4" t="s">
        <v>49</v>
      </c>
      <c r="KN3" s="4" t="s">
        <v>49</v>
      </c>
      <c r="KO3" s="4" t="s">
        <v>49</v>
      </c>
      <c r="KP3" s="4" t="s">
        <v>50</v>
      </c>
      <c r="KQ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50</v>
      </c>
      <c r="U4" s="4" t="s">
        <v>51</v>
      </c>
      <c r="V4" s="4" t="s">
        <v>52</v>
      </c>
      <c r="W4" s="4" t="s">
        <v>53</v>
      </c>
      <c r="X4" s="4" t="s">
        <v>66</v>
      </c>
      <c r="Y4" s="4" t="s">
        <v>67</v>
      </c>
      <c r="Z4" s="4" t="s">
        <v>64</v>
      </c>
      <c r="AA4" s="4" t="s">
        <v>66</v>
      </c>
      <c r="AB4" s="4" t="s">
        <v>67</v>
      </c>
      <c r="AC4" s="4" t="s">
        <v>64</v>
      </c>
      <c r="AD4" s="4" t="s">
        <v>50</v>
      </c>
      <c r="AE4" s="4" t="s">
        <v>51</v>
      </c>
      <c r="AF4" s="4" t="s">
        <v>66</v>
      </c>
      <c r="AG4" s="4" t="s">
        <v>67</v>
      </c>
      <c r="AH4" s="4" t="s">
        <v>64</v>
      </c>
      <c r="AI4" s="4" t="s">
        <v>66</v>
      </c>
      <c r="AJ4" s="4" t="s">
        <v>67</v>
      </c>
      <c r="AK4" s="4" t="s">
        <v>64</v>
      </c>
      <c r="AL4" s="4" t="s">
        <v>50</v>
      </c>
      <c r="AM4" s="4" t="s">
        <v>51</v>
      </c>
      <c r="AN4" s="4" t="s">
        <v>66</v>
      </c>
      <c r="AO4" s="4" t="s">
        <v>67</v>
      </c>
      <c r="AP4" s="4" t="s">
        <v>64</v>
      </c>
      <c r="AQ4" s="4" t="s">
        <v>66</v>
      </c>
      <c r="AR4" s="4" t="s">
        <v>67</v>
      </c>
      <c r="AS4" s="4" t="s">
        <v>64</v>
      </c>
      <c r="AT4" s="4" t="s">
        <v>50</v>
      </c>
      <c r="AU4" s="4" t="s">
        <v>51</v>
      </c>
      <c r="AV4" s="4" t="s">
        <v>66</v>
      </c>
      <c r="AW4" s="4" t="s">
        <v>67</v>
      </c>
      <c r="AX4" s="4" t="s">
        <v>64</v>
      </c>
      <c r="AY4" s="4" t="s">
        <v>66</v>
      </c>
      <c r="AZ4" s="4" t="s">
        <v>67</v>
      </c>
      <c r="BA4" s="4" t="s">
        <v>64</v>
      </c>
      <c r="BB4" s="4" t="s">
        <v>50</v>
      </c>
      <c r="BC4" s="4" t="s">
        <v>51</v>
      </c>
      <c r="BD4" s="4" t="s">
        <v>66</v>
      </c>
      <c r="BE4" s="4" t="s">
        <v>67</v>
      </c>
      <c r="BF4" s="4" t="s">
        <v>64</v>
      </c>
      <c r="BG4" s="4" t="s">
        <v>66</v>
      </c>
      <c r="BH4" s="4" t="s">
        <v>67</v>
      </c>
      <c r="BI4" s="4" t="s">
        <v>64</v>
      </c>
      <c r="BJ4" s="4" t="s">
        <v>50</v>
      </c>
      <c r="BK4" s="4" t="s">
        <v>51</v>
      </c>
      <c r="BL4" s="4" t="s">
        <v>66</v>
      </c>
      <c r="BM4" s="4" t="s">
        <v>67</v>
      </c>
      <c r="BN4" s="4" t="s">
        <v>64</v>
      </c>
      <c r="BO4" s="4" t="s">
        <v>66</v>
      </c>
      <c r="BP4" s="4" t="s">
        <v>67</v>
      </c>
      <c r="BQ4" s="4" t="s">
        <v>64</v>
      </c>
      <c r="BR4" s="4" t="s">
        <v>50</v>
      </c>
      <c r="BS4" s="4" t="s">
        <v>51</v>
      </c>
      <c r="BT4" s="4" t="s">
        <v>66</v>
      </c>
      <c r="BU4" s="4" t="s">
        <v>67</v>
      </c>
      <c r="BV4" s="4" t="s">
        <v>64</v>
      </c>
      <c r="BW4" s="4" t="s">
        <v>66</v>
      </c>
      <c r="BX4" s="4" t="s">
        <v>67</v>
      </c>
      <c r="BY4" s="4" t="s">
        <v>64</v>
      </c>
      <c r="BZ4" s="4" t="s">
        <v>50</v>
      </c>
      <c r="CA4" s="4" t="s">
        <v>51</v>
      </c>
      <c r="CB4" s="4" t="s">
        <v>66</v>
      </c>
      <c r="CC4" s="4" t="s">
        <v>67</v>
      </c>
      <c r="CD4" s="4" t="s">
        <v>64</v>
      </c>
      <c r="CE4" s="4" t="s">
        <v>66</v>
      </c>
      <c r="CF4" s="4" t="s">
        <v>67</v>
      </c>
      <c r="CG4" s="4" t="s">
        <v>64</v>
      </c>
      <c r="CH4" s="4" t="s">
        <v>50</v>
      </c>
      <c r="CI4" s="4" t="s">
        <v>51</v>
      </c>
      <c r="CJ4" s="4" t="s">
        <v>66</v>
      </c>
      <c r="CK4" s="4" t="s">
        <v>67</v>
      </c>
      <c r="CL4" s="4" t="s">
        <v>64</v>
      </c>
      <c r="CM4" s="4" t="s">
        <v>66</v>
      </c>
      <c r="CN4" s="4" t="s">
        <v>67</v>
      </c>
      <c r="CO4" s="4" t="s">
        <v>64</v>
      </c>
      <c r="CP4" s="4" t="s">
        <v>50</v>
      </c>
      <c r="CQ4" s="4" t="s">
        <v>51</v>
      </c>
      <c r="CR4" s="4" t="s">
        <v>66</v>
      </c>
      <c r="CS4" s="4" t="s">
        <v>67</v>
      </c>
      <c r="CT4" s="4" t="s">
        <v>64</v>
      </c>
      <c r="CU4" s="4" t="s">
        <v>66</v>
      </c>
      <c r="CV4" s="4" t="s">
        <v>67</v>
      </c>
      <c r="CW4" s="4" t="s">
        <v>64</v>
      </c>
      <c r="CX4" s="4" t="s">
        <v>50</v>
      </c>
      <c r="CY4" s="4" t="s">
        <v>51</v>
      </c>
      <c r="CZ4" s="4" t="s">
        <v>66</v>
      </c>
      <c r="DA4" s="4" t="s">
        <v>67</v>
      </c>
      <c r="DB4" s="4" t="s">
        <v>64</v>
      </c>
      <c r="DC4" s="4" t="s">
        <v>66</v>
      </c>
      <c r="DD4" s="4" t="s">
        <v>67</v>
      </c>
      <c r="DE4" s="4" t="s">
        <v>64</v>
      </c>
      <c r="DF4" s="4" t="s">
        <v>50</v>
      </c>
      <c r="DG4" s="4" t="s">
        <v>51</v>
      </c>
      <c r="DH4" s="4" t="s">
        <v>66</v>
      </c>
      <c r="DI4" s="4" t="s">
        <v>67</v>
      </c>
      <c r="DJ4" s="4" t="s">
        <v>64</v>
      </c>
      <c r="DK4" s="4" t="s">
        <v>66</v>
      </c>
      <c r="DL4" s="4" t="s">
        <v>67</v>
      </c>
      <c r="DM4" s="4" t="s">
        <v>64</v>
      </c>
      <c r="DN4" s="4" t="s">
        <v>50</v>
      </c>
      <c r="DO4" s="4" t="s">
        <v>51</v>
      </c>
      <c r="DP4" s="4" t="s">
        <v>66</v>
      </c>
      <c r="DQ4" s="4" t="s">
        <v>67</v>
      </c>
      <c r="DR4" s="4" t="s">
        <v>64</v>
      </c>
      <c r="DS4" s="4" t="s">
        <v>66</v>
      </c>
      <c r="DT4" s="4" t="s">
        <v>67</v>
      </c>
      <c r="DU4" s="4" t="s">
        <v>64</v>
      </c>
      <c r="DV4" s="4" t="s">
        <v>50</v>
      </c>
      <c r="DW4" s="4" t="s">
        <v>51</v>
      </c>
      <c r="DX4" s="4" t="s">
        <v>66</v>
      </c>
      <c r="DY4" s="4" t="s">
        <v>67</v>
      </c>
      <c r="DZ4" s="4" t="s">
        <v>64</v>
      </c>
      <c r="EA4" s="4" t="s">
        <v>66</v>
      </c>
      <c r="EB4" s="4" t="s">
        <v>67</v>
      </c>
      <c r="EC4" s="4" t="s">
        <v>64</v>
      </c>
      <c r="ED4" s="4" t="s">
        <v>50</v>
      </c>
      <c r="EE4" s="4" t="s">
        <v>51</v>
      </c>
      <c r="EF4" s="4" t="s">
        <v>66</v>
      </c>
      <c r="EG4" s="4" t="s">
        <v>67</v>
      </c>
      <c r="EH4" s="4" t="s">
        <v>64</v>
      </c>
      <c r="EI4" s="4" t="s">
        <v>66</v>
      </c>
      <c r="EJ4" s="4" t="s">
        <v>67</v>
      </c>
      <c r="EK4" s="4" t="s">
        <v>64</v>
      </c>
      <c r="EL4" s="4" t="s">
        <v>50</v>
      </c>
      <c r="EM4" s="4" t="s">
        <v>51</v>
      </c>
      <c r="EN4" s="4" t="s">
        <v>66</v>
      </c>
      <c r="EO4" s="4" t="s">
        <v>67</v>
      </c>
      <c r="EP4" s="4" t="s">
        <v>64</v>
      </c>
      <c r="EQ4" s="4" t="s">
        <v>66</v>
      </c>
      <c r="ER4" s="4" t="s">
        <v>67</v>
      </c>
      <c r="ES4" s="4" t="s">
        <v>64</v>
      </c>
      <c r="ET4" s="4" t="s">
        <v>50</v>
      </c>
      <c r="EU4" s="4" t="s">
        <v>51</v>
      </c>
      <c r="EV4" s="4" t="s">
        <v>66</v>
      </c>
      <c r="EW4" s="4" t="s">
        <v>67</v>
      </c>
      <c r="EX4" s="4" t="s">
        <v>64</v>
      </c>
      <c r="EY4" s="4" t="s">
        <v>66</v>
      </c>
      <c r="EZ4" s="4" t="s">
        <v>67</v>
      </c>
      <c r="FA4" s="4" t="s">
        <v>64</v>
      </c>
      <c r="FB4" s="4" t="s">
        <v>50</v>
      </c>
      <c r="FC4" s="4" t="s">
        <v>51</v>
      </c>
      <c r="FD4" s="4" t="s">
        <v>66</v>
      </c>
      <c r="FE4" s="4" t="s">
        <v>67</v>
      </c>
      <c r="FF4" s="4" t="s">
        <v>64</v>
      </c>
      <c r="FG4" s="4" t="s">
        <v>66</v>
      </c>
      <c r="FH4" s="4" t="s">
        <v>67</v>
      </c>
      <c r="FI4" s="4" t="s">
        <v>64</v>
      </c>
      <c r="FJ4" s="4" t="s">
        <v>50</v>
      </c>
      <c r="FK4" s="4" t="s">
        <v>51</v>
      </c>
      <c r="FL4" s="4" t="s">
        <v>66</v>
      </c>
      <c r="FM4" s="4" t="s">
        <v>67</v>
      </c>
      <c r="FN4" s="4" t="s">
        <v>64</v>
      </c>
      <c r="FO4" s="4" t="s">
        <v>66</v>
      </c>
      <c r="FP4" s="4" t="s">
        <v>67</v>
      </c>
      <c r="FQ4" s="4" t="s">
        <v>64</v>
      </c>
      <c r="FR4" s="4" t="s">
        <v>50</v>
      </c>
      <c r="FS4" s="4" t="s">
        <v>51</v>
      </c>
      <c r="FT4" s="4" t="s">
        <v>66</v>
      </c>
      <c r="FU4" s="4" t="s">
        <v>67</v>
      </c>
      <c r="FV4" s="4" t="s">
        <v>64</v>
      </c>
      <c r="FW4" s="4" t="s">
        <v>66</v>
      </c>
      <c r="FX4" s="4" t="s">
        <v>67</v>
      </c>
      <c r="FY4" s="4" t="s">
        <v>64</v>
      </c>
      <c r="FZ4" s="4" t="s">
        <v>50</v>
      </c>
      <c r="GA4" s="4" t="s">
        <v>51</v>
      </c>
      <c r="GB4" s="4" t="s">
        <v>66</v>
      </c>
      <c r="GC4" s="4" t="s">
        <v>67</v>
      </c>
      <c r="GD4" s="4" t="s">
        <v>64</v>
      </c>
      <c r="GE4" s="4" t="s">
        <v>66</v>
      </c>
      <c r="GF4" s="4" t="s">
        <v>67</v>
      </c>
      <c r="GG4" s="4" t="s">
        <v>64</v>
      </c>
      <c r="GH4" s="4" t="s">
        <v>50</v>
      </c>
      <c r="GI4" s="4" t="s">
        <v>51</v>
      </c>
      <c r="GJ4" s="4" t="s">
        <v>66</v>
      </c>
      <c r="GK4" s="4" t="s">
        <v>67</v>
      </c>
      <c r="GL4" s="4" t="s">
        <v>64</v>
      </c>
      <c r="GM4" s="4" t="s">
        <v>66</v>
      </c>
      <c r="GN4" s="4" t="s">
        <v>67</v>
      </c>
      <c r="GO4" s="4" t="s">
        <v>64</v>
      </c>
      <c r="GP4" s="4" t="s">
        <v>50</v>
      </c>
      <c r="GQ4" s="4" t="s">
        <v>51</v>
      </c>
      <c r="GR4" s="4" t="s">
        <v>66</v>
      </c>
      <c r="GS4" s="4" t="s">
        <v>67</v>
      </c>
      <c r="GT4" s="4" t="s">
        <v>64</v>
      </c>
      <c r="GU4" s="4" t="s">
        <v>66</v>
      </c>
      <c r="GV4" s="4" t="s">
        <v>67</v>
      </c>
      <c r="GW4" s="4" t="s">
        <v>64</v>
      </c>
      <c r="GX4" s="4" t="s">
        <v>50</v>
      </c>
      <c r="GY4" s="4" t="s">
        <v>51</v>
      </c>
      <c r="GZ4" s="4" t="s">
        <v>66</v>
      </c>
      <c r="HA4" s="4" t="s">
        <v>67</v>
      </c>
      <c r="HB4" s="4" t="s">
        <v>64</v>
      </c>
      <c r="HC4" s="4" t="s">
        <v>66</v>
      </c>
      <c r="HD4" s="4" t="s">
        <v>67</v>
      </c>
      <c r="HE4" s="4" t="s">
        <v>64</v>
      </c>
      <c r="HF4" s="4" t="s">
        <v>50</v>
      </c>
      <c r="HG4" s="4" t="s">
        <v>51</v>
      </c>
      <c r="HH4" s="4" t="s">
        <v>66</v>
      </c>
      <c r="HI4" s="4" t="s">
        <v>67</v>
      </c>
      <c r="HJ4" s="4" t="s">
        <v>64</v>
      </c>
      <c r="HK4" s="4" t="s">
        <v>66</v>
      </c>
      <c r="HL4" s="4" t="s">
        <v>67</v>
      </c>
      <c r="HM4" s="4" t="s">
        <v>64</v>
      </c>
      <c r="HN4" s="4" t="s">
        <v>50</v>
      </c>
      <c r="HO4" s="4" t="s">
        <v>51</v>
      </c>
      <c r="HP4" s="4" t="s">
        <v>66</v>
      </c>
      <c r="HQ4" s="4" t="s">
        <v>67</v>
      </c>
      <c r="HR4" s="4" t="s">
        <v>64</v>
      </c>
      <c r="HS4" s="4" t="s">
        <v>66</v>
      </c>
      <c r="HT4" s="4" t="s">
        <v>67</v>
      </c>
      <c r="HU4" s="4" t="s">
        <v>64</v>
      </c>
      <c r="HV4" s="4" t="s">
        <v>50</v>
      </c>
      <c r="HW4" s="4" t="s">
        <v>51</v>
      </c>
      <c r="HX4" s="4" t="s">
        <v>66</v>
      </c>
      <c r="HY4" s="4" t="s">
        <v>67</v>
      </c>
      <c r="HZ4" s="4" t="s">
        <v>64</v>
      </c>
      <c r="IA4" s="4" t="s">
        <v>66</v>
      </c>
      <c r="IB4" s="4" t="s">
        <v>67</v>
      </c>
      <c r="IC4" s="4" t="s">
        <v>64</v>
      </c>
      <c r="ID4" s="4" t="s">
        <v>50</v>
      </c>
      <c r="IE4" s="4" t="s">
        <v>51</v>
      </c>
      <c r="IF4" s="4" t="s">
        <v>66</v>
      </c>
      <c r="IG4" s="4" t="s">
        <v>67</v>
      </c>
      <c r="IH4" s="4" t="s">
        <v>64</v>
      </c>
      <c r="II4" s="4" t="s">
        <v>66</v>
      </c>
      <c r="IJ4" s="4" t="s">
        <v>67</v>
      </c>
      <c r="IK4" s="4" t="s">
        <v>64</v>
      </c>
      <c r="IL4" s="4" t="s">
        <v>50</v>
      </c>
      <c r="IM4" s="4" t="s">
        <v>51</v>
      </c>
      <c r="IN4" s="4" t="s">
        <v>66</v>
      </c>
      <c r="IO4" s="4" t="s">
        <v>67</v>
      </c>
      <c r="IP4" s="4" t="s">
        <v>64</v>
      </c>
      <c r="IQ4" s="4" t="s">
        <v>66</v>
      </c>
      <c r="IR4" s="4" t="s">
        <v>67</v>
      </c>
      <c r="IS4" s="4" t="s">
        <v>64</v>
      </c>
      <c r="IT4" s="4" t="s">
        <v>50</v>
      </c>
      <c r="IU4" s="4" t="s">
        <v>51</v>
      </c>
      <c r="IV4" s="4" t="s">
        <v>66</v>
      </c>
      <c r="IW4" s="4" t="s">
        <v>67</v>
      </c>
      <c r="IX4" s="4" t="s">
        <v>64</v>
      </c>
      <c r="IY4" s="4" t="s">
        <v>66</v>
      </c>
      <c r="IZ4" s="4" t="s">
        <v>67</v>
      </c>
      <c r="JA4" s="4" t="s">
        <v>64</v>
      </c>
      <c r="JB4" s="4" t="s">
        <v>50</v>
      </c>
      <c r="JC4" s="4" t="s">
        <v>51</v>
      </c>
      <c r="JD4" s="4" t="s">
        <v>66</v>
      </c>
      <c r="JE4" s="4" t="s">
        <v>67</v>
      </c>
      <c r="JF4" s="4" t="s">
        <v>64</v>
      </c>
      <c r="JG4" s="4" t="s">
        <v>66</v>
      </c>
      <c r="JH4" s="4" t="s">
        <v>67</v>
      </c>
      <c r="JI4" s="4" t="s">
        <v>64</v>
      </c>
      <c r="JJ4" s="4" t="s">
        <v>50</v>
      </c>
      <c r="JK4" s="4" t="s">
        <v>51</v>
      </c>
      <c r="JL4" s="4" t="s">
        <v>66</v>
      </c>
      <c r="JM4" s="4" t="s">
        <v>67</v>
      </c>
      <c r="JN4" s="4" t="s">
        <v>64</v>
      </c>
      <c r="JO4" s="4" t="s">
        <v>66</v>
      </c>
      <c r="JP4" s="4" t="s">
        <v>67</v>
      </c>
      <c r="JQ4" s="4" t="s">
        <v>64</v>
      </c>
      <c r="JR4" s="4" t="s">
        <v>50</v>
      </c>
      <c r="JS4" s="4" t="s">
        <v>51</v>
      </c>
      <c r="JT4" s="4" t="s">
        <v>66</v>
      </c>
      <c r="JU4" s="4" t="s">
        <v>67</v>
      </c>
      <c r="JV4" s="4" t="s">
        <v>64</v>
      </c>
      <c r="JW4" s="4" t="s">
        <v>66</v>
      </c>
      <c r="JX4" s="4" t="s">
        <v>67</v>
      </c>
      <c r="JY4" s="4" t="s">
        <v>64</v>
      </c>
      <c r="JZ4" s="4" t="s">
        <v>50</v>
      </c>
      <c r="KA4" s="4" t="s">
        <v>51</v>
      </c>
      <c r="KB4" s="4" t="s">
        <v>66</v>
      </c>
      <c r="KC4" s="4" t="s">
        <v>67</v>
      </c>
      <c r="KD4" s="4" t="s">
        <v>64</v>
      </c>
      <c r="KE4" s="4" t="s">
        <v>66</v>
      </c>
      <c r="KF4" s="4" t="s">
        <v>67</v>
      </c>
      <c r="KG4" s="4" t="s">
        <v>64</v>
      </c>
      <c r="KH4" s="4" t="s">
        <v>50</v>
      </c>
      <c r="KI4" s="4" t="s">
        <v>51</v>
      </c>
      <c r="KJ4" s="4" t="s">
        <v>66</v>
      </c>
      <c r="KK4" s="4" t="s">
        <v>67</v>
      </c>
      <c r="KL4" s="4" t="s">
        <v>64</v>
      </c>
      <c r="KM4" s="4" t="s">
        <v>66</v>
      </c>
      <c r="KN4" s="4" t="s">
        <v>67</v>
      </c>
      <c r="KO4" s="4" t="s">
        <v>64</v>
      </c>
      <c r="KP4" s="4" t="s">
        <v>50</v>
      </c>
      <c r="KQ4" s="4" t="s">
        <v>51</v>
      </c>
    </row>
    <row r="5">
      <c r="A5" s="10" t="s">
        <v>68</v>
      </c>
      <c r="B5" s="10" t="s">
        <v>69</v>
      </c>
      <c r="C5" s="10" t="s">
        <v>70</v>
      </c>
      <c r="D5" s="11">
        <v>2668</v>
      </c>
      <c r="E5" s="11">
        <f>=ROUNDDOWN(9.29940745904496,0)</f>
      </c>
      <c r="F5" s="11">
        <v>1240</v>
      </c>
      <c r="G5" s="12">
        <v>0.9639</v>
      </c>
      <c r="H5" s="11"/>
      <c r="I5" s="11">
        <f>=ROUNDDOWN({0},0)</f>
      </c>
      <c r="J5" s="11"/>
      <c r="K5" s="12"/>
      <c r="L5" s="11">
        <v>1630</v>
      </c>
      <c r="M5" s="13">
        <v>74716.46</v>
      </c>
      <c r="N5" s="11">
        <v>21</v>
      </c>
      <c r="O5" s="14">
        <v>3557.93</v>
      </c>
      <c r="P5" s="11">
        <v>1883</v>
      </c>
      <c r="Q5" s="13">
        <v>93295.62</v>
      </c>
      <c r="R5" s="11">
        <v>36</v>
      </c>
      <c r="S5" s="14">
        <v>2591.54</v>
      </c>
      <c r="T5" s="12">
        <v>-0.1344</v>
      </c>
      <c r="U5" s="12">
        <v>-0.1991</v>
      </c>
      <c r="V5" s="12">
        <v>-0.4167</v>
      </c>
      <c r="W5" s="12">
        <v>0.3729</v>
      </c>
      <c r="X5" s="11">
        <v>22</v>
      </c>
      <c r="Y5" s="13">
        <v>1214.29</v>
      </c>
      <c r="Z5" s="11">
        <v>4</v>
      </c>
      <c r="AA5" s="11"/>
      <c r="AB5" s="13"/>
      <c r="AC5" s="11"/>
      <c r="AD5" s="12"/>
      <c r="AE5" s="12"/>
      <c r="AF5" s="11">
        <v>69</v>
      </c>
      <c r="AG5" s="13">
        <v>3818.48</v>
      </c>
      <c r="AH5" s="11">
        <v>21</v>
      </c>
      <c r="AI5" s="11">
        <v>6</v>
      </c>
      <c r="AJ5" s="13">
        <v>350.98</v>
      </c>
      <c r="AK5" s="11">
        <v>36</v>
      </c>
      <c r="AL5" s="12">
        <v>10.5</v>
      </c>
      <c r="AM5" s="12">
        <v>9.8795</v>
      </c>
      <c r="AN5" s="11">
        <v>281</v>
      </c>
      <c r="AO5" s="13">
        <v>15577.99</v>
      </c>
      <c r="AP5" s="11">
        <v>21</v>
      </c>
      <c r="AQ5" s="11"/>
      <c r="AR5" s="13"/>
      <c r="AS5" s="11">
        <v>20</v>
      </c>
      <c r="AT5" s="12"/>
      <c r="AU5" s="12"/>
      <c r="AV5" s="11">
        <v>250</v>
      </c>
      <c r="AW5" s="13">
        <v>13559.71</v>
      </c>
      <c r="AX5" s="11">
        <v>21</v>
      </c>
      <c r="AY5" s="11">
        <v>261</v>
      </c>
      <c r="AZ5" s="13">
        <v>12480.42</v>
      </c>
      <c r="BA5" s="11">
        <v>32</v>
      </c>
      <c r="BB5" s="12">
        <v>-0.0421</v>
      </c>
      <c r="BC5" s="12">
        <v>0.0865</v>
      </c>
      <c r="BD5" s="11">
        <v>217</v>
      </c>
      <c r="BE5" s="13">
        <v>9544.99</v>
      </c>
      <c r="BF5" s="11">
        <v>21</v>
      </c>
      <c r="BG5" s="11">
        <v>148</v>
      </c>
      <c r="BH5" s="13">
        <v>7101.29</v>
      </c>
      <c r="BI5" s="11">
        <v>36</v>
      </c>
      <c r="BJ5" s="12">
        <v>0.4662</v>
      </c>
      <c r="BK5" s="12">
        <v>0.3441</v>
      </c>
      <c r="BL5" s="11">
        <v>108</v>
      </c>
      <c r="BM5" s="13">
        <v>5669.62</v>
      </c>
      <c r="BN5" s="11">
        <v>21</v>
      </c>
      <c r="BO5" s="11">
        <v>58</v>
      </c>
      <c r="BP5" s="13">
        <v>3146.53</v>
      </c>
      <c r="BQ5" s="11">
        <v>20</v>
      </c>
      <c r="BR5" s="12">
        <v>0.8621</v>
      </c>
      <c r="BS5" s="12">
        <v>0.8019</v>
      </c>
      <c r="BT5" s="11">
        <v>510</v>
      </c>
      <c r="BU5" s="13">
        <v>15810.48</v>
      </c>
      <c r="BV5" s="11">
        <v>21</v>
      </c>
      <c r="BW5" s="11">
        <v>798</v>
      </c>
      <c r="BX5" s="13">
        <v>35904.6</v>
      </c>
      <c r="BY5" s="11">
        <v>20</v>
      </c>
      <c r="BZ5" s="12">
        <v>-0.3609</v>
      </c>
      <c r="CA5" s="12">
        <v>-0.5597</v>
      </c>
      <c r="CB5" s="11">
        <v>121</v>
      </c>
      <c r="CC5" s="13">
        <v>6687.04</v>
      </c>
      <c r="CD5" s="11">
        <v>21</v>
      </c>
      <c r="CE5" s="11">
        <v>43</v>
      </c>
      <c r="CF5" s="13">
        <v>2505.42</v>
      </c>
      <c r="CG5" s="11">
        <v>36</v>
      </c>
      <c r="CH5" s="12">
        <v>1.814</v>
      </c>
      <c r="CI5" s="12">
        <v>1.669</v>
      </c>
      <c r="CJ5" s="11"/>
      <c r="CK5" s="13"/>
      <c r="CL5" s="11">
        <v>6</v>
      </c>
      <c r="CM5" s="11">
        <v>12</v>
      </c>
      <c r="CN5" s="13">
        <v>656.18</v>
      </c>
      <c r="CO5" s="11">
        <v>20</v>
      </c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>
        <v>19</v>
      </c>
      <c r="DI5" s="13">
        <v>1031.58</v>
      </c>
      <c r="DJ5" s="11">
        <v>4</v>
      </c>
      <c r="DK5" s="11"/>
      <c r="DL5" s="13"/>
      <c r="DM5" s="11"/>
      <c r="DN5" s="12"/>
      <c r="DO5" s="12"/>
      <c r="DP5" s="11">
        <v>19</v>
      </c>
      <c r="DQ5" s="13">
        <v>1052.3</v>
      </c>
      <c r="DR5" s="11">
        <v>15</v>
      </c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>
        <v>4</v>
      </c>
      <c r="EW5" s="13">
        <v>201.58</v>
      </c>
      <c r="EX5" s="11">
        <v>15</v>
      </c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>
        <v>1</v>
      </c>
      <c r="FU5" s="13">
        <v>69.99</v>
      </c>
      <c r="FV5" s="11">
        <v>21</v>
      </c>
      <c r="FW5" s="11"/>
      <c r="FX5" s="13"/>
      <c r="FY5" s="11">
        <v>36</v>
      </c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>
        <v>12</v>
      </c>
      <c r="GM5" s="11"/>
      <c r="GN5" s="13"/>
      <c r="GO5" s="11"/>
      <c r="GP5" s="12"/>
      <c r="GQ5" s="12"/>
      <c r="GR5" s="11">
        <v>4</v>
      </c>
      <c r="GS5" s="13">
        <v>222.9</v>
      </c>
      <c r="GT5" s="11">
        <v>15</v>
      </c>
      <c r="GU5" s="11"/>
      <c r="GV5" s="13"/>
      <c r="GW5" s="11"/>
      <c r="GX5" s="12"/>
      <c r="GY5" s="12"/>
      <c r="GZ5" s="11">
        <v>5</v>
      </c>
      <c r="HA5" s="13">
        <v>255.51</v>
      </c>
      <c r="HB5" s="11">
        <v>6</v>
      </c>
      <c r="HC5" s="11">
        <v>96</v>
      </c>
      <c r="HD5" s="13">
        <v>4821.68</v>
      </c>
      <c r="HE5" s="11">
        <v>20</v>
      </c>
      <c r="HF5" s="12">
        <v>-0.9479</v>
      </c>
      <c r="HG5" s="12">
        <v>-0.947</v>
      </c>
      <c r="HH5" s="11"/>
      <c r="HI5" s="13"/>
      <c r="HJ5" s="11">
        <v>1</v>
      </c>
      <c r="HK5" s="11"/>
      <c r="HL5" s="13"/>
      <c r="HM5" s="11"/>
      <c r="HN5" s="12"/>
      <c r="HO5" s="12"/>
      <c r="HP5" s="11"/>
      <c r="HQ5" s="13"/>
      <c r="HR5" s="11">
        <v>10</v>
      </c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>
        <v>461</v>
      </c>
      <c r="IJ5" s="13">
        <v>26328.52</v>
      </c>
      <c r="IK5" s="11">
        <v>28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>
        <v>15</v>
      </c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</row>
    <row r="6">
      <c r="A6" s="10" t="s">
        <v>68</v>
      </c>
      <c r="B6" s="10" t="s">
        <v>69</v>
      </c>
      <c r="C6" s="10" t="s">
        <v>71</v>
      </c>
      <c r="D6" s="11">
        <v>793</v>
      </c>
      <c r="E6" s="11">
        <f>=ROUNDDOWN(61,0)</f>
      </c>
      <c r="F6" s="11">
        <v>110</v>
      </c>
      <c r="G6" s="12">
        <v>0.9803</v>
      </c>
      <c r="H6" s="11"/>
      <c r="I6" s="11">
        <f>=ROUNDDOWN({0},0)</f>
      </c>
      <c r="J6" s="11"/>
      <c r="K6" s="12"/>
      <c r="L6" s="11">
        <v>168</v>
      </c>
      <c r="M6" s="13">
        <v>5766.8</v>
      </c>
      <c r="N6" s="11">
        <v>4</v>
      </c>
      <c r="O6" s="14">
        <v>1441.7</v>
      </c>
      <c r="P6" s="11">
        <v>103</v>
      </c>
      <c r="Q6" s="13">
        <v>3258.76</v>
      </c>
      <c r="R6" s="11">
        <v>8</v>
      </c>
      <c r="S6" s="14">
        <v>407.34</v>
      </c>
      <c r="T6" s="12">
        <v>0.6311</v>
      </c>
      <c r="U6" s="12">
        <v>0.7696</v>
      </c>
      <c r="V6" s="12">
        <v>-0.5</v>
      </c>
      <c r="W6" s="12">
        <v>2.5393</v>
      </c>
      <c r="X6" s="11"/>
      <c r="Y6" s="13"/>
      <c r="Z6" s="11"/>
      <c r="AA6" s="11"/>
      <c r="AB6" s="13"/>
      <c r="AC6" s="11"/>
      <c r="AD6" s="12"/>
      <c r="AE6" s="12"/>
      <c r="AF6" s="11">
        <v>5</v>
      </c>
      <c r="AG6" s="13">
        <v>254.01</v>
      </c>
      <c r="AH6" s="11">
        <v>4</v>
      </c>
      <c r="AI6" s="11"/>
      <c r="AJ6" s="13"/>
      <c r="AK6" s="11">
        <v>8</v>
      </c>
      <c r="AL6" s="12"/>
      <c r="AM6" s="12"/>
      <c r="AN6" s="11">
        <v>11</v>
      </c>
      <c r="AO6" s="13">
        <v>506.21</v>
      </c>
      <c r="AP6" s="11">
        <v>4</v>
      </c>
      <c r="AQ6" s="11"/>
      <c r="AR6" s="13"/>
      <c r="AS6" s="11"/>
      <c r="AT6" s="12"/>
      <c r="AU6" s="12"/>
      <c r="AV6" s="11">
        <v>24</v>
      </c>
      <c r="AW6" s="13">
        <v>1095.67</v>
      </c>
      <c r="AX6" s="11">
        <v>4</v>
      </c>
      <c r="AY6" s="11">
        <v>10</v>
      </c>
      <c r="AZ6" s="13">
        <v>294.08</v>
      </c>
      <c r="BA6" s="11">
        <v>4</v>
      </c>
      <c r="BB6" s="12">
        <v>1.4</v>
      </c>
      <c r="BC6" s="12">
        <v>2.7258</v>
      </c>
      <c r="BD6" s="11">
        <v>14</v>
      </c>
      <c r="BE6" s="13">
        <v>550.76</v>
      </c>
      <c r="BF6" s="11">
        <v>4</v>
      </c>
      <c r="BG6" s="11">
        <v>3</v>
      </c>
      <c r="BH6" s="13">
        <v>98.44</v>
      </c>
      <c r="BI6" s="11">
        <v>8</v>
      </c>
      <c r="BJ6" s="12">
        <v>3.6667</v>
      </c>
      <c r="BK6" s="12">
        <v>4.5949</v>
      </c>
      <c r="BL6" s="11">
        <v>15</v>
      </c>
      <c r="BM6" s="13">
        <v>735.79</v>
      </c>
      <c r="BN6" s="11">
        <v>4</v>
      </c>
      <c r="BO6" s="11">
        <v>8</v>
      </c>
      <c r="BP6" s="13">
        <v>382.02</v>
      </c>
      <c r="BQ6" s="11">
        <v>4</v>
      </c>
      <c r="BR6" s="12">
        <v>0.875</v>
      </c>
      <c r="BS6" s="12">
        <v>0.9261</v>
      </c>
      <c r="BT6" s="11">
        <v>87</v>
      </c>
      <c r="BU6" s="13">
        <v>2026.7</v>
      </c>
      <c r="BV6" s="11">
        <v>4</v>
      </c>
      <c r="BW6" s="11">
        <v>60</v>
      </c>
      <c r="BX6" s="13">
        <v>1653.01</v>
      </c>
      <c r="BY6" s="11">
        <v>4</v>
      </c>
      <c r="BZ6" s="12">
        <v>0.45</v>
      </c>
      <c r="CA6" s="12">
        <v>0.2261</v>
      </c>
      <c r="CB6" s="11">
        <v>10</v>
      </c>
      <c r="CC6" s="13">
        <v>493.98</v>
      </c>
      <c r="CD6" s="11">
        <v>4</v>
      </c>
      <c r="CE6" s="11">
        <v>6</v>
      </c>
      <c r="CF6" s="13">
        <v>206</v>
      </c>
      <c r="CG6" s="11">
        <v>8</v>
      </c>
      <c r="CH6" s="12">
        <v>0.6667</v>
      </c>
      <c r="CI6" s="12">
        <v>1.398</v>
      </c>
      <c r="CJ6" s="11"/>
      <c r="CK6" s="13"/>
      <c r="CL6" s="11"/>
      <c r="CM6" s="11">
        <v>6</v>
      </c>
      <c r="CN6" s="13">
        <v>205.35</v>
      </c>
      <c r="CO6" s="11">
        <v>4</v>
      </c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>
        <v>4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>
        <v>4</v>
      </c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4</v>
      </c>
      <c r="FW6" s="11">
        <v>2</v>
      </c>
      <c r="FX6" s="13">
        <v>119.98</v>
      </c>
      <c r="FY6" s="11">
        <v>8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4</v>
      </c>
      <c r="GM6" s="11"/>
      <c r="GN6" s="13"/>
      <c r="GO6" s="11"/>
      <c r="GP6" s="12"/>
      <c r="GQ6" s="12"/>
      <c r="GR6" s="11">
        <v>2</v>
      </c>
      <c r="GS6" s="13">
        <v>103.68</v>
      </c>
      <c r="GT6" s="11">
        <v>4</v>
      </c>
      <c r="GU6" s="11"/>
      <c r="GV6" s="13"/>
      <c r="GW6" s="11"/>
      <c r="GX6" s="12"/>
      <c r="GY6" s="12"/>
      <c r="GZ6" s="11"/>
      <c r="HA6" s="13"/>
      <c r="HB6" s="11"/>
      <c r="HC6" s="11">
        <v>1</v>
      </c>
      <c r="HD6" s="13">
        <v>34.12</v>
      </c>
      <c r="HE6" s="11">
        <v>4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>
        <v>4</v>
      </c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>
        <v>7</v>
      </c>
      <c r="IJ6" s="13">
        <v>265.76</v>
      </c>
      <c r="IK6" s="11">
        <v>8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>
        <v>4</v>
      </c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</row>
    <row r="7">
      <c r="A7" s="10" t="s">
        <v>68</v>
      </c>
      <c r="B7" s="10" t="s">
        <v>69</v>
      </c>
      <c r="C7" s="10" t="s">
        <v>72</v>
      </c>
      <c r="D7" s="11">
        <v>1623</v>
      </c>
      <c r="E7" s="11">
        <f>=ROUNDDOWN(26.4332247557003,0)</f>
      </c>
      <c r="F7" s="11">
        <v>540</v>
      </c>
      <c r="G7" s="12">
        <v>1</v>
      </c>
      <c r="H7" s="11"/>
      <c r="I7" s="11">
        <f>=ROUNDDOWN({0},0)</f>
      </c>
      <c r="J7" s="11"/>
      <c r="K7" s="12"/>
      <c r="L7" s="11">
        <v>555</v>
      </c>
      <c r="M7" s="13">
        <v>21292.66</v>
      </c>
      <c r="N7" s="11">
        <v>16</v>
      </c>
      <c r="O7" s="14">
        <v>1330.79</v>
      </c>
      <c r="P7" s="11">
        <v>20</v>
      </c>
      <c r="Q7" s="13">
        <v>822.29</v>
      </c>
      <c r="R7" s="11">
        <v>16</v>
      </c>
      <c r="S7" s="14">
        <v>51.39</v>
      </c>
      <c r="T7" s="12">
        <v>26.75</v>
      </c>
      <c r="U7" s="12">
        <v>24.8943</v>
      </c>
      <c r="V7" s="12"/>
      <c r="W7" s="12">
        <v>24.8959</v>
      </c>
      <c r="X7" s="11"/>
      <c r="Y7" s="13"/>
      <c r="Z7" s="11"/>
      <c r="AA7" s="11"/>
      <c r="AB7" s="13"/>
      <c r="AC7" s="11"/>
      <c r="AD7" s="12"/>
      <c r="AE7" s="12"/>
      <c r="AF7" s="11">
        <v>32</v>
      </c>
      <c r="AG7" s="13">
        <v>1264.88</v>
      </c>
      <c r="AH7" s="11">
        <v>16</v>
      </c>
      <c r="AI7" s="11">
        <v>1</v>
      </c>
      <c r="AJ7" s="13">
        <v>36.29</v>
      </c>
      <c r="AK7" s="11">
        <v>16</v>
      </c>
      <c r="AL7" s="12">
        <v>31</v>
      </c>
      <c r="AM7" s="12">
        <v>33.8548</v>
      </c>
      <c r="AN7" s="11">
        <v>123</v>
      </c>
      <c r="AO7" s="13">
        <v>4899.84</v>
      </c>
      <c r="AP7" s="11">
        <v>16</v>
      </c>
      <c r="AQ7" s="11"/>
      <c r="AR7" s="13"/>
      <c r="AS7" s="11"/>
      <c r="AT7" s="12"/>
      <c r="AU7" s="12"/>
      <c r="AV7" s="11">
        <v>92</v>
      </c>
      <c r="AW7" s="13">
        <v>3628.76</v>
      </c>
      <c r="AX7" s="11">
        <v>16</v>
      </c>
      <c r="AY7" s="11">
        <v>13</v>
      </c>
      <c r="AZ7" s="13">
        <v>518.39</v>
      </c>
      <c r="BA7" s="11">
        <v>12</v>
      </c>
      <c r="BB7" s="12">
        <v>6.0769</v>
      </c>
      <c r="BC7" s="12">
        <v>6.0001</v>
      </c>
      <c r="BD7" s="11">
        <v>102</v>
      </c>
      <c r="BE7" s="13">
        <v>3371.98</v>
      </c>
      <c r="BF7" s="11">
        <v>16</v>
      </c>
      <c r="BG7" s="11">
        <v>1</v>
      </c>
      <c r="BH7" s="13">
        <v>38.4</v>
      </c>
      <c r="BI7" s="11">
        <v>16</v>
      </c>
      <c r="BJ7" s="12">
        <v>101</v>
      </c>
      <c r="BK7" s="12">
        <v>86.812</v>
      </c>
      <c r="BL7" s="11">
        <v>29</v>
      </c>
      <c r="BM7" s="13">
        <v>1133.56</v>
      </c>
      <c r="BN7" s="11">
        <v>16</v>
      </c>
      <c r="BO7" s="11"/>
      <c r="BP7" s="13"/>
      <c r="BQ7" s="11"/>
      <c r="BR7" s="12"/>
      <c r="BS7" s="12"/>
      <c r="BT7" s="11">
        <v>57</v>
      </c>
      <c r="BU7" s="13">
        <v>2217.6</v>
      </c>
      <c r="BV7" s="11">
        <v>16</v>
      </c>
      <c r="BW7" s="11"/>
      <c r="BX7" s="13"/>
      <c r="BY7" s="11"/>
      <c r="BZ7" s="12"/>
      <c r="CA7" s="12"/>
      <c r="CB7" s="11">
        <v>103</v>
      </c>
      <c r="CC7" s="13">
        <v>4074.57</v>
      </c>
      <c r="CD7" s="11">
        <v>16</v>
      </c>
      <c r="CE7" s="11"/>
      <c r="CF7" s="13"/>
      <c r="CG7" s="11">
        <v>16</v>
      </c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>
        <v>13</v>
      </c>
      <c r="DQ7" s="13">
        <v>513.21</v>
      </c>
      <c r="DR7" s="11">
        <v>16</v>
      </c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>
        <v>2</v>
      </c>
      <c r="EW7" s="13">
        <v>76.8</v>
      </c>
      <c r="EX7" s="11">
        <v>16</v>
      </c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>
        <v>1</v>
      </c>
      <c r="FU7" s="13">
        <v>69.99</v>
      </c>
      <c r="FV7" s="11">
        <v>16</v>
      </c>
      <c r="FW7" s="11">
        <v>1</v>
      </c>
      <c r="FX7" s="13">
        <v>69.99</v>
      </c>
      <c r="FY7" s="11">
        <v>16</v>
      </c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>
        <v>12</v>
      </c>
      <c r="GM7" s="11"/>
      <c r="GN7" s="13"/>
      <c r="GO7" s="11"/>
      <c r="GP7" s="12"/>
      <c r="GQ7" s="12"/>
      <c r="GR7" s="11">
        <v>1</v>
      </c>
      <c r="GS7" s="13">
        <v>41.47</v>
      </c>
      <c r="GT7" s="11">
        <v>16</v>
      </c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>
        <v>1</v>
      </c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>
        <v>4</v>
      </c>
      <c r="IJ7" s="13">
        <v>159.22</v>
      </c>
      <c r="IK7" s="11">
        <v>8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>
        <v>16</v>
      </c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</row>
    <row r="8">
      <c r="A8" s="10" t="s">
        <v>68</v>
      </c>
      <c r="B8" s="10" t="s">
        <v>73</v>
      </c>
      <c r="C8" s="10" t="s">
        <v>74</v>
      </c>
      <c r="D8" s="11">
        <v>5084</v>
      </c>
      <c r="E8" s="11">
        <f>=ROUNDDOWN({0},0)</f>
      </c>
      <c r="F8" s="11">
        <v>1890</v>
      </c>
      <c r="G8" s="12"/>
      <c r="H8" s="11"/>
      <c r="I8" s="11">
        <f>=ROUNDDOWN({0},0)</f>
      </c>
      <c r="J8" s="11"/>
      <c r="K8" s="12"/>
      <c r="L8" s="11">
        <v>2353</v>
      </c>
      <c r="M8" s="13">
        <v>101775.92</v>
      </c>
      <c r="N8" s="11">
        <v>41</v>
      </c>
      <c r="O8" s="14">
        <v>2482.34</v>
      </c>
      <c r="P8" s="11">
        <v>2006</v>
      </c>
      <c r="Q8" s="13">
        <v>97376.67</v>
      </c>
      <c r="R8" s="11">
        <v>60</v>
      </c>
      <c r="S8" s="14">
        <v>1622.94</v>
      </c>
      <c r="T8" s="12">
        <v>0.173</v>
      </c>
      <c r="U8" s="12">
        <v>0.0452</v>
      </c>
      <c r="V8" s="12">
        <v>-0.3167</v>
      </c>
      <c r="W8" s="12">
        <v>0.5295</v>
      </c>
      <c r="X8" s="11">
        <v>22</v>
      </c>
      <c r="Y8" s="13">
        <v>1214.29</v>
      </c>
      <c r="Z8" s="11">
        <v>4</v>
      </c>
      <c r="AA8" s="11"/>
      <c r="AB8" s="13"/>
      <c r="AC8" s="11"/>
      <c r="AD8" s="12"/>
      <c r="AE8" s="12"/>
      <c r="AF8" s="11">
        <v>106</v>
      </c>
      <c r="AG8" s="13">
        <v>5337.37</v>
      </c>
      <c r="AH8" s="11">
        <v>41</v>
      </c>
      <c r="AI8" s="11">
        <v>7</v>
      </c>
      <c r="AJ8" s="13">
        <v>387.27</v>
      </c>
      <c r="AK8" s="11">
        <v>60</v>
      </c>
      <c r="AL8" s="12">
        <v>14.1429</v>
      </c>
      <c r="AM8" s="12">
        <v>12.782</v>
      </c>
      <c r="AN8" s="11">
        <v>415</v>
      </c>
      <c r="AO8" s="13">
        <v>20984.04</v>
      </c>
      <c r="AP8" s="11">
        <v>41</v>
      </c>
      <c r="AQ8" s="11"/>
      <c r="AR8" s="13"/>
      <c r="AS8" s="11">
        <v>20</v>
      </c>
      <c r="AT8" s="12"/>
      <c r="AU8" s="12"/>
      <c r="AV8" s="11">
        <v>366</v>
      </c>
      <c r="AW8" s="13">
        <v>18284.14</v>
      </c>
      <c r="AX8" s="11">
        <v>41</v>
      </c>
      <c r="AY8" s="11">
        <v>284</v>
      </c>
      <c r="AZ8" s="13">
        <v>13292.89</v>
      </c>
      <c r="BA8" s="11">
        <v>48</v>
      </c>
      <c r="BB8" s="12">
        <v>0.2887</v>
      </c>
      <c r="BC8" s="12">
        <v>0.3755</v>
      </c>
      <c r="BD8" s="11">
        <v>333</v>
      </c>
      <c r="BE8" s="13">
        <v>13467.73</v>
      </c>
      <c r="BF8" s="11">
        <v>41</v>
      </c>
      <c r="BG8" s="11">
        <v>152</v>
      </c>
      <c r="BH8" s="13">
        <v>7238.13</v>
      </c>
      <c r="BI8" s="11">
        <v>60</v>
      </c>
      <c r="BJ8" s="12">
        <v>1.1908</v>
      </c>
      <c r="BK8" s="12">
        <v>0.8607</v>
      </c>
      <c r="BL8" s="11">
        <v>152</v>
      </c>
      <c r="BM8" s="13">
        <v>7538.97</v>
      </c>
      <c r="BN8" s="11">
        <v>41</v>
      </c>
      <c r="BO8" s="11">
        <v>66</v>
      </c>
      <c r="BP8" s="13">
        <v>3528.55</v>
      </c>
      <c r="BQ8" s="11">
        <v>24</v>
      </c>
      <c r="BR8" s="12">
        <v>1.303</v>
      </c>
      <c r="BS8" s="12">
        <v>1.1366</v>
      </c>
      <c r="BT8" s="11">
        <v>654</v>
      </c>
      <c r="BU8" s="13">
        <v>20054.78</v>
      </c>
      <c r="BV8" s="11">
        <v>41</v>
      </c>
      <c r="BW8" s="11">
        <v>858</v>
      </c>
      <c r="BX8" s="13">
        <v>37557.61</v>
      </c>
      <c r="BY8" s="11">
        <v>24</v>
      </c>
      <c r="BZ8" s="12">
        <v>-0.2378</v>
      </c>
      <c r="CA8" s="12">
        <v>-0.466</v>
      </c>
      <c r="CB8" s="11">
        <v>234</v>
      </c>
      <c r="CC8" s="13">
        <v>11255.59</v>
      </c>
      <c r="CD8" s="11">
        <v>41</v>
      </c>
      <c r="CE8" s="11">
        <v>49</v>
      </c>
      <c r="CF8" s="13">
        <v>2711.42</v>
      </c>
      <c r="CG8" s="11">
        <v>60</v>
      </c>
      <c r="CH8" s="12">
        <v>3.7755</v>
      </c>
      <c r="CI8" s="12">
        <v>3.1512</v>
      </c>
      <c r="CJ8" s="11"/>
      <c r="CK8" s="13"/>
      <c r="CL8" s="11">
        <v>6</v>
      </c>
      <c r="CM8" s="11">
        <v>18</v>
      </c>
      <c r="CN8" s="13">
        <v>861.53</v>
      </c>
      <c r="CO8" s="11">
        <v>24</v>
      </c>
      <c r="CP8" s="12">
        <v>-1</v>
      </c>
      <c r="CQ8" s="12">
        <v>-1</v>
      </c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>
        <v>19</v>
      </c>
      <c r="DI8" s="13">
        <v>1031.58</v>
      </c>
      <c r="DJ8" s="11">
        <v>4</v>
      </c>
      <c r="DK8" s="11"/>
      <c r="DL8" s="13"/>
      <c r="DM8" s="11"/>
      <c r="DN8" s="12"/>
      <c r="DO8" s="12"/>
      <c r="DP8" s="11">
        <v>32</v>
      </c>
      <c r="DQ8" s="13">
        <v>1565.51</v>
      </c>
      <c r="DR8" s="11">
        <v>35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>
        <v>6</v>
      </c>
      <c r="EW8" s="13">
        <v>278.38</v>
      </c>
      <c r="EX8" s="11">
        <v>35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>
        <v>2</v>
      </c>
      <c r="FU8" s="13">
        <v>139.98</v>
      </c>
      <c r="FV8" s="11">
        <v>41</v>
      </c>
      <c r="FW8" s="11">
        <v>3</v>
      </c>
      <c r="FX8" s="13">
        <v>189.97</v>
      </c>
      <c r="FY8" s="11">
        <v>60</v>
      </c>
      <c r="FZ8" s="12">
        <v>-0.3333</v>
      </c>
      <c r="GA8" s="12">
        <v>-0.2631</v>
      </c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28</v>
      </c>
      <c r="GM8" s="11"/>
      <c r="GN8" s="13"/>
      <c r="GO8" s="11"/>
      <c r="GP8" s="12"/>
      <c r="GQ8" s="12"/>
      <c r="GR8" s="11">
        <v>7</v>
      </c>
      <c r="GS8" s="13">
        <v>368.05</v>
      </c>
      <c r="GT8" s="11">
        <v>35</v>
      </c>
      <c r="GU8" s="11"/>
      <c r="GV8" s="13"/>
      <c r="GW8" s="11"/>
      <c r="GX8" s="12"/>
      <c r="GY8" s="12"/>
      <c r="GZ8" s="11">
        <v>5</v>
      </c>
      <c r="HA8" s="13">
        <v>255.51</v>
      </c>
      <c r="HB8" s="11">
        <v>6</v>
      </c>
      <c r="HC8" s="11">
        <v>97</v>
      </c>
      <c r="HD8" s="13">
        <v>4855.8</v>
      </c>
      <c r="HE8" s="11">
        <v>24</v>
      </c>
      <c r="HF8" s="12">
        <v>-0.9485</v>
      </c>
      <c r="HG8" s="12">
        <v>-0.9474</v>
      </c>
      <c r="HH8" s="11"/>
      <c r="HI8" s="13"/>
      <c r="HJ8" s="11">
        <v>2</v>
      </c>
      <c r="HK8" s="11"/>
      <c r="HL8" s="13"/>
      <c r="HM8" s="11"/>
      <c r="HN8" s="12"/>
      <c r="HO8" s="12"/>
      <c r="HP8" s="11"/>
      <c r="HQ8" s="13"/>
      <c r="HR8" s="11">
        <v>14</v>
      </c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>
        <v>472</v>
      </c>
      <c r="IJ8" s="13">
        <v>26753.5</v>
      </c>
      <c r="IK8" s="11">
        <v>44</v>
      </c>
      <c r="IL8" s="12">
        <v>-1</v>
      </c>
      <c r="IM8" s="12">
        <v>-1</v>
      </c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>
        <v>35</v>
      </c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</row>
    <row r="9">
      <c r="A9" s="10" t="s">
        <v>68</v>
      </c>
      <c r="B9" s="10" t="s">
        <v>75</v>
      </c>
      <c r="C9" s="10" t="s">
        <v>76</v>
      </c>
      <c r="D9" s="11">
        <v>142</v>
      </c>
      <c r="E9" s="11">
        <f>=ROUNDDOWN(35.5,0)</f>
      </c>
      <c r="F9" s="11"/>
      <c r="G9" s="12">
        <v>1</v>
      </c>
      <c r="H9" s="11"/>
      <c r="I9" s="11">
        <f>=ROUNDDOWN({0},0)</f>
      </c>
      <c r="J9" s="11"/>
      <c r="K9" s="12"/>
      <c r="L9" s="11">
        <v>37</v>
      </c>
      <c r="M9" s="13">
        <v>598.85</v>
      </c>
      <c r="N9" s="11">
        <v>2</v>
      </c>
      <c r="O9" s="14">
        <v>299.42</v>
      </c>
      <c r="P9" s="11">
        <v>17</v>
      </c>
      <c r="Q9" s="13">
        <v>272.98</v>
      </c>
      <c r="R9" s="11">
        <v>2</v>
      </c>
      <c r="S9" s="14">
        <v>136.49</v>
      </c>
      <c r="T9" s="12">
        <v>1.1765</v>
      </c>
      <c r="U9" s="12">
        <v>1.1938</v>
      </c>
      <c r="V9" s="12"/>
      <c r="W9" s="12">
        <v>1.1937</v>
      </c>
      <c r="X9" s="11"/>
      <c r="Y9" s="13"/>
      <c r="Z9" s="11"/>
      <c r="AA9" s="11"/>
      <c r="AB9" s="13"/>
      <c r="AC9" s="11"/>
      <c r="AD9" s="12"/>
      <c r="AE9" s="12"/>
      <c r="AF9" s="11">
        <v>2</v>
      </c>
      <c r="AG9" s="13">
        <v>35.1</v>
      </c>
      <c r="AH9" s="11">
        <v>2</v>
      </c>
      <c r="AI9" s="11"/>
      <c r="AJ9" s="13"/>
      <c r="AK9" s="11"/>
      <c r="AL9" s="12"/>
      <c r="AM9" s="12"/>
      <c r="AN9" s="11">
        <v>2</v>
      </c>
      <c r="AO9" s="13">
        <v>36.4</v>
      </c>
      <c r="AP9" s="11">
        <v>2</v>
      </c>
      <c r="AQ9" s="11"/>
      <c r="AR9" s="13"/>
      <c r="AS9" s="11"/>
      <c r="AT9" s="12"/>
      <c r="AU9" s="12"/>
      <c r="AV9" s="11"/>
      <c r="AW9" s="13"/>
      <c r="AX9" s="11"/>
      <c r="AY9" s="11"/>
      <c r="AZ9" s="13"/>
      <c r="BA9" s="11"/>
      <c r="BB9" s="12"/>
      <c r="BC9" s="12"/>
      <c r="BD9" s="11">
        <v>6</v>
      </c>
      <c r="BE9" s="13">
        <v>81.26</v>
      </c>
      <c r="BF9" s="11">
        <v>2</v>
      </c>
      <c r="BG9" s="11"/>
      <c r="BH9" s="13"/>
      <c r="BI9" s="11"/>
      <c r="BJ9" s="12"/>
      <c r="BK9" s="12"/>
      <c r="BL9" s="11">
        <v>15</v>
      </c>
      <c r="BM9" s="13">
        <v>281.25</v>
      </c>
      <c r="BN9" s="11">
        <v>2</v>
      </c>
      <c r="BO9" s="11">
        <v>15</v>
      </c>
      <c r="BP9" s="13">
        <v>258.84</v>
      </c>
      <c r="BQ9" s="11">
        <v>2</v>
      </c>
      <c r="BR9" s="12"/>
      <c r="BS9" s="12">
        <v>0.0866</v>
      </c>
      <c r="BT9" s="11">
        <v>8</v>
      </c>
      <c r="BU9" s="13">
        <v>136.56</v>
      </c>
      <c r="BV9" s="11">
        <v>2</v>
      </c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>
        <v>4</v>
      </c>
      <c r="FM9" s="13">
        <v>28.28</v>
      </c>
      <c r="FN9" s="11">
        <v>2</v>
      </c>
      <c r="FO9" s="11">
        <v>2</v>
      </c>
      <c r="FP9" s="13">
        <v>14.14</v>
      </c>
      <c r="FQ9" s="11">
        <v>2</v>
      </c>
      <c r="FR9" s="12">
        <v>1</v>
      </c>
      <c r="FS9" s="12">
        <v>1</v>
      </c>
      <c r="FT9" s="11"/>
      <c r="FU9" s="13"/>
      <c r="FV9" s="11">
        <v>2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2</v>
      </c>
      <c r="GM9" s="11"/>
      <c r="GN9" s="13"/>
      <c r="GO9" s="11"/>
      <c r="GP9" s="12"/>
      <c r="GQ9" s="12"/>
      <c r="GR9" s="11"/>
      <c r="GS9" s="13"/>
      <c r="GT9" s="11">
        <v>2</v>
      </c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>
        <v>2</v>
      </c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</row>
    <row r="10">
      <c r="A10" s="10" t="s">
        <v>68</v>
      </c>
      <c r="B10" s="10" t="s">
        <v>75</v>
      </c>
      <c r="C10" s="10" t="s">
        <v>71</v>
      </c>
      <c r="D10" s="11">
        <v>314</v>
      </c>
      <c r="E10" s="11">
        <f>=ROUNDDOWN(52.3333333333333,0)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48</v>
      </c>
      <c r="M10" s="13">
        <v>4086.27</v>
      </c>
      <c r="N10" s="11">
        <v>4</v>
      </c>
      <c r="O10" s="14">
        <v>1021.57</v>
      </c>
      <c r="P10" s="11">
        <v>24</v>
      </c>
      <c r="Q10" s="13">
        <v>1891.13</v>
      </c>
      <c r="R10" s="11">
        <v>4</v>
      </c>
      <c r="S10" s="14">
        <v>472.78</v>
      </c>
      <c r="T10" s="12">
        <v>1</v>
      </c>
      <c r="U10" s="12">
        <v>1.1608</v>
      </c>
      <c r="V10" s="12"/>
      <c r="W10" s="12">
        <v>1.1608</v>
      </c>
      <c r="X10" s="11"/>
      <c r="Y10" s="13"/>
      <c r="Z10" s="11">
        <v>4</v>
      </c>
      <c r="AA10" s="11"/>
      <c r="AB10" s="13"/>
      <c r="AC10" s="11"/>
      <c r="AD10" s="12"/>
      <c r="AE10" s="12"/>
      <c r="AF10" s="11">
        <v>2</v>
      </c>
      <c r="AG10" s="13">
        <v>193.06</v>
      </c>
      <c r="AH10" s="11">
        <v>4</v>
      </c>
      <c r="AI10" s="11"/>
      <c r="AJ10" s="13"/>
      <c r="AK10" s="11"/>
      <c r="AL10" s="12"/>
      <c r="AM10" s="12"/>
      <c r="AN10" s="11">
        <v>14</v>
      </c>
      <c r="AO10" s="13">
        <v>1301.25</v>
      </c>
      <c r="AP10" s="11">
        <v>4</v>
      </c>
      <c r="AQ10" s="11"/>
      <c r="AR10" s="13"/>
      <c r="AS10" s="11"/>
      <c r="AT10" s="12"/>
      <c r="AU10" s="12"/>
      <c r="AV10" s="11"/>
      <c r="AW10" s="13"/>
      <c r="AX10" s="11"/>
      <c r="AY10" s="11"/>
      <c r="AZ10" s="13"/>
      <c r="BA10" s="11"/>
      <c r="BB10" s="12"/>
      <c r="BC10" s="12"/>
      <c r="BD10" s="11">
        <v>2</v>
      </c>
      <c r="BE10" s="13">
        <v>117.96</v>
      </c>
      <c r="BF10" s="11">
        <v>4</v>
      </c>
      <c r="BG10" s="11"/>
      <c r="BH10" s="13"/>
      <c r="BI10" s="11"/>
      <c r="BJ10" s="12"/>
      <c r="BK10" s="12"/>
      <c r="BL10" s="11">
        <v>7</v>
      </c>
      <c r="BM10" s="13">
        <v>604.25</v>
      </c>
      <c r="BN10" s="11">
        <v>4</v>
      </c>
      <c r="BO10" s="11">
        <v>20</v>
      </c>
      <c r="BP10" s="13">
        <v>1702.48</v>
      </c>
      <c r="BQ10" s="11">
        <v>4</v>
      </c>
      <c r="BR10" s="12">
        <v>-0.65</v>
      </c>
      <c r="BS10" s="12">
        <v>-0.6451</v>
      </c>
      <c r="BT10" s="11">
        <v>19</v>
      </c>
      <c r="BU10" s="13">
        <v>1632.8</v>
      </c>
      <c r="BV10" s="11">
        <v>4</v>
      </c>
      <c r="BW10" s="11"/>
      <c r="BX10" s="13"/>
      <c r="BY10" s="11"/>
      <c r="BZ10" s="12"/>
      <c r="CA10" s="12"/>
      <c r="CB10" s="11"/>
      <c r="CC10" s="13"/>
      <c r="CD10" s="11"/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>
        <v>3</v>
      </c>
      <c r="FM10" s="13">
        <v>125.58</v>
      </c>
      <c r="FN10" s="11">
        <v>4</v>
      </c>
      <c r="FO10" s="11">
        <v>4</v>
      </c>
      <c r="FP10" s="13">
        <v>188.65</v>
      </c>
      <c r="FQ10" s="11">
        <v>4</v>
      </c>
      <c r="FR10" s="12">
        <v>-0.25</v>
      </c>
      <c r="FS10" s="12">
        <v>-0.3343</v>
      </c>
      <c r="FT10" s="11"/>
      <c r="FU10" s="13"/>
      <c r="FV10" s="11">
        <v>4</v>
      </c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>
        <v>4</v>
      </c>
      <c r="GM10" s="11"/>
      <c r="GN10" s="13"/>
      <c r="GO10" s="11"/>
      <c r="GP10" s="12"/>
      <c r="GQ10" s="12"/>
      <c r="GR10" s="11">
        <v>1</v>
      </c>
      <c r="GS10" s="13">
        <v>111.37</v>
      </c>
      <c r="GT10" s="11">
        <v>4</v>
      </c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>
        <v>4</v>
      </c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</row>
    <row r="11">
      <c r="A11" s="10" t="s">
        <v>68</v>
      </c>
      <c r="B11" s="10" t="s">
        <v>75</v>
      </c>
      <c r="C11" s="10" t="s">
        <v>72</v>
      </c>
      <c r="D11" s="11">
        <v>1122</v>
      </c>
      <c r="E11" s="11">
        <f>=ROUNDDOWN(59.0526315789474,0)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169</v>
      </c>
      <c r="M11" s="13">
        <v>14418.31</v>
      </c>
      <c r="N11" s="11">
        <v>6</v>
      </c>
      <c r="O11" s="14">
        <v>2403.05</v>
      </c>
      <c r="P11" s="11">
        <v>27</v>
      </c>
      <c r="Q11" s="13">
        <v>2080.54</v>
      </c>
      <c r="R11" s="11">
        <v>6</v>
      </c>
      <c r="S11" s="14">
        <v>346.76</v>
      </c>
      <c r="T11" s="12">
        <v>5.2593</v>
      </c>
      <c r="U11" s="12">
        <v>5.9301</v>
      </c>
      <c r="V11" s="12"/>
      <c r="W11" s="12">
        <v>5.93</v>
      </c>
      <c r="X11" s="11"/>
      <c r="Y11" s="13"/>
      <c r="Z11" s="11"/>
      <c r="AA11" s="11"/>
      <c r="AB11" s="13"/>
      <c r="AC11" s="11"/>
      <c r="AD11" s="12"/>
      <c r="AE11" s="12"/>
      <c r="AF11" s="11">
        <v>22</v>
      </c>
      <c r="AG11" s="13">
        <v>1872.5</v>
      </c>
      <c r="AH11" s="11">
        <v>6</v>
      </c>
      <c r="AI11" s="11"/>
      <c r="AJ11" s="13"/>
      <c r="AK11" s="11"/>
      <c r="AL11" s="12"/>
      <c r="AM11" s="12"/>
      <c r="AN11" s="11">
        <v>110</v>
      </c>
      <c r="AO11" s="13">
        <v>9528.78</v>
      </c>
      <c r="AP11" s="11">
        <v>6</v>
      </c>
      <c r="AQ11" s="11"/>
      <c r="AR11" s="13"/>
      <c r="AS11" s="11"/>
      <c r="AT11" s="12"/>
      <c r="AU11" s="12"/>
      <c r="AV11" s="11"/>
      <c r="AW11" s="13"/>
      <c r="AX11" s="11"/>
      <c r="AY11" s="11"/>
      <c r="AZ11" s="13"/>
      <c r="BA11" s="11"/>
      <c r="BB11" s="12"/>
      <c r="BC11" s="12"/>
      <c r="BD11" s="11">
        <v>5</v>
      </c>
      <c r="BE11" s="13">
        <v>338.72</v>
      </c>
      <c r="BF11" s="11">
        <v>6</v>
      </c>
      <c r="BG11" s="11"/>
      <c r="BH11" s="13"/>
      <c r="BI11" s="11"/>
      <c r="BJ11" s="12"/>
      <c r="BK11" s="12"/>
      <c r="BL11" s="11">
        <v>10</v>
      </c>
      <c r="BM11" s="13">
        <v>927.06</v>
      </c>
      <c r="BN11" s="11">
        <v>6</v>
      </c>
      <c r="BO11" s="11">
        <v>22</v>
      </c>
      <c r="BP11" s="13">
        <v>1895.46</v>
      </c>
      <c r="BQ11" s="11">
        <v>6</v>
      </c>
      <c r="BR11" s="12">
        <v>-0.5455</v>
      </c>
      <c r="BS11" s="12">
        <v>-0.5109</v>
      </c>
      <c r="BT11" s="11">
        <v>17</v>
      </c>
      <c r="BU11" s="13">
        <v>1407.58</v>
      </c>
      <c r="BV11" s="11">
        <v>6</v>
      </c>
      <c r="BW11" s="11"/>
      <c r="BX11" s="13"/>
      <c r="BY11" s="11"/>
      <c r="BZ11" s="12"/>
      <c r="CA11" s="12"/>
      <c r="CB11" s="11"/>
      <c r="CC11" s="13"/>
      <c r="CD11" s="11"/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/>
      <c r="CS11" s="13"/>
      <c r="CT11" s="11"/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3</v>
      </c>
      <c r="FM11" s="13">
        <v>132.31</v>
      </c>
      <c r="FN11" s="11">
        <v>6</v>
      </c>
      <c r="FO11" s="11">
        <v>5</v>
      </c>
      <c r="FP11" s="13">
        <v>185.08</v>
      </c>
      <c r="FQ11" s="11">
        <v>6</v>
      </c>
      <c r="FR11" s="12">
        <v>-0.4</v>
      </c>
      <c r="FS11" s="12">
        <v>-0.2851</v>
      </c>
      <c r="FT11" s="11">
        <v>1</v>
      </c>
      <c r="FU11" s="13">
        <v>99.99</v>
      </c>
      <c r="FV11" s="11">
        <v>6</v>
      </c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>
        <v>6</v>
      </c>
      <c r="GM11" s="11"/>
      <c r="GN11" s="13"/>
      <c r="GO11" s="11"/>
      <c r="GP11" s="12"/>
      <c r="GQ11" s="12"/>
      <c r="GR11" s="11">
        <v>1</v>
      </c>
      <c r="GS11" s="13">
        <v>111.37</v>
      </c>
      <c r="GT11" s="11">
        <v>2</v>
      </c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>
        <v>6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</row>
    <row r="12">
      <c r="A12" s="10" t="s">
        <v>68</v>
      </c>
      <c r="B12" s="10" t="s">
        <v>75</v>
      </c>
      <c r="C12" s="10" t="s">
        <v>77</v>
      </c>
      <c r="D12" s="11">
        <v>127</v>
      </c>
      <c r="E12" s="11">
        <f>=ROUNDDOWN(31.75,0)</f>
      </c>
      <c r="F12" s="11"/>
      <c r="G12" s="12">
        <v>1</v>
      </c>
      <c r="H12" s="11"/>
      <c r="I12" s="11">
        <f>=ROUNDDOWN({0},0)</f>
      </c>
      <c r="J12" s="11"/>
      <c r="K12" s="12"/>
      <c r="L12" s="11">
        <v>53</v>
      </c>
      <c r="M12" s="13">
        <v>1077.68</v>
      </c>
      <c r="N12" s="11">
        <v>1</v>
      </c>
      <c r="O12" s="14">
        <v>1077.68</v>
      </c>
      <c r="P12" s="11">
        <v>21</v>
      </c>
      <c r="Q12" s="13">
        <v>406.94</v>
      </c>
      <c r="R12" s="11">
        <v>1</v>
      </c>
      <c r="S12" s="14">
        <v>406.94</v>
      </c>
      <c r="T12" s="12">
        <v>1.5238</v>
      </c>
      <c r="U12" s="12">
        <v>1.6483</v>
      </c>
      <c r="V12" s="12"/>
      <c r="W12" s="12">
        <v>1.6483</v>
      </c>
      <c r="X12" s="11"/>
      <c r="Y12" s="13"/>
      <c r="Z12" s="11"/>
      <c r="AA12" s="11"/>
      <c r="AB12" s="13"/>
      <c r="AC12" s="11"/>
      <c r="AD12" s="12"/>
      <c r="AE12" s="12"/>
      <c r="AF12" s="11">
        <v>19</v>
      </c>
      <c r="AG12" s="13">
        <v>400.14</v>
      </c>
      <c r="AH12" s="11">
        <v>1</v>
      </c>
      <c r="AI12" s="11"/>
      <c r="AJ12" s="13"/>
      <c r="AK12" s="11"/>
      <c r="AL12" s="12"/>
      <c r="AM12" s="12"/>
      <c r="AN12" s="11">
        <v>16</v>
      </c>
      <c r="AO12" s="13">
        <v>349.44</v>
      </c>
      <c r="AP12" s="11">
        <v>1</v>
      </c>
      <c r="AQ12" s="11"/>
      <c r="AR12" s="13"/>
      <c r="AS12" s="11"/>
      <c r="AT12" s="12"/>
      <c r="AU12" s="12"/>
      <c r="AV12" s="11"/>
      <c r="AW12" s="13"/>
      <c r="AX12" s="11"/>
      <c r="AY12" s="11"/>
      <c r="AZ12" s="13"/>
      <c r="BA12" s="11"/>
      <c r="BB12" s="12"/>
      <c r="BC12" s="12"/>
      <c r="BD12" s="11">
        <v>14</v>
      </c>
      <c r="BE12" s="13">
        <v>257.42</v>
      </c>
      <c r="BF12" s="11">
        <v>1</v>
      </c>
      <c r="BG12" s="11"/>
      <c r="BH12" s="13"/>
      <c r="BI12" s="11"/>
      <c r="BJ12" s="12"/>
      <c r="BK12" s="12"/>
      <c r="BL12" s="11"/>
      <c r="BM12" s="13"/>
      <c r="BN12" s="11">
        <v>1</v>
      </c>
      <c r="BO12" s="11">
        <v>19</v>
      </c>
      <c r="BP12" s="13">
        <v>388.4</v>
      </c>
      <c r="BQ12" s="11">
        <v>1</v>
      </c>
      <c r="BR12" s="12"/>
      <c r="BS12" s="12"/>
      <c r="BT12" s="11">
        <v>3</v>
      </c>
      <c r="BU12" s="13">
        <v>61.41</v>
      </c>
      <c r="BV12" s="11">
        <v>1</v>
      </c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>
        <v>1</v>
      </c>
      <c r="FM12" s="13">
        <v>9.27</v>
      </c>
      <c r="FN12" s="11">
        <v>1</v>
      </c>
      <c r="FO12" s="11">
        <v>2</v>
      </c>
      <c r="FP12" s="13">
        <v>18.54</v>
      </c>
      <c r="FQ12" s="11">
        <v>1</v>
      </c>
      <c r="FR12" s="12">
        <v>-0.5</v>
      </c>
      <c r="FS12" s="12">
        <v>-0.5</v>
      </c>
      <c r="FT12" s="11"/>
      <c r="FU12" s="13"/>
      <c r="FV12" s="11">
        <v>1</v>
      </c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>
        <v>1</v>
      </c>
      <c r="GM12" s="11"/>
      <c r="GN12" s="13"/>
      <c r="GO12" s="11"/>
      <c r="GP12" s="12"/>
      <c r="GQ12" s="12"/>
      <c r="GR12" s="11"/>
      <c r="GS12" s="13"/>
      <c r="GT12" s="11">
        <v>1</v>
      </c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>
        <v>1</v>
      </c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</row>
    <row r="13">
      <c r="A13" s="10" t="s">
        <v>68</v>
      </c>
      <c r="B13" s="10" t="s">
        <v>78</v>
      </c>
      <c r="C13" s="10" t="s">
        <v>74</v>
      </c>
      <c r="D13" s="11">
        <v>1705</v>
      </c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307</v>
      </c>
      <c r="M13" s="13">
        <v>20181.11</v>
      </c>
      <c r="N13" s="11">
        <v>13</v>
      </c>
      <c r="O13" s="14">
        <v>1552.39</v>
      </c>
      <c r="P13" s="11">
        <v>89</v>
      </c>
      <c r="Q13" s="13">
        <v>4651.59</v>
      </c>
      <c r="R13" s="11">
        <v>13</v>
      </c>
      <c r="S13" s="14">
        <v>357.81</v>
      </c>
      <c r="T13" s="12">
        <v>2.4494</v>
      </c>
      <c r="U13" s="12">
        <v>3.3385</v>
      </c>
      <c r="V13" s="12"/>
      <c r="W13" s="12">
        <v>3.3386</v>
      </c>
      <c r="X13" s="11"/>
      <c r="Y13" s="13"/>
      <c r="Z13" s="11">
        <v>4</v>
      </c>
      <c r="AA13" s="11"/>
      <c r="AB13" s="13"/>
      <c r="AC13" s="11"/>
      <c r="AD13" s="12"/>
      <c r="AE13" s="12"/>
      <c r="AF13" s="11">
        <v>45</v>
      </c>
      <c r="AG13" s="13">
        <v>2500.8</v>
      </c>
      <c r="AH13" s="11">
        <v>13</v>
      </c>
      <c r="AI13" s="11"/>
      <c r="AJ13" s="13"/>
      <c r="AK13" s="11"/>
      <c r="AL13" s="12"/>
      <c r="AM13" s="12"/>
      <c r="AN13" s="11">
        <v>142</v>
      </c>
      <c r="AO13" s="13">
        <v>11215.87</v>
      </c>
      <c r="AP13" s="11">
        <v>13</v>
      </c>
      <c r="AQ13" s="11"/>
      <c r="AR13" s="13"/>
      <c r="AS13" s="11"/>
      <c r="AT13" s="12"/>
      <c r="AU13" s="12"/>
      <c r="AV13" s="11"/>
      <c r="AW13" s="13"/>
      <c r="AX13" s="11"/>
      <c r="AY13" s="11"/>
      <c r="AZ13" s="13"/>
      <c r="BA13" s="11"/>
      <c r="BB13" s="12"/>
      <c r="BC13" s="12"/>
      <c r="BD13" s="11">
        <v>27</v>
      </c>
      <c r="BE13" s="13">
        <v>795.36</v>
      </c>
      <c r="BF13" s="11">
        <v>13</v>
      </c>
      <c r="BG13" s="11"/>
      <c r="BH13" s="13"/>
      <c r="BI13" s="11"/>
      <c r="BJ13" s="12"/>
      <c r="BK13" s="12"/>
      <c r="BL13" s="11">
        <v>32</v>
      </c>
      <c r="BM13" s="13">
        <v>1812.56</v>
      </c>
      <c r="BN13" s="11">
        <v>13</v>
      </c>
      <c r="BO13" s="11">
        <v>76</v>
      </c>
      <c r="BP13" s="13">
        <v>4245.18</v>
      </c>
      <c r="BQ13" s="11">
        <v>13</v>
      </c>
      <c r="BR13" s="12">
        <v>-0.5789</v>
      </c>
      <c r="BS13" s="12">
        <v>-0.573</v>
      </c>
      <c r="BT13" s="11">
        <v>47</v>
      </c>
      <c r="BU13" s="13">
        <v>3238.35</v>
      </c>
      <c r="BV13" s="11">
        <v>13</v>
      </c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>
        <v>11</v>
      </c>
      <c r="FM13" s="13">
        <v>295.44</v>
      </c>
      <c r="FN13" s="11">
        <v>13</v>
      </c>
      <c r="FO13" s="11">
        <v>13</v>
      </c>
      <c r="FP13" s="13">
        <v>406.41</v>
      </c>
      <c r="FQ13" s="11">
        <v>13</v>
      </c>
      <c r="FR13" s="12">
        <v>-0.1538</v>
      </c>
      <c r="FS13" s="12">
        <v>-0.273</v>
      </c>
      <c r="FT13" s="11">
        <v>1</v>
      </c>
      <c r="FU13" s="13">
        <v>99.99</v>
      </c>
      <c r="FV13" s="11">
        <v>13</v>
      </c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>
        <v>13</v>
      </c>
      <c r="GM13" s="11"/>
      <c r="GN13" s="13"/>
      <c r="GO13" s="11"/>
      <c r="GP13" s="12"/>
      <c r="GQ13" s="12"/>
      <c r="GR13" s="11">
        <v>2</v>
      </c>
      <c r="GS13" s="13">
        <v>222.74</v>
      </c>
      <c r="GT13" s="11">
        <v>9</v>
      </c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>
        <v>13</v>
      </c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</row>
    <row r="14">
      <c r="A14" s="10" t="s">
        <v>68</v>
      </c>
      <c r="B14" s="10" t="s">
        <v>79</v>
      </c>
      <c r="C14" s="10" t="s">
        <v>76</v>
      </c>
      <c r="D14" s="11">
        <v>902</v>
      </c>
      <c r="E14" s="11">
        <f>=ROUNDDOWN(75.1666666666667,0)</f>
      </c>
      <c r="F14" s="11"/>
      <c r="G14" s="12">
        <v>1</v>
      </c>
      <c r="H14" s="11"/>
      <c r="I14" s="11">
        <f>=ROUNDDOWN({0},0)</f>
      </c>
      <c r="J14" s="11"/>
      <c r="K14" s="12"/>
      <c r="L14" s="11">
        <v>111</v>
      </c>
      <c r="M14" s="13">
        <v>2594.45</v>
      </c>
      <c r="N14" s="11">
        <v>6</v>
      </c>
      <c r="O14" s="14">
        <v>432.41</v>
      </c>
      <c r="P14" s="11">
        <v>31</v>
      </c>
      <c r="Q14" s="13">
        <v>532.38</v>
      </c>
      <c r="R14" s="11">
        <v>6</v>
      </c>
      <c r="S14" s="14">
        <v>88.73</v>
      </c>
      <c r="T14" s="12">
        <v>2.5806</v>
      </c>
      <c r="U14" s="12">
        <v>3.8733</v>
      </c>
      <c r="V14" s="12"/>
      <c r="W14" s="12">
        <v>3.8733</v>
      </c>
      <c r="X14" s="11"/>
      <c r="Y14" s="13"/>
      <c r="Z14" s="11"/>
      <c r="AA14" s="11"/>
      <c r="AB14" s="13"/>
      <c r="AC14" s="11"/>
      <c r="AD14" s="12"/>
      <c r="AE14" s="12"/>
      <c r="AF14" s="11">
        <v>15</v>
      </c>
      <c r="AG14" s="13">
        <v>421.2</v>
      </c>
      <c r="AH14" s="11">
        <v>6</v>
      </c>
      <c r="AI14" s="11"/>
      <c r="AJ14" s="13"/>
      <c r="AK14" s="11"/>
      <c r="AL14" s="12"/>
      <c r="AM14" s="12"/>
      <c r="AN14" s="11">
        <v>15</v>
      </c>
      <c r="AO14" s="13">
        <v>436.8</v>
      </c>
      <c r="AP14" s="11">
        <v>6</v>
      </c>
      <c r="AQ14" s="11"/>
      <c r="AR14" s="13"/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>
        <v>8</v>
      </c>
      <c r="BE14" s="13">
        <v>208</v>
      </c>
      <c r="BF14" s="11">
        <v>6</v>
      </c>
      <c r="BG14" s="11"/>
      <c r="BH14" s="13"/>
      <c r="BI14" s="11"/>
      <c r="BJ14" s="12"/>
      <c r="BK14" s="12"/>
      <c r="BL14" s="11">
        <v>26</v>
      </c>
      <c r="BM14" s="13">
        <v>787.5</v>
      </c>
      <c r="BN14" s="11">
        <v>6</v>
      </c>
      <c r="BO14" s="11">
        <v>12</v>
      </c>
      <c r="BP14" s="13">
        <v>358.7</v>
      </c>
      <c r="BQ14" s="11">
        <v>6</v>
      </c>
      <c r="BR14" s="12">
        <v>1.1667</v>
      </c>
      <c r="BS14" s="12">
        <v>1.1954</v>
      </c>
      <c r="BT14" s="11">
        <v>17</v>
      </c>
      <c r="BU14" s="13">
        <v>464.1</v>
      </c>
      <c r="BV14" s="11">
        <v>6</v>
      </c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>
        <v>30</v>
      </c>
      <c r="FM14" s="13">
        <v>276.85</v>
      </c>
      <c r="FN14" s="11">
        <v>6</v>
      </c>
      <c r="FO14" s="11">
        <v>19</v>
      </c>
      <c r="FP14" s="13">
        <v>173.68</v>
      </c>
      <c r="FQ14" s="11">
        <v>6</v>
      </c>
      <c r="FR14" s="12">
        <v>0.5789</v>
      </c>
      <c r="FS14" s="12">
        <v>0.594</v>
      </c>
      <c r="FT14" s="11"/>
      <c r="FU14" s="13"/>
      <c r="FV14" s="11">
        <v>6</v>
      </c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>
        <v>6</v>
      </c>
      <c r="GM14" s="11"/>
      <c r="GN14" s="13"/>
      <c r="GO14" s="11"/>
      <c r="GP14" s="12"/>
      <c r="GQ14" s="12"/>
      <c r="GR14" s="11"/>
      <c r="GS14" s="13"/>
      <c r="GT14" s="11">
        <v>6</v>
      </c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>
        <v>6</v>
      </c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</row>
    <row r="15">
      <c r="A15" s="10" t="s">
        <v>68</v>
      </c>
      <c r="B15" s="10" t="s">
        <v>79</v>
      </c>
      <c r="C15" s="10" t="s">
        <v>70</v>
      </c>
      <c r="D15" s="11">
        <v>875</v>
      </c>
      <c r="E15" s="11">
        <f>=ROUNDDOWN(9.06735751295337,0)</f>
      </c>
      <c r="F15" s="11">
        <v>800</v>
      </c>
      <c r="G15" s="12">
        <v>0.8923</v>
      </c>
      <c r="H15" s="11"/>
      <c r="I15" s="11">
        <f>=ROUNDDOWN({0},0)</f>
      </c>
      <c r="J15" s="11"/>
      <c r="K15" s="12"/>
      <c r="L15" s="11">
        <v>810</v>
      </c>
      <c r="M15" s="13">
        <v>170999.26</v>
      </c>
      <c r="N15" s="11">
        <v>18</v>
      </c>
      <c r="O15" s="14">
        <v>9499.96</v>
      </c>
      <c r="P15" s="11">
        <v>81</v>
      </c>
      <c r="Q15" s="13">
        <v>10971.39</v>
      </c>
      <c r="R15" s="11">
        <v>15</v>
      </c>
      <c r="S15" s="14">
        <v>731.43</v>
      </c>
      <c r="T15" s="12">
        <v>9</v>
      </c>
      <c r="U15" s="12">
        <v>14.5859</v>
      </c>
      <c r="V15" s="12">
        <v>0.2</v>
      </c>
      <c r="W15" s="12">
        <v>11.9882</v>
      </c>
      <c r="X15" s="11">
        <v>8</v>
      </c>
      <c r="Y15" s="13">
        <v>1801.04</v>
      </c>
      <c r="Z15" s="11">
        <v>7</v>
      </c>
      <c r="AA15" s="11"/>
      <c r="AB15" s="13"/>
      <c r="AC15" s="11"/>
      <c r="AD15" s="12"/>
      <c r="AE15" s="12"/>
      <c r="AF15" s="11">
        <v>460</v>
      </c>
      <c r="AG15" s="13">
        <v>101887.19</v>
      </c>
      <c r="AH15" s="11">
        <v>15</v>
      </c>
      <c r="AI15" s="11"/>
      <c r="AJ15" s="13"/>
      <c r="AK15" s="11"/>
      <c r="AL15" s="12"/>
      <c r="AM15" s="12"/>
      <c r="AN15" s="11">
        <v>73</v>
      </c>
      <c r="AO15" s="13">
        <v>16816.07</v>
      </c>
      <c r="AP15" s="11">
        <v>18</v>
      </c>
      <c r="AQ15" s="11"/>
      <c r="AR15" s="13"/>
      <c r="AS15" s="11"/>
      <c r="AT15" s="12"/>
      <c r="AU15" s="12"/>
      <c r="AV15" s="11"/>
      <c r="AW15" s="13"/>
      <c r="AX15" s="11"/>
      <c r="AY15" s="11"/>
      <c r="AZ15" s="13"/>
      <c r="BA15" s="11"/>
      <c r="BB15" s="12"/>
      <c r="BC15" s="12"/>
      <c r="BD15" s="11">
        <v>47</v>
      </c>
      <c r="BE15" s="13">
        <v>9001.44</v>
      </c>
      <c r="BF15" s="11">
        <v>18</v>
      </c>
      <c r="BG15" s="11"/>
      <c r="BH15" s="13"/>
      <c r="BI15" s="11"/>
      <c r="BJ15" s="12"/>
      <c r="BK15" s="12"/>
      <c r="BL15" s="11">
        <v>44</v>
      </c>
      <c r="BM15" s="13">
        <v>10096.19</v>
      </c>
      <c r="BN15" s="11">
        <v>18</v>
      </c>
      <c r="BO15" s="11">
        <v>36</v>
      </c>
      <c r="BP15" s="13">
        <v>8214.38</v>
      </c>
      <c r="BQ15" s="11">
        <v>15</v>
      </c>
      <c r="BR15" s="12">
        <v>0.2222</v>
      </c>
      <c r="BS15" s="12">
        <v>0.2291</v>
      </c>
      <c r="BT15" s="11">
        <v>114</v>
      </c>
      <c r="BU15" s="13">
        <v>24623.96</v>
      </c>
      <c r="BV15" s="11">
        <v>18</v>
      </c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>
        <v>17</v>
      </c>
      <c r="CK15" s="13">
        <v>3481.52</v>
      </c>
      <c r="CL15" s="11">
        <v>18</v>
      </c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>
        <v>45</v>
      </c>
      <c r="FM15" s="13">
        <v>2774.57</v>
      </c>
      <c r="FN15" s="11">
        <v>18</v>
      </c>
      <c r="FO15" s="11">
        <v>45</v>
      </c>
      <c r="FP15" s="13">
        <v>2757.01</v>
      </c>
      <c r="FQ15" s="11">
        <v>15</v>
      </c>
      <c r="FR15" s="12"/>
      <c r="FS15" s="12">
        <v>0.0064</v>
      </c>
      <c r="FT15" s="11">
        <v>1</v>
      </c>
      <c r="FU15" s="13">
        <v>249.99</v>
      </c>
      <c r="FV15" s="11">
        <v>18</v>
      </c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>
        <v>15</v>
      </c>
      <c r="GM15" s="11"/>
      <c r="GN15" s="13"/>
      <c r="GO15" s="11"/>
      <c r="GP15" s="12"/>
      <c r="GQ15" s="12"/>
      <c r="GR15" s="11">
        <v>1</v>
      </c>
      <c r="GS15" s="13">
        <v>267.29</v>
      </c>
      <c r="GT15" s="11">
        <v>10</v>
      </c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>
        <v>16</v>
      </c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</row>
    <row r="16">
      <c r="A16" s="10" t="s">
        <v>68</v>
      </c>
      <c r="B16" s="10" t="s">
        <v>79</v>
      </c>
      <c r="C16" s="10" t="s">
        <v>71</v>
      </c>
      <c r="D16" s="11">
        <v>216</v>
      </c>
      <c r="E16" s="11">
        <f>=ROUNDDOWN(19.6363636363636,0)</f>
      </c>
      <c r="F16" s="11"/>
      <c r="G16" s="12">
        <v>1</v>
      </c>
      <c r="H16" s="11"/>
      <c r="I16" s="11">
        <f>=ROUNDDOWN({0},0)</f>
      </c>
      <c r="J16" s="11"/>
      <c r="K16" s="12"/>
      <c r="L16" s="11">
        <v>92</v>
      </c>
      <c r="M16" s="13">
        <v>9273.07</v>
      </c>
      <c r="N16" s="11">
        <v>4</v>
      </c>
      <c r="O16" s="14">
        <v>2318.27</v>
      </c>
      <c r="P16" s="11">
        <v>5</v>
      </c>
      <c r="Q16" s="13">
        <v>446.72</v>
      </c>
      <c r="R16" s="11">
        <v>4</v>
      </c>
      <c r="S16" s="14">
        <v>111.68</v>
      </c>
      <c r="T16" s="12">
        <v>17.4</v>
      </c>
      <c r="U16" s="12">
        <v>19.7581</v>
      </c>
      <c r="V16" s="12"/>
      <c r="W16" s="12">
        <v>19.7581</v>
      </c>
      <c r="X16" s="11"/>
      <c r="Y16" s="13"/>
      <c r="Z16" s="11">
        <v>2</v>
      </c>
      <c r="AA16" s="11"/>
      <c r="AB16" s="13"/>
      <c r="AC16" s="11"/>
      <c r="AD16" s="12"/>
      <c r="AE16" s="12"/>
      <c r="AF16" s="11">
        <v>28</v>
      </c>
      <c r="AG16" s="13">
        <v>3050.24</v>
      </c>
      <c r="AH16" s="11">
        <v>4</v>
      </c>
      <c r="AI16" s="11"/>
      <c r="AJ16" s="13"/>
      <c r="AK16" s="11"/>
      <c r="AL16" s="12"/>
      <c r="AM16" s="12"/>
      <c r="AN16" s="11">
        <v>23</v>
      </c>
      <c r="AO16" s="13">
        <v>2542.54</v>
      </c>
      <c r="AP16" s="11">
        <v>4</v>
      </c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>
        <v>15</v>
      </c>
      <c r="BE16" s="13">
        <v>1454.16</v>
      </c>
      <c r="BF16" s="11">
        <v>4</v>
      </c>
      <c r="BG16" s="11"/>
      <c r="BH16" s="13"/>
      <c r="BI16" s="11"/>
      <c r="BJ16" s="12"/>
      <c r="BK16" s="12"/>
      <c r="BL16" s="11">
        <v>1</v>
      </c>
      <c r="BM16" s="13">
        <v>105.18</v>
      </c>
      <c r="BN16" s="11">
        <v>4</v>
      </c>
      <c r="BO16" s="11">
        <v>4</v>
      </c>
      <c r="BP16" s="13">
        <v>410.35</v>
      </c>
      <c r="BQ16" s="11">
        <v>4</v>
      </c>
      <c r="BR16" s="12">
        <v>-0.75</v>
      </c>
      <c r="BS16" s="12">
        <v>-0.7437</v>
      </c>
      <c r="BT16" s="11">
        <v>10</v>
      </c>
      <c r="BU16" s="13">
        <v>1051.02</v>
      </c>
      <c r="BV16" s="11">
        <v>4</v>
      </c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>
        <v>8</v>
      </c>
      <c r="CK16" s="13">
        <v>788.26</v>
      </c>
      <c r="CL16" s="11">
        <v>4</v>
      </c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>
        <v>7</v>
      </c>
      <c r="FM16" s="13">
        <v>281.67</v>
      </c>
      <c r="FN16" s="11">
        <v>4</v>
      </c>
      <c r="FO16" s="11">
        <v>1</v>
      </c>
      <c r="FP16" s="13">
        <v>36.37</v>
      </c>
      <c r="FQ16" s="11">
        <v>4</v>
      </c>
      <c r="FR16" s="12">
        <v>6</v>
      </c>
      <c r="FS16" s="12">
        <v>6.7446</v>
      </c>
      <c r="FT16" s="11"/>
      <c r="FU16" s="13"/>
      <c r="FV16" s="11">
        <v>4</v>
      </c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>
        <v>4</v>
      </c>
      <c r="GM16" s="11"/>
      <c r="GN16" s="13"/>
      <c r="GO16" s="11"/>
      <c r="GP16" s="12"/>
      <c r="GQ16" s="12"/>
      <c r="GR16" s="11"/>
      <c r="GS16" s="13"/>
      <c r="GT16" s="11">
        <v>4</v>
      </c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>
        <v>4</v>
      </c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</row>
    <row r="17">
      <c r="A17" s="10" t="s">
        <v>68</v>
      </c>
      <c r="B17" s="10" t="s">
        <v>79</v>
      </c>
      <c r="C17" s="10" t="s">
        <v>77</v>
      </c>
      <c r="D17" s="11">
        <v>2144</v>
      </c>
      <c r="E17" s="11">
        <f>=ROUNDDOWN(59.5555555555556,0)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358</v>
      </c>
      <c r="M17" s="13">
        <v>10146.56</v>
      </c>
      <c r="N17" s="11">
        <v>14</v>
      </c>
      <c r="O17" s="14">
        <v>724.75</v>
      </c>
      <c r="P17" s="11">
        <v>55</v>
      </c>
      <c r="Q17" s="13">
        <v>1257.91</v>
      </c>
      <c r="R17" s="11">
        <v>14</v>
      </c>
      <c r="S17" s="14">
        <v>89.85</v>
      </c>
      <c r="T17" s="12">
        <v>5.5091</v>
      </c>
      <c r="U17" s="12">
        <v>7.0662</v>
      </c>
      <c r="V17" s="12"/>
      <c r="W17" s="12">
        <v>7.0662</v>
      </c>
      <c r="X17" s="11"/>
      <c r="Y17" s="13"/>
      <c r="Z17" s="11"/>
      <c r="AA17" s="11"/>
      <c r="AB17" s="13"/>
      <c r="AC17" s="11"/>
      <c r="AD17" s="12"/>
      <c r="AE17" s="12"/>
      <c r="AF17" s="11">
        <v>55</v>
      </c>
      <c r="AG17" s="13">
        <v>1947.86</v>
      </c>
      <c r="AH17" s="11">
        <v>14</v>
      </c>
      <c r="AI17" s="11"/>
      <c r="AJ17" s="13"/>
      <c r="AK17" s="11"/>
      <c r="AL17" s="12"/>
      <c r="AM17" s="12"/>
      <c r="AN17" s="11">
        <v>81</v>
      </c>
      <c r="AO17" s="13">
        <v>2849.77</v>
      </c>
      <c r="AP17" s="11">
        <v>14</v>
      </c>
      <c r="AQ17" s="11"/>
      <c r="AR17" s="13"/>
      <c r="AS17" s="11"/>
      <c r="AT17" s="12"/>
      <c r="AU17" s="12"/>
      <c r="AV17" s="11"/>
      <c r="AW17" s="13"/>
      <c r="AX17" s="11"/>
      <c r="AY17" s="11"/>
      <c r="AZ17" s="13"/>
      <c r="BA17" s="11"/>
      <c r="BB17" s="12"/>
      <c r="BC17" s="12"/>
      <c r="BD17" s="11">
        <v>95</v>
      </c>
      <c r="BE17" s="13">
        <v>2131.49</v>
      </c>
      <c r="BF17" s="11">
        <v>14</v>
      </c>
      <c r="BG17" s="11"/>
      <c r="BH17" s="13"/>
      <c r="BI17" s="11"/>
      <c r="BJ17" s="12"/>
      <c r="BK17" s="12"/>
      <c r="BL17" s="11">
        <v>34</v>
      </c>
      <c r="BM17" s="13">
        <v>1221.67</v>
      </c>
      <c r="BN17" s="11">
        <v>14</v>
      </c>
      <c r="BO17" s="11">
        <v>21</v>
      </c>
      <c r="BP17" s="13">
        <v>704.97</v>
      </c>
      <c r="BQ17" s="11">
        <v>14</v>
      </c>
      <c r="BR17" s="12">
        <v>0.619</v>
      </c>
      <c r="BS17" s="12">
        <v>0.7329</v>
      </c>
      <c r="BT17" s="11">
        <v>28</v>
      </c>
      <c r="BU17" s="13">
        <v>928.08</v>
      </c>
      <c r="BV17" s="11">
        <v>14</v>
      </c>
      <c r="BW17" s="11"/>
      <c r="BX17" s="13"/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>
        <v>63</v>
      </c>
      <c r="FM17" s="13">
        <v>1005.44</v>
      </c>
      <c r="FN17" s="11">
        <v>14</v>
      </c>
      <c r="FO17" s="11">
        <v>34</v>
      </c>
      <c r="FP17" s="13">
        <v>552.94</v>
      </c>
      <c r="FQ17" s="11">
        <v>14</v>
      </c>
      <c r="FR17" s="12">
        <v>0.8529</v>
      </c>
      <c r="FS17" s="12">
        <v>0.8184</v>
      </c>
      <c r="FT17" s="11"/>
      <c r="FU17" s="13"/>
      <c r="FV17" s="11">
        <v>14</v>
      </c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>
        <v>14</v>
      </c>
      <c r="GM17" s="11"/>
      <c r="GN17" s="13"/>
      <c r="GO17" s="11"/>
      <c r="GP17" s="12"/>
      <c r="GQ17" s="12"/>
      <c r="GR17" s="11">
        <v>1</v>
      </c>
      <c r="GS17" s="13">
        <v>44.55</v>
      </c>
      <c r="GT17" s="11">
        <v>14</v>
      </c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>
        <v>1</v>
      </c>
      <c r="HI17" s="13">
        <v>17.7</v>
      </c>
      <c r="HJ17" s="11">
        <v>14</v>
      </c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</row>
    <row r="18">
      <c r="A18" s="10" t="s">
        <v>68</v>
      </c>
      <c r="B18" s="10" t="s">
        <v>80</v>
      </c>
      <c r="C18" s="10" t="s">
        <v>74</v>
      </c>
      <c r="D18" s="11">
        <v>4137</v>
      </c>
      <c r="E18" s="11">
        <f>=ROUNDDOWN({0},0)</f>
      </c>
      <c r="F18" s="11">
        <v>800</v>
      </c>
      <c r="G18" s="12"/>
      <c r="H18" s="11"/>
      <c r="I18" s="11">
        <f>=ROUNDDOWN({0},0)</f>
      </c>
      <c r="J18" s="11"/>
      <c r="K18" s="12"/>
      <c r="L18" s="11">
        <v>1371</v>
      </c>
      <c r="M18" s="13">
        <v>193013.34</v>
      </c>
      <c r="N18" s="11">
        <v>42</v>
      </c>
      <c r="O18" s="14">
        <v>4595.56</v>
      </c>
      <c r="P18" s="11">
        <v>172</v>
      </c>
      <c r="Q18" s="13">
        <v>13208.4</v>
      </c>
      <c r="R18" s="11">
        <v>39</v>
      </c>
      <c r="S18" s="14">
        <v>338.68</v>
      </c>
      <c r="T18" s="12">
        <v>6.9709</v>
      </c>
      <c r="U18" s="12">
        <v>13.6129</v>
      </c>
      <c r="V18" s="12">
        <v>0.0769</v>
      </c>
      <c r="W18" s="12">
        <v>12.569</v>
      </c>
      <c r="X18" s="11">
        <v>8</v>
      </c>
      <c r="Y18" s="13">
        <v>1801.04</v>
      </c>
      <c r="Z18" s="11">
        <v>9</v>
      </c>
      <c r="AA18" s="11"/>
      <c r="AB18" s="13"/>
      <c r="AC18" s="11"/>
      <c r="AD18" s="12"/>
      <c r="AE18" s="12"/>
      <c r="AF18" s="11">
        <v>558</v>
      </c>
      <c r="AG18" s="13">
        <v>107306.49</v>
      </c>
      <c r="AH18" s="11">
        <v>39</v>
      </c>
      <c r="AI18" s="11"/>
      <c r="AJ18" s="13"/>
      <c r="AK18" s="11"/>
      <c r="AL18" s="12"/>
      <c r="AM18" s="12"/>
      <c r="AN18" s="11">
        <v>192</v>
      </c>
      <c r="AO18" s="13">
        <v>22645.18</v>
      </c>
      <c r="AP18" s="11">
        <v>42</v>
      </c>
      <c r="AQ18" s="11"/>
      <c r="AR18" s="13"/>
      <c r="AS18" s="11"/>
      <c r="AT18" s="12"/>
      <c r="AU18" s="12"/>
      <c r="AV18" s="11"/>
      <c r="AW18" s="13"/>
      <c r="AX18" s="11"/>
      <c r="AY18" s="11"/>
      <c r="AZ18" s="13"/>
      <c r="BA18" s="11"/>
      <c r="BB18" s="12"/>
      <c r="BC18" s="12"/>
      <c r="BD18" s="11">
        <v>165</v>
      </c>
      <c r="BE18" s="13">
        <v>12795.09</v>
      </c>
      <c r="BF18" s="11">
        <v>42</v>
      </c>
      <c r="BG18" s="11"/>
      <c r="BH18" s="13"/>
      <c r="BI18" s="11"/>
      <c r="BJ18" s="12"/>
      <c r="BK18" s="12"/>
      <c r="BL18" s="11">
        <v>105</v>
      </c>
      <c r="BM18" s="13">
        <v>12210.54</v>
      </c>
      <c r="BN18" s="11">
        <v>42</v>
      </c>
      <c r="BO18" s="11">
        <v>73</v>
      </c>
      <c r="BP18" s="13">
        <v>9688.4</v>
      </c>
      <c r="BQ18" s="11">
        <v>39</v>
      </c>
      <c r="BR18" s="12">
        <v>0.4384</v>
      </c>
      <c r="BS18" s="12">
        <v>0.2603</v>
      </c>
      <c r="BT18" s="11">
        <v>169</v>
      </c>
      <c r="BU18" s="13">
        <v>27067.16</v>
      </c>
      <c r="BV18" s="11">
        <v>42</v>
      </c>
      <c r="BW18" s="11"/>
      <c r="BX18" s="13"/>
      <c r="BY18" s="11"/>
      <c r="BZ18" s="12"/>
      <c r="CA18" s="12"/>
      <c r="CB18" s="11"/>
      <c r="CC18" s="13"/>
      <c r="CD18" s="11"/>
      <c r="CE18" s="11"/>
      <c r="CF18" s="13"/>
      <c r="CG18" s="11"/>
      <c r="CH18" s="12"/>
      <c r="CI18" s="12"/>
      <c r="CJ18" s="11">
        <v>25</v>
      </c>
      <c r="CK18" s="13">
        <v>4269.78</v>
      </c>
      <c r="CL18" s="11">
        <v>22</v>
      </c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>
        <v>145</v>
      </c>
      <c r="FM18" s="13">
        <v>4338.53</v>
      </c>
      <c r="FN18" s="11">
        <v>42</v>
      </c>
      <c r="FO18" s="11">
        <v>99</v>
      </c>
      <c r="FP18" s="13">
        <v>3520</v>
      </c>
      <c r="FQ18" s="11">
        <v>39</v>
      </c>
      <c r="FR18" s="12">
        <v>0.4646</v>
      </c>
      <c r="FS18" s="12">
        <v>0.2325</v>
      </c>
      <c r="FT18" s="11">
        <v>1</v>
      </c>
      <c r="FU18" s="13">
        <v>249.99</v>
      </c>
      <c r="FV18" s="11">
        <v>42</v>
      </c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>
        <v>39</v>
      </c>
      <c r="GM18" s="11"/>
      <c r="GN18" s="13"/>
      <c r="GO18" s="11"/>
      <c r="GP18" s="12"/>
      <c r="GQ18" s="12"/>
      <c r="GR18" s="11">
        <v>2</v>
      </c>
      <c r="GS18" s="13">
        <v>311.84</v>
      </c>
      <c r="GT18" s="11">
        <v>34</v>
      </c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>
        <v>1</v>
      </c>
      <c r="HI18" s="13">
        <v>17.7</v>
      </c>
      <c r="HJ18" s="11">
        <v>40</v>
      </c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</row>
    <row r="19">
      <c r="A19" s="10" t="s">
        <v>68</v>
      </c>
      <c r="B19" s="10" t="s">
        <v>81</v>
      </c>
      <c r="C19" s="10" t="s">
        <v>76</v>
      </c>
      <c r="D19" s="11">
        <v>356</v>
      </c>
      <c r="E19" s="11">
        <f>=ROUNDDOWN(50.8571428571429,0)</f>
      </c>
      <c r="F19" s="11"/>
      <c r="G19" s="12">
        <v>1</v>
      </c>
      <c r="H19" s="11"/>
      <c r="I19" s="11">
        <f>=ROUNDDOWN({0},0)</f>
      </c>
      <c r="J19" s="11"/>
      <c r="K19" s="12"/>
      <c r="L19" s="11">
        <v>40</v>
      </c>
      <c r="M19" s="13">
        <v>1016.62</v>
      </c>
      <c r="N19" s="11">
        <v>2</v>
      </c>
      <c r="O19" s="14">
        <v>508.31</v>
      </c>
      <c r="P19" s="11">
        <v>15</v>
      </c>
      <c r="Q19" s="13">
        <v>304.45</v>
      </c>
      <c r="R19" s="11">
        <v>2</v>
      </c>
      <c r="S19" s="14">
        <v>152.22</v>
      </c>
      <c r="T19" s="12">
        <v>1.6667</v>
      </c>
      <c r="U19" s="12">
        <v>2.3392</v>
      </c>
      <c r="V19" s="12"/>
      <c r="W19" s="12">
        <v>2.3393</v>
      </c>
      <c r="X19" s="11"/>
      <c r="Y19" s="13"/>
      <c r="Z19" s="11"/>
      <c r="AA19" s="11"/>
      <c r="AB19" s="13"/>
      <c r="AC19" s="11"/>
      <c r="AD19" s="12"/>
      <c r="AE19" s="12"/>
      <c r="AF19" s="11">
        <v>8</v>
      </c>
      <c r="AG19" s="13">
        <v>196.48</v>
      </c>
      <c r="AH19" s="11">
        <v>2</v>
      </c>
      <c r="AI19" s="11"/>
      <c r="AJ19" s="13"/>
      <c r="AK19" s="11"/>
      <c r="AL19" s="12"/>
      <c r="AM19" s="12"/>
      <c r="AN19" s="11">
        <v>11</v>
      </c>
      <c r="AO19" s="13">
        <v>280.17</v>
      </c>
      <c r="AP19" s="11">
        <v>2</v>
      </c>
      <c r="AQ19" s="11"/>
      <c r="AR19" s="13"/>
      <c r="AS19" s="11"/>
      <c r="AT19" s="12"/>
      <c r="AU19" s="12"/>
      <c r="AV19" s="11"/>
      <c r="AW19" s="13"/>
      <c r="AX19" s="11"/>
      <c r="AY19" s="11"/>
      <c r="AZ19" s="13"/>
      <c r="BA19" s="11"/>
      <c r="BB19" s="12"/>
      <c r="BC19" s="12"/>
      <c r="BD19" s="11"/>
      <c r="BE19" s="13"/>
      <c r="BF19" s="11">
        <v>2</v>
      </c>
      <c r="BG19" s="11"/>
      <c r="BH19" s="13"/>
      <c r="BI19" s="11"/>
      <c r="BJ19" s="12"/>
      <c r="BK19" s="12"/>
      <c r="BL19" s="11">
        <v>15</v>
      </c>
      <c r="BM19" s="13">
        <v>418.87</v>
      </c>
      <c r="BN19" s="11">
        <v>2</v>
      </c>
      <c r="BO19" s="11">
        <v>11</v>
      </c>
      <c r="BP19" s="13">
        <v>253.29</v>
      </c>
      <c r="BQ19" s="11">
        <v>2</v>
      </c>
      <c r="BR19" s="12">
        <v>0.3636</v>
      </c>
      <c r="BS19" s="12">
        <v>0.6537</v>
      </c>
      <c r="BT19" s="11">
        <v>4</v>
      </c>
      <c r="BU19" s="13">
        <v>95.52</v>
      </c>
      <c r="BV19" s="11">
        <v>2</v>
      </c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>
        <v>2</v>
      </c>
      <c r="FM19" s="13">
        <v>25.58</v>
      </c>
      <c r="FN19" s="11">
        <v>2</v>
      </c>
      <c r="FO19" s="11">
        <v>4</v>
      </c>
      <c r="FP19" s="13">
        <v>51.16</v>
      </c>
      <c r="FQ19" s="11">
        <v>2</v>
      </c>
      <c r="FR19" s="12">
        <v>-0.5</v>
      </c>
      <c r="FS19" s="12">
        <v>-0.5</v>
      </c>
      <c r="FT19" s="11"/>
      <c r="FU19" s="13"/>
      <c r="FV19" s="11">
        <v>2</v>
      </c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>
        <v>2</v>
      </c>
      <c r="GM19" s="11"/>
      <c r="GN19" s="13"/>
      <c r="GO19" s="11"/>
      <c r="GP19" s="12"/>
      <c r="GQ19" s="12"/>
      <c r="GR19" s="11"/>
      <c r="GS19" s="13"/>
      <c r="GT19" s="11">
        <v>2</v>
      </c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>
        <v>2</v>
      </c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</row>
    <row r="20">
      <c r="A20" s="10" t="s">
        <v>68</v>
      </c>
      <c r="B20" s="10" t="s">
        <v>81</v>
      </c>
      <c r="C20" s="10" t="s">
        <v>71</v>
      </c>
      <c r="D20" s="11"/>
      <c r="E20" s="11">
        <f>=ROUNDDOWN({0},0)</f>
      </c>
      <c r="F20" s="11">
        <v>100</v>
      </c>
      <c r="G20" s="12">
        <v>0.4969</v>
      </c>
      <c r="H20" s="11"/>
      <c r="I20" s="11">
        <f>=ROUNDDOWN({0},0)</f>
      </c>
      <c r="J20" s="11"/>
      <c r="K20" s="12"/>
      <c r="L20" s="11">
        <v>21</v>
      </c>
      <c r="M20" s="13">
        <v>3023.05</v>
      </c>
      <c r="N20" s="11">
        <v>2</v>
      </c>
      <c r="O20" s="14">
        <v>1511.52</v>
      </c>
      <c r="P20" s="11">
        <v>11</v>
      </c>
      <c r="Q20" s="13">
        <v>1520.2</v>
      </c>
      <c r="R20" s="11">
        <v>2</v>
      </c>
      <c r="S20" s="14">
        <v>760.1</v>
      </c>
      <c r="T20" s="12">
        <v>0.9091</v>
      </c>
      <c r="U20" s="12">
        <v>0.9886</v>
      </c>
      <c r="V20" s="12"/>
      <c r="W20" s="12">
        <v>0.9886</v>
      </c>
      <c r="X20" s="11"/>
      <c r="Y20" s="13"/>
      <c r="Z20" s="11"/>
      <c r="AA20" s="11"/>
      <c r="AB20" s="13"/>
      <c r="AC20" s="11"/>
      <c r="AD20" s="12"/>
      <c r="AE20" s="12"/>
      <c r="AF20" s="11">
        <v>1</v>
      </c>
      <c r="AG20" s="13">
        <v>154.44</v>
      </c>
      <c r="AH20" s="11">
        <v>2</v>
      </c>
      <c r="AI20" s="11"/>
      <c r="AJ20" s="13"/>
      <c r="AK20" s="11"/>
      <c r="AL20" s="12"/>
      <c r="AM20" s="12"/>
      <c r="AN20" s="11">
        <v>4</v>
      </c>
      <c r="AO20" s="13">
        <v>640.64</v>
      </c>
      <c r="AP20" s="11">
        <v>2</v>
      </c>
      <c r="AQ20" s="11"/>
      <c r="AR20" s="13"/>
      <c r="AS20" s="11"/>
      <c r="AT20" s="12"/>
      <c r="AU20" s="12"/>
      <c r="AV20" s="11"/>
      <c r="AW20" s="13"/>
      <c r="AX20" s="11"/>
      <c r="AY20" s="11"/>
      <c r="AZ20" s="13"/>
      <c r="BA20" s="11"/>
      <c r="BB20" s="12"/>
      <c r="BC20" s="12"/>
      <c r="BD20" s="11">
        <v>1</v>
      </c>
      <c r="BE20" s="13">
        <v>143</v>
      </c>
      <c r="BF20" s="11">
        <v>2</v>
      </c>
      <c r="BG20" s="11"/>
      <c r="BH20" s="13"/>
      <c r="BI20" s="11"/>
      <c r="BJ20" s="12"/>
      <c r="BK20" s="12"/>
      <c r="BL20" s="11">
        <v>5</v>
      </c>
      <c r="BM20" s="13">
        <v>758.95</v>
      </c>
      <c r="BN20" s="11">
        <v>2</v>
      </c>
      <c r="BO20" s="11">
        <v>11</v>
      </c>
      <c r="BP20" s="13">
        <v>1520.2</v>
      </c>
      <c r="BQ20" s="11">
        <v>2</v>
      </c>
      <c r="BR20" s="12">
        <v>-0.5455</v>
      </c>
      <c r="BS20" s="12">
        <v>-0.5008</v>
      </c>
      <c r="BT20" s="11">
        <v>9</v>
      </c>
      <c r="BU20" s="13">
        <v>1238.73</v>
      </c>
      <c r="BV20" s="11">
        <v>2</v>
      </c>
      <c r="BW20" s="11"/>
      <c r="BX20" s="13"/>
      <c r="BY20" s="11"/>
      <c r="BZ20" s="12"/>
      <c r="CA20" s="12"/>
      <c r="CB20" s="11"/>
      <c r="CC20" s="13"/>
      <c r="CD20" s="11"/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>
        <v>1</v>
      </c>
      <c r="FM20" s="13">
        <v>87.29</v>
      </c>
      <c r="FN20" s="11">
        <v>2</v>
      </c>
      <c r="FO20" s="11"/>
      <c r="FP20" s="13"/>
      <c r="FQ20" s="11">
        <v>2</v>
      </c>
      <c r="FR20" s="12"/>
      <c r="FS20" s="12"/>
      <c r="FT20" s="11"/>
      <c r="FU20" s="13"/>
      <c r="FV20" s="11">
        <v>2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>
        <v>2</v>
      </c>
      <c r="GM20" s="11"/>
      <c r="GN20" s="13"/>
      <c r="GO20" s="11"/>
      <c r="GP20" s="12"/>
      <c r="GQ20" s="12"/>
      <c r="GR20" s="11"/>
      <c r="GS20" s="13"/>
      <c r="GT20" s="11">
        <v>1</v>
      </c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>
        <v>2</v>
      </c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</row>
    <row r="21">
      <c r="A21" s="10" t="s">
        <v>68</v>
      </c>
      <c r="B21" s="10" t="s">
        <v>81</v>
      </c>
      <c r="C21" s="10" t="s">
        <v>72</v>
      </c>
      <c r="D21" s="11">
        <v>620</v>
      </c>
      <c r="E21" s="11">
        <f>=ROUNDDOWN(47.6923076923077,0)</f>
      </c>
      <c r="F21" s="11"/>
      <c r="G21" s="12">
        <v>1</v>
      </c>
      <c r="H21" s="11"/>
      <c r="I21" s="11">
        <f>=ROUNDDOWN({0},0)</f>
      </c>
      <c r="J21" s="11"/>
      <c r="K21" s="12"/>
      <c r="L21" s="11">
        <v>119</v>
      </c>
      <c r="M21" s="13">
        <v>16927.86</v>
      </c>
      <c r="N21" s="11">
        <v>8</v>
      </c>
      <c r="O21" s="14">
        <v>2115.98</v>
      </c>
      <c r="P21" s="11">
        <v>19</v>
      </c>
      <c r="Q21" s="13">
        <v>2267.46</v>
      </c>
      <c r="R21" s="11">
        <v>8</v>
      </c>
      <c r="S21" s="14">
        <v>283.43</v>
      </c>
      <c r="T21" s="12">
        <v>5.2632</v>
      </c>
      <c r="U21" s="12">
        <v>6.4656</v>
      </c>
      <c r="V21" s="12"/>
      <c r="W21" s="12">
        <v>6.4656</v>
      </c>
      <c r="X21" s="11"/>
      <c r="Y21" s="13"/>
      <c r="Z21" s="11"/>
      <c r="AA21" s="11"/>
      <c r="AB21" s="13"/>
      <c r="AC21" s="11"/>
      <c r="AD21" s="12"/>
      <c r="AE21" s="12"/>
      <c r="AF21" s="11">
        <v>20</v>
      </c>
      <c r="AG21" s="13">
        <v>2702.7</v>
      </c>
      <c r="AH21" s="11">
        <v>8</v>
      </c>
      <c r="AI21" s="11"/>
      <c r="AJ21" s="13"/>
      <c r="AK21" s="11"/>
      <c r="AL21" s="12"/>
      <c r="AM21" s="12"/>
      <c r="AN21" s="11">
        <v>74</v>
      </c>
      <c r="AO21" s="13">
        <v>10850.84</v>
      </c>
      <c r="AP21" s="11">
        <v>8</v>
      </c>
      <c r="AQ21" s="11"/>
      <c r="AR21" s="13"/>
      <c r="AS21" s="11"/>
      <c r="AT21" s="12"/>
      <c r="AU21" s="12"/>
      <c r="AV21" s="11"/>
      <c r="AW21" s="13"/>
      <c r="AX21" s="11"/>
      <c r="AY21" s="11"/>
      <c r="AZ21" s="13"/>
      <c r="BA21" s="11"/>
      <c r="BB21" s="12"/>
      <c r="BC21" s="12"/>
      <c r="BD21" s="11">
        <v>7</v>
      </c>
      <c r="BE21" s="13">
        <v>825.82</v>
      </c>
      <c r="BF21" s="11">
        <v>8</v>
      </c>
      <c r="BG21" s="11"/>
      <c r="BH21" s="13"/>
      <c r="BI21" s="11"/>
      <c r="BJ21" s="12"/>
      <c r="BK21" s="12"/>
      <c r="BL21" s="11">
        <v>5</v>
      </c>
      <c r="BM21" s="13">
        <v>882.7</v>
      </c>
      <c r="BN21" s="11">
        <v>8</v>
      </c>
      <c r="BO21" s="11">
        <v>13</v>
      </c>
      <c r="BP21" s="13">
        <v>1894.07</v>
      </c>
      <c r="BQ21" s="11">
        <v>8</v>
      </c>
      <c r="BR21" s="12">
        <v>-0.6154</v>
      </c>
      <c r="BS21" s="12">
        <v>-0.534</v>
      </c>
      <c r="BT21" s="11">
        <v>11</v>
      </c>
      <c r="BU21" s="13">
        <v>1539.03</v>
      </c>
      <c r="BV21" s="11">
        <v>8</v>
      </c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>
        <v>2</v>
      </c>
      <c r="FM21" s="13">
        <v>126.77</v>
      </c>
      <c r="FN21" s="11">
        <v>8</v>
      </c>
      <c r="FO21" s="11">
        <v>6</v>
      </c>
      <c r="FP21" s="13">
        <v>373.39</v>
      </c>
      <c r="FQ21" s="11">
        <v>8</v>
      </c>
      <c r="FR21" s="12">
        <v>-0.6667</v>
      </c>
      <c r="FS21" s="12">
        <v>-0.6605</v>
      </c>
      <c r="FT21" s="11"/>
      <c r="FU21" s="13"/>
      <c r="FV21" s="11">
        <v>8</v>
      </c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>
        <v>8</v>
      </c>
      <c r="GM21" s="11"/>
      <c r="GN21" s="13"/>
      <c r="GO21" s="11"/>
      <c r="GP21" s="12"/>
      <c r="GQ21" s="12"/>
      <c r="GR21" s="11"/>
      <c r="GS21" s="13"/>
      <c r="GT21" s="11">
        <v>4</v>
      </c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>
        <v>8</v>
      </c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</row>
    <row r="22">
      <c r="A22" s="10" t="s">
        <v>68</v>
      </c>
      <c r="B22" s="10" t="s">
        <v>81</v>
      </c>
      <c r="C22" s="10" t="s">
        <v>77</v>
      </c>
      <c r="D22" s="11">
        <v>807</v>
      </c>
      <c r="E22" s="11">
        <f>=ROUNDDOWN(80.7,0)</f>
      </c>
      <c r="F22" s="11"/>
      <c r="G22" s="12">
        <v>1</v>
      </c>
      <c r="H22" s="11"/>
      <c r="I22" s="11">
        <f>=ROUNDDOWN({0},0)</f>
      </c>
      <c r="J22" s="11"/>
      <c r="K22" s="12"/>
      <c r="L22" s="11">
        <v>55</v>
      </c>
      <c r="M22" s="13">
        <v>1420.08</v>
      </c>
      <c r="N22" s="11">
        <v>4</v>
      </c>
      <c r="O22" s="14">
        <v>355.02</v>
      </c>
      <c r="P22" s="11">
        <v>9</v>
      </c>
      <c r="Q22" s="13">
        <v>237.96</v>
      </c>
      <c r="R22" s="11">
        <v>4</v>
      </c>
      <c r="S22" s="14">
        <v>59.49</v>
      </c>
      <c r="T22" s="12">
        <v>5.1111</v>
      </c>
      <c r="U22" s="12">
        <v>4.9677</v>
      </c>
      <c r="V22" s="12"/>
      <c r="W22" s="12">
        <v>4.9677</v>
      </c>
      <c r="X22" s="11"/>
      <c r="Y22" s="13"/>
      <c r="Z22" s="11"/>
      <c r="AA22" s="11"/>
      <c r="AB22" s="13"/>
      <c r="AC22" s="11"/>
      <c r="AD22" s="12"/>
      <c r="AE22" s="12"/>
      <c r="AF22" s="11">
        <v>2</v>
      </c>
      <c r="AG22" s="13">
        <v>52.64</v>
      </c>
      <c r="AH22" s="11">
        <v>4</v>
      </c>
      <c r="AI22" s="11"/>
      <c r="AJ22" s="13"/>
      <c r="AK22" s="11"/>
      <c r="AL22" s="12"/>
      <c r="AM22" s="12"/>
      <c r="AN22" s="11">
        <v>26</v>
      </c>
      <c r="AO22" s="13">
        <v>713.32</v>
      </c>
      <c r="AP22" s="11">
        <v>4</v>
      </c>
      <c r="AQ22" s="11"/>
      <c r="AR22" s="13"/>
      <c r="AS22" s="11"/>
      <c r="AT22" s="12"/>
      <c r="AU22" s="12"/>
      <c r="AV22" s="11"/>
      <c r="AW22" s="13"/>
      <c r="AX22" s="11"/>
      <c r="AY22" s="11"/>
      <c r="AZ22" s="13"/>
      <c r="BA22" s="11"/>
      <c r="BB22" s="12"/>
      <c r="BC22" s="12"/>
      <c r="BD22" s="11">
        <v>1</v>
      </c>
      <c r="BE22" s="13">
        <v>26</v>
      </c>
      <c r="BF22" s="11">
        <v>4</v>
      </c>
      <c r="BG22" s="11"/>
      <c r="BH22" s="13"/>
      <c r="BI22" s="11"/>
      <c r="BJ22" s="12"/>
      <c r="BK22" s="12"/>
      <c r="BL22" s="11">
        <v>1</v>
      </c>
      <c r="BM22" s="13">
        <v>26.25</v>
      </c>
      <c r="BN22" s="11">
        <v>4</v>
      </c>
      <c r="BO22" s="11">
        <v>8</v>
      </c>
      <c r="BP22" s="13">
        <v>220.31</v>
      </c>
      <c r="BQ22" s="11">
        <v>4</v>
      </c>
      <c r="BR22" s="12">
        <v>-0.875</v>
      </c>
      <c r="BS22" s="12">
        <v>-0.8808</v>
      </c>
      <c r="BT22" s="11">
        <v>16</v>
      </c>
      <c r="BU22" s="13">
        <v>426.54</v>
      </c>
      <c r="BV22" s="11">
        <v>4</v>
      </c>
      <c r="BW22" s="11"/>
      <c r="BX22" s="13"/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>
        <v>8</v>
      </c>
      <c r="FM22" s="13">
        <v>146.98</v>
      </c>
      <c r="FN22" s="11">
        <v>4</v>
      </c>
      <c r="FO22" s="11">
        <v>1</v>
      </c>
      <c r="FP22" s="13">
        <v>17.65</v>
      </c>
      <c r="FQ22" s="11">
        <v>4</v>
      </c>
      <c r="FR22" s="12">
        <v>7</v>
      </c>
      <c r="FS22" s="12">
        <v>7.3275</v>
      </c>
      <c r="FT22" s="11"/>
      <c r="FU22" s="13"/>
      <c r="FV22" s="11">
        <v>4</v>
      </c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>
        <v>1</v>
      </c>
      <c r="GK22" s="13">
        <v>28.35</v>
      </c>
      <c r="GL22" s="11">
        <v>4</v>
      </c>
      <c r="GM22" s="11"/>
      <c r="GN22" s="13"/>
      <c r="GO22" s="11"/>
      <c r="GP22" s="12"/>
      <c r="GQ22" s="12"/>
      <c r="GR22" s="11"/>
      <c r="GS22" s="13"/>
      <c r="GT22" s="11">
        <v>4</v>
      </c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>
        <v>4</v>
      </c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</row>
    <row r="23">
      <c r="A23" s="10" t="s">
        <v>68</v>
      </c>
      <c r="B23" s="10" t="s">
        <v>82</v>
      </c>
      <c r="C23" s="10" t="s">
        <v>74</v>
      </c>
      <c r="D23" s="11">
        <v>1783</v>
      </c>
      <c r="E23" s="11">
        <f>=ROUNDDOWN({0},0)</f>
      </c>
      <c r="F23" s="11">
        <v>100</v>
      </c>
      <c r="G23" s="12"/>
      <c r="H23" s="11"/>
      <c r="I23" s="11">
        <f>=ROUNDDOWN({0},0)</f>
      </c>
      <c r="J23" s="11"/>
      <c r="K23" s="12"/>
      <c r="L23" s="11">
        <v>235</v>
      </c>
      <c r="M23" s="13">
        <v>22387.61</v>
      </c>
      <c r="N23" s="11">
        <v>16</v>
      </c>
      <c r="O23" s="14">
        <v>1399.23</v>
      </c>
      <c r="P23" s="11">
        <v>54</v>
      </c>
      <c r="Q23" s="13">
        <v>4330.07</v>
      </c>
      <c r="R23" s="11">
        <v>16</v>
      </c>
      <c r="S23" s="14">
        <v>270.63</v>
      </c>
      <c r="T23" s="12">
        <v>3.3519</v>
      </c>
      <c r="U23" s="12">
        <v>4.1703</v>
      </c>
      <c r="V23" s="12"/>
      <c r="W23" s="12">
        <v>4.1703</v>
      </c>
      <c r="X23" s="11"/>
      <c r="Y23" s="13"/>
      <c r="Z23" s="11"/>
      <c r="AA23" s="11"/>
      <c r="AB23" s="13"/>
      <c r="AC23" s="11"/>
      <c r="AD23" s="12"/>
      <c r="AE23" s="12"/>
      <c r="AF23" s="11">
        <v>31</v>
      </c>
      <c r="AG23" s="13">
        <v>3106.26</v>
      </c>
      <c r="AH23" s="11">
        <v>16</v>
      </c>
      <c r="AI23" s="11"/>
      <c r="AJ23" s="13"/>
      <c r="AK23" s="11"/>
      <c r="AL23" s="12"/>
      <c r="AM23" s="12"/>
      <c r="AN23" s="11">
        <v>115</v>
      </c>
      <c r="AO23" s="13">
        <v>12484.97</v>
      </c>
      <c r="AP23" s="11">
        <v>16</v>
      </c>
      <c r="AQ23" s="11"/>
      <c r="AR23" s="13"/>
      <c r="AS23" s="11"/>
      <c r="AT23" s="12"/>
      <c r="AU23" s="12"/>
      <c r="AV23" s="11"/>
      <c r="AW23" s="13"/>
      <c r="AX23" s="11"/>
      <c r="AY23" s="11"/>
      <c r="AZ23" s="13"/>
      <c r="BA23" s="11"/>
      <c r="BB23" s="12"/>
      <c r="BC23" s="12"/>
      <c r="BD23" s="11">
        <v>9</v>
      </c>
      <c r="BE23" s="13">
        <v>994.82</v>
      </c>
      <c r="BF23" s="11">
        <v>16</v>
      </c>
      <c r="BG23" s="11"/>
      <c r="BH23" s="13"/>
      <c r="BI23" s="11"/>
      <c r="BJ23" s="12"/>
      <c r="BK23" s="12"/>
      <c r="BL23" s="11">
        <v>26</v>
      </c>
      <c r="BM23" s="13">
        <v>2086.77</v>
      </c>
      <c r="BN23" s="11">
        <v>16</v>
      </c>
      <c r="BO23" s="11">
        <v>43</v>
      </c>
      <c r="BP23" s="13">
        <v>3887.87</v>
      </c>
      <c r="BQ23" s="11">
        <v>16</v>
      </c>
      <c r="BR23" s="12">
        <v>-0.3953</v>
      </c>
      <c r="BS23" s="12">
        <v>-0.4633</v>
      </c>
      <c r="BT23" s="11">
        <v>40</v>
      </c>
      <c r="BU23" s="13">
        <v>3299.82</v>
      </c>
      <c r="BV23" s="11">
        <v>16</v>
      </c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>
        <v>13</v>
      </c>
      <c r="FM23" s="13">
        <v>386.62</v>
      </c>
      <c r="FN23" s="11">
        <v>16</v>
      </c>
      <c r="FO23" s="11">
        <v>11</v>
      </c>
      <c r="FP23" s="13">
        <v>442.2</v>
      </c>
      <c r="FQ23" s="11">
        <v>16</v>
      </c>
      <c r="FR23" s="12">
        <v>0.1818</v>
      </c>
      <c r="FS23" s="12">
        <v>-0.1257</v>
      </c>
      <c r="FT23" s="11"/>
      <c r="FU23" s="13"/>
      <c r="FV23" s="11">
        <v>16</v>
      </c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>
        <v>1</v>
      </c>
      <c r="GK23" s="13">
        <v>28.35</v>
      </c>
      <c r="GL23" s="11">
        <v>16</v>
      </c>
      <c r="GM23" s="11"/>
      <c r="GN23" s="13"/>
      <c r="GO23" s="11"/>
      <c r="GP23" s="12"/>
      <c r="GQ23" s="12"/>
      <c r="GR23" s="11"/>
      <c r="GS23" s="13"/>
      <c r="GT23" s="11">
        <v>11</v>
      </c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>
        <v>16</v>
      </c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</row>
    <row r="24">
      <c r="A24" s="10" t="s">
        <v>68</v>
      </c>
      <c r="B24" s="10" t="s">
        <v>83</v>
      </c>
      <c r="C24" s="10" t="s">
        <v>70</v>
      </c>
      <c r="D24" s="11">
        <v>217</v>
      </c>
      <c r="E24" s="11">
        <f>=ROUNDDOWN(11.7297297297297,0)</f>
      </c>
      <c r="F24" s="11">
        <v>420</v>
      </c>
      <c r="G24" s="12">
        <v>0.9848</v>
      </c>
      <c r="H24" s="11"/>
      <c r="I24" s="11">
        <f>=ROUNDDOWN({0},0)</f>
      </c>
      <c r="J24" s="11"/>
      <c r="K24" s="12"/>
      <c r="L24" s="11">
        <v>221</v>
      </c>
      <c r="M24" s="13">
        <v>42258.57</v>
      </c>
      <c r="N24" s="11">
        <v>2</v>
      </c>
      <c r="O24" s="14">
        <v>21129.28</v>
      </c>
      <c r="P24" s="11">
        <v>330</v>
      </c>
      <c r="Q24" s="13">
        <v>67684.22</v>
      </c>
      <c r="R24" s="11">
        <v>4</v>
      </c>
      <c r="S24" s="14">
        <v>16921.06</v>
      </c>
      <c r="T24" s="12">
        <v>-0.3303</v>
      </c>
      <c r="U24" s="12">
        <v>-0.3757</v>
      </c>
      <c r="V24" s="12">
        <v>-0.5</v>
      </c>
      <c r="W24" s="12">
        <v>0.2487</v>
      </c>
      <c r="X24" s="11">
        <v>46</v>
      </c>
      <c r="Y24" s="13">
        <v>8672.86</v>
      </c>
      <c r="Z24" s="11">
        <v>2</v>
      </c>
      <c r="AA24" s="11">
        <v>116</v>
      </c>
      <c r="AB24" s="13">
        <v>24173.64</v>
      </c>
      <c r="AC24" s="11">
        <v>4</v>
      </c>
      <c r="AD24" s="12">
        <v>-0.6034</v>
      </c>
      <c r="AE24" s="12">
        <v>-0.6412</v>
      </c>
      <c r="AF24" s="11">
        <v>122</v>
      </c>
      <c r="AG24" s="13">
        <v>22748.46</v>
      </c>
      <c r="AH24" s="11">
        <v>2</v>
      </c>
      <c r="AI24" s="11">
        <v>66</v>
      </c>
      <c r="AJ24" s="13">
        <v>13011.28</v>
      </c>
      <c r="AK24" s="11">
        <v>4</v>
      </c>
      <c r="AL24" s="12">
        <v>0.8485</v>
      </c>
      <c r="AM24" s="12">
        <v>0.7484</v>
      </c>
      <c r="AN24" s="11"/>
      <c r="AO24" s="13"/>
      <c r="AP24" s="11"/>
      <c r="AQ24" s="11">
        <v>8</v>
      </c>
      <c r="AR24" s="13">
        <v>1764.72</v>
      </c>
      <c r="AS24" s="11">
        <v>4</v>
      </c>
      <c r="AT24" s="12"/>
      <c r="AU24" s="12"/>
      <c r="AV24" s="11">
        <v>6</v>
      </c>
      <c r="AW24" s="13">
        <v>1297.29</v>
      </c>
      <c r="AX24" s="11">
        <v>2</v>
      </c>
      <c r="AY24" s="11">
        <v>13</v>
      </c>
      <c r="AZ24" s="13">
        <v>2984.49</v>
      </c>
      <c r="BA24" s="11">
        <v>4</v>
      </c>
      <c r="BB24" s="12">
        <v>-0.5385</v>
      </c>
      <c r="BC24" s="12">
        <v>-0.5653</v>
      </c>
      <c r="BD24" s="11">
        <v>14</v>
      </c>
      <c r="BE24" s="13">
        <v>2236.08</v>
      </c>
      <c r="BF24" s="11">
        <v>2</v>
      </c>
      <c r="BG24" s="11">
        <v>47</v>
      </c>
      <c r="BH24" s="13">
        <v>8038.58</v>
      </c>
      <c r="BI24" s="11">
        <v>4</v>
      </c>
      <c r="BJ24" s="12">
        <v>-0.7021</v>
      </c>
      <c r="BK24" s="12">
        <v>-0.7218</v>
      </c>
      <c r="BL24" s="11">
        <v>7</v>
      </c>
      <c r="BM24" s="13">
        <v>1470.72</v>
      </c>
      <c r="BN24" s="11">
        <v>2</v>
      </c>
      <c r="BO24" s="11">
        <v>31</v>
      </c>
      <c r="BP24" s="13">
        <v>6852.2</v>
      </c>
      <c r="BQ24" s="11">
        <v>4</v>
      </c>
      <c r="BR24" s="12">
        <v>-0.7742</v>
      </c>
      <c r="BS24" s="12">
        <v>-0.7854</v>
      </c>
      <c r="BT24" s="11">
        <v>22</v>
      </c>
      <c r="BU24" s="13">
        <v>4940.84</v>
      </c>
      <c r="BV24" s="11">
        <v>2</v>
      </c>
      <c r="BW24" s="11">
        <v>16</v>
      </c>
      <c r="BX24" s="13">
        <v>3662.38</v>
      </c>
      <c r="BY24" s="11">
        <v>4</v>
      </c>
      <c r="BZ24" s="12">
        <v>0.375</v>
      </c>
      <c r="CA24" s="12">
        <v>0.3491</v>
      </c>
      <c r="CB24" s="11"/>
      <c r="CC24" s="13"/>
      <c r="CD24" s="11"/>
      <c r="CE24" s="11"/>
      <c r="CF24" s="13"/>
      <c r="CG24" s="11"/>
      <c r="CH24" s="12"/>
      <c r="CI24" s="12"/>
      <c r="CJ24" s="11">
        <v>3</v>
      </c>
      <c r="CK24" s="13">
        <v>654.18</v>
      </c>
      <c r="CL24" s="11">
        <v>2</v>
      </c>
      <c r="CM24" s="11">
        <v>24</v>
      </c>
      <c r="CN24" s="13">
        <v>5295.24</v>
      </c>
      <c r="CO24" s="11">
        <v>4</v>
      </c>
      <c r="CP24" s="12">
        <v>-0.875</v>
      </c>
      <c r="CQ24" s="12">
        <v>-0.8765</v>
      </c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>
        <v>2</v>
      </c>
      <c r="EY24" s="11"/>
      <c r="EZ24" s="13"/>
      <c r="FA24" s="11">
        <v>4</v>
      </c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>
        <v>2</v>
      </c>
      <c r="FW24" s="11"/>
      <c r="FX24" s="13"/>
      <c r="FY24" s="11">
        <v>4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>
        <v>1</v>
      </c>
      <c r="GK24" s="13">
        <v>238.14</v>
      </c>
      <c r="GL24" s="11">
        <v>2</v>
      </c>
      <c r="GM24" s="11"/>
      <c r="GN24" s="13"/>
      <c r="GO24" s="11">
        <v>4</v>
      </c>
      <c r="GP24" s="12"/>
      <c r="GQ24" s="12"/>
      <c r="GR24" s="11"/>
      <c r="GS24" s="13"/>
      <c r="GT24" s="11">
        <v>2</v>
      </c>
      <c r="GU24" s="11"/>
      <c r="GV24" s="13"/>
      <c r="GW24" s="11">
        <v>4</v>
      </c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>
        <v>2</v>
      </c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>
        <v>9</v>
      </c>
      <c r="IJ24" s="13">
        <v>1901.69</v>
      </c>
      <c r="IK24" s="11">
        <v>4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</row>
    <row r="25">
      <c r="A25" s="10" t="s">
        <v>68</v>
      </c>
      <c r="B25" s="10" t="s">
        <v>83</v>
      </c>
      <c r="C25" s="10" t="s">
        <v>71</v>
      </c>
      <c r="D25" s="11">
        <v>520</v>
      </c>
      <c r="E25" s="11">
        <f>=ROUNDDOWN(20.3921568627451,0)</f>
      </c>
      <c r="F25" s="11">
        <v>430</v>
      </c>
      <c r="G25" s="12">
        <v>0.8434</v>
      </c>
      <c r="H25" s="11"/>
      <c r="I25" s="11">
        <f>=ROUNDDOWN({0},0)</f>
      </c>
      <c r="J25" s="11"/>
      <c r="K25" s="12"/>
      <c r="L25" s="11">
        <v>544</v>
      </c>
      <c r="M25" s="13">
        <v>43841.13</v>
      </c>
      <c r="N25" s="11">
        <v>8</v>
      </c>
      <c r="O25" s="14">
        <v>5480.14</v>
      </c>
      <c r="P25" s="11">
        <v>392</v>
      </c>
      <c r="Q25" s="13">
        <v>33001.04</v>
      </c>
      <c r="R25" s="11">
        <v>8</v>
      </c>
      <c r="S25" s="14">
        <v>4125.13</v>
      </c>
      <c r="T25" s="12">
        <v>0.3878</v>
      </c>
      <c r="U25" s="12">
        <v>0.3285</v>
      </c>
      <c r="V25" s="12"/>
      <c r="W25" s="12">
        <v>0.3285</v>
      </c>
      <c r="X25" s="11"/>
      <c r="Y25" s="13"/>
      <c r="Z25" s="11"/>
      <c r="AA25" s="11"/>
      <c r="AB25" s="13"/>
      <c r="AC25" s="11"/>
      <c r="AD25" s="12"/>
      <c r="AE25" s="12"/>
      <c r="AF25" s="11">
        <v>36</v>
      </c>
      <c r="AG25" s="13">
        <v>3007.78</v>
      </c>
      <c r="AH25" s="11">
        <v>8</v>
      </c>
      <c r="AI25" s="11">
        <v>60</v>
      </c>
      <c r="AJ25" s="13">
        <v>4846.79</v>
      </c>
      <c r="AK25" s="11">
        <v>8</v>
      </c>
      <c r="AL25" s="12">
        <v>-0.4</v>
      </c>
      <c r="AM25" s="12">
        <v>-0.3794</v>
      </c>
      <c r="AN25" s="11">
        <v>75</v>
      </c>
      <c r="AO25" s="13">
        <v>6145.5</v>
      </c>
      <c r="AP25" s="11">
        <v>8</v>
      </c>
      <c r="AQ25" s="11">
        <v>74</v>
      </c>
      <c r="AR25" s="13">
        <v>5306.55</v>
      </c>
      <c r="AS25" s="11">
        <v>8</v>
      </c>
      <c r="AT25" s="12">
        <v>0.0135</v>
      </c>
      <c r="AU25" s="12">
        <v>0.1581</v>
      </c>
      <c r="AV25" s="11">
        <v>26</v>
      </c>
      <c r="AW25" s="13">
        <v>2133.49</v>
      </c>
      <c r="AX25" s="11">
        <v>8</v>
      </c>
      <c r="AY25" s="11">
        <v>23</v>
      </c>
      <c r="AZ25" s="13">
        <v>1851.38</v>
      </c>
      <c r="BA25" s="11">
        <v>8</v>
      </c>
      <c r="BB25" s="12">
        <v>0.1304</v>
      </c>
      <c r="BC25" s="12">
        <v>0.1524</v>
      </c>
      <c r="BD25" s="11">
        <v>8</v>
      </c>
      <c r="BE25" s="13">
        <v>618.6</v>
      </c>
      <c r="BF25" s="11">
        <v>8</v>
      </c>
      <c r="BG25" s="11">
        <v>23</v>
      </c>
      <c r="BH25" s="13">
        <v>1714.7</v>
      </c>
      <c r="BI25" s="11">
        <v>8</v>
      </c>
      <c r="BJ25" s="12">
        <v>-0.6522</v>
      </c>
      <c r="BK25" s="12">
        <v>-0.6392</v>
      </c>
      <c r="BL25" s="11">
        <v>366</v>
      </c>
      <c r="BM25" s="13">
        <v>28881.48</v>
      </c>
      <c r="BN25" s="11">
        <v>8</v>
      </c>
      <c r="BO25" s="11">
        <v>135</v>
      </c>
      <c r="BP25" s="13">
        <v>12505.72</v>
      </c>
      <c r="BQ25" s="11">
        <v>8</v>
      </c>
      <c r="BR25" s="12">
        <v>1.7111</v>
      </c>
      <c r="BS25" s="12">
        <v>1.3095</v>
      </c>
      <c r="BT25" s="11">
        <v>18</v>
      </c>
      <c r="BU25" s="13">
        <v>1702.47</v>
      </c>
      <c r="BV25" s="11">
        <v>8</v>
      </c>
      <c r="BW25" s="11">
        <v>24</v>
      </c>
      <c r="BX25" s="13">
        <v>2167.08</v>
      </c>
      <c r="BY25" s="11">
        <v>7</v>
      </c>
      <c r="BZ25" s="12">
        <v>-0.25</v>
      </c>
      <c r="CA25" s="12">
        <v>-0.2144</v>
      </c>
      <c r="CB25" s="11"/>
      <c r="CC25" s="13"/>
      <c r="CD25" s="11"/>
      <c r="CE25" s="11"/>
      <c r="CF25" s="13"/>
      <c r="CG25" s="11"/>
      <c r="CH25" s="12"/>
      <c r="CI25" s="12"/>
      <c r="CJ25" s="11">
        <v>10</v>
      </c>
      <c r="CK25" s="13">
        <v>849.13</v>
      </c>
      <c r="CL25" s="11">
        <v>8</v>
      </c>
      <c r="CM25" s="11">
        <v>19</v>
      </c>
      <c r="CN25" s="13">
        <v>1627.99</v>
      </c>
      <c r="CO25" s="11">
        <v>8</v>
      </c>
      <c r="CP25" s="12">
        <v>-0.4737</v>
      </c>
      <c r="CQ25" s="12">
        <v>-0.4784</v>
      </c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>
        <v>2</v>
      </c>
      <c r="EW25" s="13">
        <v>190.36</v>
      </c>
      <c r="EX25" s="11">
        <v>2</v>
      </c>
      <c r="EY25" s="11"/>
      <c r="EZ25" s="13"/>
      <c r="FA25" s="11">
        <v>2</v>
      </c>
      <c r="FB25" s="12"/>
      <c r="FC25" s="12"/>
      <c r="FD25" s="11">
        <v>2</v>
      </c>
      <c r="FE25" s="13">
        <v>209.52</v>
      </c>
      <c r="FF25" s="11">
        <v>5</v>
      </c>
      <c r="FG25" s="11">
        <v>2</v>
      </c>
      <c r="FH25" s="13">
        <v>209.5</v>
      </c>
      <c r="FI25" s="11">
        <v>5</v>
      </c>
      <c r="FJ25" s="12"/>
      <c r="FK25" s="12">
        <v>0.0001</v>
      </c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>
        <v>8</v>
      </c>
      <c r="FW25" s="11">
        <v>4</v>
      </c>
      <c r="FX25" s="13">
        <v>604.75</v>
      </c>
      <c r="FY25" s="11">
        <v>8</v>
      </c>
      <c r="FZ25" s="12"/>
      <c r="GA25" s="12"/>
      <c r="GB25" s="11"/>
      <c r="GC25" s="13"/>
      <c r="GD25" s="11">
        <v>6</v>
      </c>
      <c r="GE25" s="11"/>
      <c r="GF25" s="13"/>
      <c r="GG25" s="11">
        <v>5</v>
      </c>
      <c r="GH25" s="12"/>
      <c r="GI25" s="12"/>
      <c r="GJ25" s="11">
        <v>1</v>
      </c>
      <c r="GK25" s="13">
        <v>102.8</v>
      </c>
      <c r="GL25" s="11">
        <v>8</v>
      </c>
      <c r="GM25" s="11">
        <v>2</v>
      </c>
      <c r="GN25" s="13">
        <v>185.75</v>
      </c>
      <c r="GO25" s="11">
        <v>6</v>
      </c>
      <c r="GP25" s="12">
        <v>-0.5</v>
      </c>
      <c r="GQ25" s="12">
        <v>-0.4466</v>
      </c>
      <c r="GR25" s="11"/>
      <c r="GS25" s="13"/>
      <c r="GT25" s="11">
        <v>2</v>
      </c>
      <c r="GU25" s="11"/>
      <c r="GV25" s="13"/>
      <c r="GW25" s="11">
        <v>1</v>
      </c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>
        <v>8</v>
      </c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>
        <v>6</v>
      </c>
      <c r="IA25" s="11"/>
      <c r="IB25" s="13"/>
      <c r="IC25" s="11">
        <v>6</v>
      </c>
      <c r="ID25" s="12"/>
      <c r="IE25" s="12"/>
      <c r="IF25" s="11"/>
      <c r="IG25" s="13"/>
      <c r="IH25" s="11"/>
      <c r="II25" s="11">
        <v>26</v>
      </c>
      <c r="IJ25" s="13">
        <v>1980.83</v>
      </c>
      <c r="IK25" s="11">
        <v>8</v>
      </c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</row>
    <row r="26">
      <c r="A26" s="10" t="s">
        <v>68</v>
      </c>
      <c r="B26" s="10" t="s">
        <v>83</v>
      </c>
      <c r="C26" s="10" t="s">
        <v>84</v>
      </c>
      <c r="D26" s="11">
        <v>84</v>
      </c>
      <c r="E26" s="11">
        <f>=ROUNDDOWN(7,0)</f>
      </c>
      <c r="F26" s="11">
        <v>460</v>
      </c>
      <c r="G26" s="12">
        <v>1</v>
      </c>
      <c r="H26" s="11"/>
      <c r="I26" s="11">
        <f>=ROUNDDOWN({0},0)</f>
      </c>
      <c r="J26" s="11"/>
      <c r="K26" s="12"/>
      <c r="L26" s="11">
        <v>199</v>
      </c>
      <c r="M26" s="13">
        <v>3597.44</v>
      </c>
      <c r="N26" s="11">
        <v>1</v>
      </c>
      <c r="O26" s="14">
        <v>3597.44</v>
      </c>
      <c r="P26" s="11">
        <v>129</v>
      </c>
      <c r="Q26" s="13">
        <v>2265.38</v>
      </c>
      <c r="R26" s="11">
        <v>1</v>
      </c>
      <c r="S26" s="14">
        <v>2265.38</v>
      </c>
      <c r="T26" s="12">
        <v>0.5426</v>
      </c>
      <c r="U26" s="12">
        <v>0.588</v>
      </c>
      <c r="V26" s="12"/>
      <c r="W26" s="12">
        <v>0.588</v>
      </c>
      <c r="X26" s="11"/>
      <c r="Y26" s="13"/>
      <c r="Z26" s="11"/>
      <c r="AA26" s="11"/>
      <c r="AB26" s="13"/>
      <c r="AC26" s="11"/>
      <c r="AD26" s="12"/>
      <c r="AE26" s="12"/>
      <c r="AF26" s="11">
        <v>89</v>
      </c>
      <c r="AG26" s="13">
        <v>1554.83</v>
      </c>
      <c r="AH26" s="11">
        <v>1</v>
      </c>
      <c r="AI26" s="11">
        <v>21</v>
      </c>
      <c r="AJ26" s="13">
        <v>366.87</v>
      </c>
      <c r="AK26" s="11">
        <v>1</v>
      </c>
      <c r="AL26" s="12">
        <v>3.2381</v>
      </c>
      <c r="AM26" s="12">
        <v>3.2381</v>
      </c>
      <c r="AN26" s="11">
        <v>11</v>
      </c>
      <c r="AO26" s="13">
        <v>217.8</v>
      </c>
      <c r="AP26" s="11">
        <v>1</v>
      </c>
      <c r="AQ26" s="11">
        <v>6</v>
      </c>
      <c r="AR26" s="13">
        <v>118.8</v>
      </c>
      <c r="AS26" s="11">
        <v>1</v>
      </c>
      <c r="AT26" s="12">
        <v>0.8333</v>
      </c>
      <c r="AU26" s="12">
        <v>0.8333</v>
      </c>
      <c r="AV26" s="11">
        <v>44</v>
      </c>
      <c r="AW26" s="13">
        <v>761.2</v>
      </c>
      <c r="AX26" s="11">
        <v>1</v>
      </c>
      <c r="AY26" s="11">
        <v>30</v>
      </c>
      <c r="AZ26" s="13">
        <v>519</v>
      </c>
      <c r="BA26" s="11">
        <v>1</v>
      </c>
      <c r="BB26" s="12">
        <v>0.4667</v>
      </c>
      <c r="BC26" s="12">
        <v>0.4667</v>
      </c>
      <c r="BD26" s="11">
        <v>17</v>
      </c>
      <c r="BE26" s="13">
        <v>257.25</v>
      </c>
      <c r="BF26" s="11">
        <v>1</v>
      </c>
      <c r="BG26" s="11">
        <v>38</v>
      </c>
      <c r="BH26" s="13">
        <v>597.57</v>
      </c>
      <c r="BI26" s="11">
        <v>1</v>
      </c>
      <c r="BJ26" s="12">
        <v>-0.5526</v>
      </c>
      <c r="BK26" s="12">
        <v>-0.5695</v>
      </c>
      <c r="BL26" s="11"/>
      <c r="BM26" s="13"/>
      <c r="BN26" s="11">
        <v>1</v>
      </c>
      <c r="BO26" s="11">
        <v>3</v>
      </c>
      <c r="BP26" s="13">
        <v>60.63</v>
      </c>
      <c r="BQ26" s="11">
        <v>1</v>
      </c>
      <c r="BR26" s="12"/>
      <c r="BS26" s="12"/>
      <c r="BT26" s="11">
        <v>38</v>
      </c>
      <c r="BU26" s="13">
        <v>806.36</v>
      </c>
      <c r="BV26" s="11">
        <v>1</v>
      </c>
      <c r="BW26" s="11"/>
      <c r="BX26" s="13"/>
      <c r="BY26" s="11"/>
      <c r="BZ26" s="12"/>
      <c r="CA26" s="12"/>
      <c r="CB26" s="11"/>
      <c r="CC26" s="13"/>
      <c r="CD26" s="11"/>
      <c r="CE26" s="11"/>
      <c r="CF26" s="13"/>
      <c r="CG26" s="11"/>
      <c r="CH26" s="12"/>
      <c r="CI26" s="12"/>
      <c r="CJ26" s="11"/>
      <c r="CK26" s="13"/>
      <c r="CL26" s="11">
        <v>1</v>
      </c>
      <c r="CM26" s="11">
        <v>19</v>
      </c>
      <c r="CN26" s="13">
        <v>383.99</v>
      </c>
      <c r="CO26" s="11">
        <v>1</v>
      </c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>
        <v>1</v>
      </c>
      <c r="FW26" s="11"/>
      <c r="FX26" s="13"/>
      <c r="FY26" s="11">
        <v>1</v>
      </c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>
        <v>1</v>
      </c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>
        <v>12</v>
      </c>
      <c r="IJ26" s="13">
        <v>218.52</v>
      </c>
      <c r="IK26" s="11">
        <v>1</v>
      </c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</row>
    <row r="27">
      <c r="A27" s="10" t="s">
        <v>68</v>
      </c>
      <c r="B27" s="10" t="s">
        <v>83</v>
      </c>
      <c r="C27" s="10" t="s">
        <v>85</v>
      </c>
      <c r="D27" s="11">
        <v>163</v>
      </c>
      <c r="E27" s="11">
        <f>=ROUNDDOWN(20.375,0)</f>
      </c>
      <c r="F27" s="11">
        <v>226</v>
      </c>
      <c r="G27" s="12">
        <v>0.8185</v>
      </c>
      <c r="H27" s="11"/>
      <c r="I27" s="11">
        <f>=ROUNDDOWN({0},0)</f>
      </c>
      <c r="J27" s="11"/>
      <c r="K27" s="12"/>
      <c r="L27" s="11">
        <v>104</v>
      </c>
      <c r="M27" s="13">
        <v>4592.66</v>
      </c>
      <c r="N27" s="11">
        <v>2</v>
      </c>
      <c r="O27" s="14">
        <v>2296.33</v>
      </c>
      <c r="P27" s="11">
        <v>76</v>
      </c>
      <c r="Q27" s="13">
        <v>3083.91</v>
      </c>
      <c r="R27" s="11">
        <v>2</v>
      </c>
      <c r="S27" s="14">
        <v>1541.96</v>
      </c>
      <c r="T27" s="12">
        <v>0.3684</v>
      </c>
      <c r="U27" s="12">
        <v>0.4892</v>
      </c>
      <c r="V27" s="12"/>
      <c r="W27" s="12">
        <v>0.4892</v>
      </c>
      <c r="X27" s="11"/>
      <c r="Y27" s="13"/>
      <c r="Z27" s="11"/>
      <c r="AA27" s="11"/>
      <c r="AB27" s="13"/>
      <c r="AC27" s="11"/>
      <c r="AD27" s="12"/>
      <c r="AE27" s="12"/>
      <c r="AF27" s="11">
        <v>74</v>
      </c>
      <c r="AG27" s="13">
        <v>3235.44</v>
      </c>
      <c r="AH27" s="11">
        <v>2</v>
      </c>
      <c r="AI27" s="11">
        <v>23</v>
      </c>
      <c r="AJ27" s="13">
        <v>981.84</v>
      </c>
      <c r="AK27" s="11">
        <v>2</v>
      </c>
      <c r="AL27" s="12">
        <v>2.2174</v>
      </c>
      <c r="AM27" s="12">
        <v>2.2953</v>
      </c>
      <c r="AN27" s="11">
        <v>8</v>
      </c>
      <c r="AO27" s="13">
        <v>360</v>
      </c>
      <c r="AP27" s="11">
        <v>2</v>
      </c>
      <c r="AQ27" s="11">
        <v>2</v>
      </c>
      <c r="AR27" s="13">
        <v>90</v>
      </c>
      <c r="AS27" s="11">
        <v>2</v>
      </c>
      <c r="AT27" s="12">
        <v>3</v>
      </c>
      <c r="AU27" s="12">
        <v>3</v>
      </c>
      <c r="AV27" s="11">
        <v>8</v>
      </c>
      <c r="AW27" s="13">
        <v>353.08</v>
      </c>
      <c r="AX27" s="11">
        <v>2</v>
      </c>
      <c r="AY27" s="11">
        <v>14</v>
      </c>
      <c r="AZ27" s="13">
        <v>609.24</v>
      </c>
      <c r="BA27" s="11">
        <v>2</v>
      </c>
      <c r="BB27" s="12">
        <v>-0.4286</v>
      </c>
      <c r="BC27" s="12">
        <v>-0.4205</v>
      </c>
      <c r="BD27" s="11">
        <v>4</v>
      </c>
      <c r="BE27" s="13">
        <v>171</v>
      </c>
      <c r="BF27" s="11">
        <v>2</v>
      </c>
      <c r="BG27" s="11">
        <v>37</v>
      </c>
      <c r="BH27" s="13">
        <v>1402.83</v>
      </c>
      <c r="BI27" s="11">
        <v>2</v>
      </c>
      <c r="BJ27" s="12">
        <v>-0.8919</v>
      </c>
      <c r="BK27" s="12">
        <v>-0.8781</v>
      </c>
      <c r="BL27" s="11">
        <v>4</v>
      </c>
      <c r="BM27" s="13">
        <v>183.76</v>
      </c>
      <c r="BN27" s="11">
        <v>2</v>
      </c>
      <c r="BO27" s="11"/>
      <c r="BP27" s="13"/>
      <c r="BQ27" s="11">
        <v>2</v>
      </c>
      <c r="BR27" s="12"/>
      <c r="BS27" s="12"/>
      <c r="BT27" s="11">
        <v>6</v>
      </c>
      <c r="BU27" s="13">
        <v>289.38</v>
      </c>
      <c r="BV27" s="11">
        <v>2</v>
      </c>
      <c r="BW27" s="11"/>
      <c r="BX27" s="13"/>
      <c r="BY27" s="11"/>
      <c r="BZ27" s="12"/>
      <c r="CA27" s="12"/>
      <c r="CB27" s="11"/>
      <c r="CC27" s="13"/>
      <c r="CD27" s="11"/>
      <c r="CE27" s="11"/>
      <c r="CF27" s="13"/>
      <c r="CG27" s="11"/>
      <c r="CH27" s="12"/>
      <c r="CI27" s="12"/>
      <c r="CJ27" s="11"/>
      <c r="CK27" s="13"/>
      <c r="CL27" s="11">
        <v>2</v>
      </c>
      <c r="CM27" s="11"/>
      <c r="CN27" s="13"/>
      <c r="CO27" s="11">
        <v>2</v>
      </c>
      <c r="CP27" s="12"/>
      <c r="CQ27" s="12"/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>
        <v>2</v>
      </c>
      <c r="FW27" s="11"/>
      <c r="FX27" s="13"/>
      <c r="FY27" s="11">
        <v>2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2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>
        <v>2</v>
      </c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</row>
    <row r="28">
      <c r="A28" s="10" t="s">
        <v>68</v>
      </c>
      <c r="B28" s="10" t="s">
        <v>86</v>
      </c>
      <c r="C28" s="10" t="s">
        <v>74</v>
      </c>
      <c r="D28" s="11">
        <v>984</v>
      </c>
      <c r="E28" s="11">
        <f>=ROUNDDOWN({0},0)</f>
      </c>
      <c r="F28" s="11">
        <v>1536</v>
      </c>
      <c r="G28" s="12"/>
      <c r="H28" s="11"/>
      <c r="I28" s="11">
        <f>=ROUNDDOWN({0},0)</f>
      </c>
      <c r="J28" s="11"/>
      <c r="K28" s="12"/>
      <c r="L28" s="11">
        <v>1068</v>
      </c>
      <c r="M28" s="13">
        <v>94289.8</v>
      </c>
      <c r="N28" s="11">
        <v>13</v>
      </c>
      <c r="O28" s="14">
        <v>7253.06</v>
      </c>
      <c r="P28" s="11">
        <v>927</v>
      </c>
      <c r="Q28" s="13">
        <v>106034.55</v>
      </c>
      <c r="R28" s="11">
        <v>15</v>
      </c>
      <c r="S28" s="14">
        <v>7068.97</v>
      </c>
      <c r="T28" s="12">
        <v>0.1521</v>
      </c>
      <c r="U28" s="12">
        <v>-0.1108</v>
      </c>
      <c r="V28" s="12">
        <v>-0.1333</v>
      </c>
      <c r="W28" s="12">
        <v>0.026</v>
      </c>
      <c r="X28" s="11">
        <v>46</v>
      </c>
      <c r="Y28" s="13">
        <v>8672.86</v>
      </c>
      <c r="Z28" s="11">
        <v>2</v>
      </c>
      <c r="AA28" s="11">
        <v>116</v>
      </c>
      <c r="AB28" s="13">
        <v>24173.64</v>
      </c>
      <c r="AC28" s="11">
        <v>4</v>
      </c>
      <c r="AD28" s="12">
        <v>-0.6034</v>
      </c>
      <c r="AE28" s="12">
        <v>-0.6412</v>
      </c>
      <c r="AF28" s="11">
        <v>321</v>
      </c>
      <c r="AG28" s="13">
        <v>30546.51</v>
      </c>
      <c r="AH28" s="11">
        <v>13</v>
      </c>
      <c r="AI28" s="11">
        <v>170</v>
      </c>
      <c r="AJ28" s="13">
        <v>19206.78</v>
      </c>
      <c r="AK28" s="11">
        <v>15</v>
      </c>
      <c r="AL28" s="12">
        <v>0.8882</v>
      </c>
      <c r="AM28" s="12">
        <v>0.5904</v>
      </c>
      <c r="AN28" s="11">
        <v>94</v>
      </c>
      <c r="AO28" s="13">
        <v>6723.3</v>
      </c>
      <c r="AP28" s="11">
        <v>11</v>
      </c>
      <c r="AQ28" s="11">
        <v>90</v>
      </c>
      <c r="AR28" s="13">
        <v>7280.07</v>
      </c>
      <c r="AS28" s="11">
        <v>15</v>
      </c>
      <c r="AT28" s="12">
        <v>0.0444</v>
      </c>
      <c r="AU28" s="12">
        <v>-0.0765</v>
      </c>
      <c r="AV28" s="11">
        <v>84</v>
      </c>
      <c r="AW28" s="13">
        <v>4545.06</v>
      </c>
      <c r="AX28" s="11">
        <v>13</v>
      </c>
      <c r="AY28" s="11">
        <v>80</v>
      </c>
      <c r="AZ28" s="13">
        <v>5964.11</v>
      </c>
      <c r="BA28" s="11">
        <v>15</v>
      </c>
      <c r="BB28" s="12">
        <v>0.05</v>
      </c>
      <c r="BC28" s="12">
        <v>-0.2379</v>
      </c>
      <c r="BD28" s="11">
        <v>43</v>
      </c>
      <c r="BE28" s="13">
        <v>3282.93</v>
      </c>
      <c r="BF28" s="11">
        <v>13</v>
      </c>
      <c r="BG28" s="11">
        <v>145</v>
      </c>
      <c r="BH28" s="13">
        <v>11753.68</v>
      </c>
      <c r="BI28" s="11">
        <v>15</v>
      </c>
      <c r="BJ28" s="12">
        <v>-0.7034</v>
      </c>
      <c r="BK28" s="12">
        <v>-0.7207</v>
      </c>
      <c r="BL28" s="11">
        <v>377</v>
      </c>
      <c r="BM28" s="13">
        <v>30535.96</v>
      </c>
      <c r="BN28" s="11">
        <v>13</v>
      </c>
      <c r="BO28" s="11">
        <v>169</v>
      </c>
      <c r="BP28" s="13">
        <v>19418.55</v>
      </c>
      <c r="BQ28" s="11">
        <v>15</v>
      </c>
      <c r="BR28" s="12">
        <v>1.2308</v>
      </c>
      <c r="BS28" s="12">
        <v>0.5725</v>
      </c>
      <c r="BT28" s="11">
        <v>84</v>
      </c>
      <c r="BU28" s="13">
        <v>7739.05</v>
      </c>
      <c r="BV28" s="11">
        <v>13</v>
      </c>
      <c r="BW28" s="11">
        <v>40</v>
      </c>
      <c r="BX28" s="13">
        <v>5829.46</v>
      </c>
      <c r="BY28" s="11">
        <v>11</v>
      </c>
      <c r="BZ28" s="12">
        <v>1.1</v>
      </c>
      <c r="CA28" s="12">
        <v>0.3276</v>
      </c>
      <c r="CB28" s="11"/>
      <c r="CC28" s="13"/>
      <c r="CD28" s="11"/>
      <c r="CE28" s="11"/>
      <c r="CF28" s="13"/>
      <c r="CG28" s="11"/>
      <c r="CH28" s="12"/>
      <c r="CI28" s="12"/>
      <c r="CJ28" s="11">
        <v>13</v>
      </c>
      <c r="CK28" s="13">
        <v>1503.31</v>
      </c>
      <c r="CL28" s="11">
        <v>13</v>
      </c>
      <c r="CM28" s="11">
        <v>62</v>
      </c>
      <c r="CN28" s="13">
        <v>7307.22</v>
      </c>
      <c r="CO28" s="11">
        <v>15</v>
      </c>
      <c r="CP28" s="12">
        <v>-0.7903</v>
      </c>
      <c r="CQ28" s="12">
        <v>-0.7943</v>
      </c>
      <c r="CR28" s="11"/>
      <c r="CS28" s="13"/>
      <c r="CT28" s="11"/>
      <c r="CU28" s="11"/>
      <c r="CV28" s="13"/>
      <c r="CW28" s="11"/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>
        <v>2</v>
      </c>
      <c r="EW28" s="13">
        <v>190.36</v>
      </c>
      <c r="EX28" s="11">
        <v>4</v>
      </c>
      <c r="EY28" s="11"/>
      <c r="EZ28" s="13"/>
      <c r="FA28" s="11">
        <v>6</v>
      </c>
      <c r="FB28" s="12"/>
      <c r="FC28" s="12"/>
      <c r="FD28" s="11">
        <v>2</v>
      </c>
      <c r="FE28" s="13">
        <v>209.52</v>
      </c>
      <c r="FF28" s="11">
        <v>5</v>
      </c>
      <c r="FG28" s="11">
        <v>2</v>
      </c>
      <c r="FH28" s="13">
        <v>209.5</v>
      </c>
      <c r="FI28" s="11">
        <v>5</v>
      </c>
      <c r="FJ28" s="12"/>
      <c r="FK28" s="12">
        <v>0.0001</v>
      </c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>
        <v>13</v>
      </c>
      <c r="FW28" s="11">
        <v>4</v>
      </c>
      <c r="FX28" s="13">
        <v>604.75</v>
      </c>
      <c r="FY28" s="11">
        <v>15</v>
      </c>
      <c r="FZ28" s="12">
        <v>-1</v>
      </c>
      <c r="GA28" s="12">
        <v>-1</v>
      </c>
      <c r="GB28" s="11"/>
      <c r="GC28" s="13"/>
      <c r="GD28" s="11">
        <v>6</v>
      </c>
      <c r="GE28" s="11"/>
      <c r="GF28" s="13"/>
      <c r="GG28" s="11">
        <v>5</v>
      </c>
      <c r="GH28" s="12"/>
      <c r="GI28" s="12"/>
      <c r="GJ28" s="11">
        <v>2</v>
      </c>
      <c r="GK28" s="13">
        <v>340.94</v>
      </c>
      <c r="GL28" s="11">
        <v>10</v>
      </c>
      <c r="GM28" s="11">
        <v>2</v>
      </c>
      <c r="GN28" s="13">
        <v>185.75</v>
      </c>
      <c r="GO28" s="11">
        <v>10</v>
      </c>
      <c r="GP28" s="12"/>
      <c r="GQ28" s="12">
        <v>0.8355</v>
      </c>
      <c r="GR28" s="11"/>
      <c r="GS28" s="13"/>
      <c r="GT28" s="11">
        <v>4</v>
      </c>
      <c r="GU28" s="11"/>
      <c r="GV28" s="13"/>
      <c r="GW28" s="11">
        <v>5</v>
      </c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13</v>
      </c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>
        <v>6</v>
      </c>
      <c r="IA28" s="11"/>
      <c r="IB28" s="13"/>
      <c r="IC28" s="11">
        <v>6</v>
      </c>
      <c r="ID28" s="12"/>
      <c r="IE28" s="12"/>
      <c r="IF28" s="11"/>
      <c r="IG28" s="13"/>
      <c r="IH28" s="11"/>
      <c r="II28" s="11">
        <v>47</v>
      </c>
      <c r="IJ28" s="13">
        <v>4101.04</v>
      </c>
      <c r="IK28" s="11">
        <v>15</v>
      </c>
      <c r="IL28" s="12">
        <v>-1</v>
      </c>
      <c r="IM28" s="12">
        <v>-1</v>
      </c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</row>
    <row r="29">
      <c r="A29" s="10" t="s">
        <v>68</v>
      </c>
      <c r="B29" s="10" t="s">
        <v>87</v>
      </c>
      <c r="C29" s="10" t="s">
        <v>76</v>
      </c>
      <c r="D29" s="11">
        <v>590</v>
      </c>
      <c r="E29" s="11">
        <f>=ROUNDDOWN(14.047619047619,0)</f>
      </c>
      <c r="F29" s="11">
        <v>968</v>
      </c>
      <c r="G29" s="12">
        <v>0.8323</v>
      </c>
      <c r="H29" s="11"/>
      <c r="I29" s="11">
        <f>=ROUNDDOWN({0},0)</f>
      </c>
      <c r="J29" s="11"/>
      <c r="K29" s="12"/>
      <c r="L29" s="11">
        <v>369</v>
      </c>
      <c r="M29" s="13">
        <v>8067.85</v>
      </c>
      <c r="N29" s="11">
        <v>4</v>
      </c>
      <c r="O29" s="14">
        <v>2016.96</v>
      </c>
      <c r="P29" s="11">
        <v>570</v>
      </c>
      <c r="Q29" s="13">
        <v>12065.22</v>
      </c>
      <c r="R29" s="11">
        <v>4</v>
      </c>
      <c r="S29" s="14">
        <v>3016.3</v>
      </c>
      <c r="T29" s="12">
        <v>-0.3526</v>
      </c>
      <c r="U29" s="12">
        <v>-0.3313</v>
      </c>
      <c r="V29" s="12"/>
      <c r="W29" s="12">
        <v>-0.3313</v>
      </c>
      <c r="X29" s="11">
        <v>124</v>
      </c>
      <c r="Y29" s="13">
        <v>2471.92</v>
      </c>
      <c r="Z29" s="11">
        <v>4</v>
      </c>
      <c r="AA29" s="11">
        <v>57</v>
      </c>
      <c r="AB29" s="13">
        <v>1211.16</v>
      </c>
      <c r="AC29" s="11">
        <v>4</v>
      </c>
      <c r="AD29" s="12">
        <v>1.1754</v>
      </c>
      <c r="AE29" s="12">
        <v>1.041</v>
      </c>
      <c r="AF29" s="11">
        <v>70</v>
      </c>
      <c r="AG29" s="13">
        <v>1642.6</v>
      </c>
      <c r="AH29" s="11">
        <v>4</v>
      </c>
      <c r="AI29" s="11">
        <v>22</v>
      </c>
      <c r="AJ29" s="13">
        <v>512.56</v>
      </c>
      <c r="AK29" s="11">
        <v>4</v>
      </c>
      <c r="AL29" s="12">
        <v>2.1818</v>
      </c>
      <c r="AM29" s="12">
        <v>2.2047</v>
      </c>
      <c r="AN29" s="11">
        <v>43</v>
      </c>
      <c r="AO29" s="13">
        <v>1091.04</v>
      </c>
      <c r="AP29" s="11">
        <v>3</v>
      </c>
      <c r="AQ29" s="11">
        <v>225</v>
      </c>
      <c r="AR29" s="13">
        <v>4696.8</v>
      </c>
      <c r="AS29" s="11">
        <v>4</v>
      </c>
      <c r="AT29" s="12">
        <v>-0.8089</v>
      </c>
      <c r="AU29" s="12">
        <v>-0.7677</v>
      </c>
      <c r="AV29" s="11">
        <v>20</v>
      </c>
      <c r="AW29" s="13">
        <v>420.8</v>
      </c>
      <c r="AX29" s="11">
        <v>4</v>
      </c>
      <c r="AY29" s="11">
        <v>62</v>
      </c>
      <c r="AZ29" s="13">
        <v>1192.89</v>
      </c>
      <c r="BA29" s="11">
        <v>4</v>
      </c>
      <c r="BB29" s="12">
        <v>-0.6774</v>
      </c>
      <c r="BC29" s="12">
        <v>-0.6472</v>
      </c>
      <c r="BD29" s="11">
        <v>43</v>
      </c>
      <c r="BE29" s="13">
        <v>854.58</v>
      </c>
      <c r="BF29" s="11">
        <v>4</v>
      </c>
      <c r="BG29" s="11">
        <v>35</v>
      </c>
      <c r="BH29" s="13">
        <v>716.72</v>
      </c>
      <c r="BI29" s="11">
        <v>4</v>
      </c>
      <c r="BJ29" s="12">
        <v>0.2286</v>
      </c>
      <c r="BK29" s="12">
        <v>0.1923</v>
      </c>
      <c r="BL29" s="11">
        <v>42</v>
      </c>
      <c r="BM29" s="13">
        <v>965.44</v>
      </c>
      <c r="BN29" s="11">
        <v>4</v>
      </c>
      <c r="BO29" s="11">
        <v>71</v>
      </c>
      <c r="BP29" s="13">
        <v>1609.42</v>
      </c>
      <c r="BQ29" s="11">
        <v>4</v>
      </c>
      <c r="BR29" s="12">
        <v>-0.4085</v>
      </c>
      <c r="BS29" s="12">
        <v>-0.4001</v>
      </c>
      <c r="BT29" s="11">
        <v>23</v>
      </c>
      <c r="BU29" s="13">
        <v>531.15</v>
      </c>
      <c r="BV29" s="11">
        <v>2</v>
      </c>
      <c r="BW29" s="11">
        <v>32</v>
      </c>
      <c r="BX29" s="13">
        <v>728.95</v>
      </c>
      <c r="BY29" s="11">
        <v>2</v>
      </c>
      <c r="BZ29" s="12">
        <v>-0.2812</v>
      </c>
      <c r="CA29" s="12">
        <v>-0.2713</v>
      </c>
      <c r="CB29" s="11"/>
      <c r="CC29" s="13"/>
      <c r="CD29" s="11"/>
      <c r="CE29" s="11"/>
      <c r="CF29" s="13"/>
      <c r="CG29" s="11"/>
      <c r="CH29" s="12"/>
      <c r="CI29" s="12"/>
      <c r="CJ29" s="11"/>
      <c r="CK29" s="13"/>
      <c r="CL29" s="11">
        <v>4</v>
      </c>
      <c r="CM29" s="11">
        <v>6</v>
      </c>
      <c r="CN29" s="13">
        <v>142.2</v>
      </c>
      <c r="CO29" s="11">
        <v>4</v>
      </c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>
        <v>1</v>
      </c>
      <c r="EI29" s="11"/>
      <c r="EJ29" s="13"/>
      <c r="EK29" s="11">
        <v>1</v>
      </c>
      <c r="EL29" s="12"/>
      <c r="EM29" s="12"/>
      <c r="EN29" s="11"/>
      <c r="EO29" s="13"/>
      <c r="EP29" s="11">
        <v>1</v>
      </c>
      <c r="EQ29" s="11"/>
      <c r="ER29" s="13"/>
      <c r="ES29" s="11">
        <v>1</v>
      </c>
      <c r="ET29" s="12"/>
      <c r="EU29" s="12"/>
      <c r="EV29" s="11">
        <v>2</v>
      </c>
      <c r="EW29" s="13">
        <v>45.16</v>
      </c>
      <c r="EX29" s="11">
        <v>4</v>
      </c>
      <c r="EY29" s="11"/>
      <c r="EZ29" s="13"/>
      <c r="FA29" s="11">
        <v>4</v>
      </c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>
        <v>4</v>
      </c>
      <c r="FW29" s="11"/>
      <c r="FX29" s="13"/>
      <c r="FY29" s="11">
        <v>4</v>
      </c>
      <c r="FZ29" s="12"/>
      <c r="GA29" s="12"/>
      <c r="GB29" s="11">
        <v>2</v>
      </c>
      <c r="GC29" s="13">
        <v>45.16</v>
      </c>
      <c r="GD29" s="11">
        <v>4</v>
      </c>
      <c r="GE29" s="11"/>
      <c r="GF29" s="13"/>
      <c r="GG29" s="11">
        <v>4</v>
      </c>
      <c r="GH29" s="12"/>
      <c r="GI29" s="12"/>
      <c r="GJ29" s="11"/>
      <c r="GK29" s="13"/>
      <c r="GL29" s="11">
        <v>4</v>
      </c>
      <c r="GM29" s="11"/>
      <c r="GN29" s="13"/>
      <c r="GO29" s="11">
        <v>3</v>
      </c>
      <c r="GP29" s="12"/>
      <c r="GQ29" s="12"/>
      <c r="GR29" s="11"/>
      <c r="GS29" s="13"/>
      <c r="GT29" s="11">
        <v>2</v>
      </c>
      <c r="GU29" s="11"/>
      <c r="GV29" s="13"/>
      <c r="GW29" s="11">
        <v>1</v>
      </c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>
        <v>4</v>
      </c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>
        <v>60</v>
      </c>
      <c r="IJ29" s="13">
        <v>1254.52</v>
      </c>
      <c r="IK29" s="11">
        <v>3</v>
      </c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>
        <v>4</v>
      </c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</row>
    <row r="30">
      <c r="A30" s="10" t="s">
        <v>68</v>
      </c>
      <c r="B30" s="10" t="s">
        <v>87</v>
      </c>
      <c r="C30" s="10" t="s">
        <v>70</v>
      </c>
      <c r="D30" s="11">
        <v>3798</v>
      </c>
      <c r="E30" s="11">
        <f>=ROUNDDOWN(14.6867749419954,0)</f>
      </c>
      <c r="F30" s="11">
        <v>5381</v>
      </c>
      <c r="G30" s="12">
        <v>0.931</v>
      </c>
      <c r="H30" s="11">
        <v>1</v>
      </c>
      <c r="I30" s="11">
        <f>=ROUNDDOWN({0},0)</f>
      </c>
      <c r="J30" s="11"/>
      <c r="K30" s="12"/>
      <c r="L30" s="11">
        <v>3586</v>
      </c>
      <c r="M30" s="13">
        <v>419773.72</v>
      </c>
      <c r="N30" s="11">
        <v>57</v>
      </c>
      <c r="O30" s="14">
        <v>7364.45</v>
      </c>
      <c r="P30" s="11">
        <v>3879</v>
      </c>
      <c r="Q30" s="13">
        <v>450643.29</v>
      </c>
      <c r="R30" s="11">
        <v>57</v>
      </c>
      <c r="S30" s="14">
        <v>7906.02</v>
      </c>
      <c r="T30" s="12">
        <v>-0.0755</v>
      </c>
      <c r="U30" s="12">
        <v>-0.0685</v>
      </c>
      <c r="V30" s="12"/>
      <c r="W30" s="12">
        <v>-0.0685</v>
      </c>
      <c r="X30" s="11">
        <v>479</v>
      </c>
      <c r="Y30" s="13">
        <v>58728.83</v>
      </c>
      <c r="Z30" s="11">
        <v>41</v>
      </c>
      <c r="AA30" s="11">
        <v>545</v>
      </c>
      <c r="AB30" s="13">
        <v>68026.75</v>
      </c>
      <c r="AC30" s="11">
        <v>39</v>
      </c>
      <c r="AD30" s="12">
        <v>-0.1211</v>
      </c>
      <c r="AE30" s="12">
        <v>-0.1367</v>
      </c>
      <c r="AF30" s="11">
        <v>656</v>
      </c>
      <c r="AG30" s="13">
        <v>81772.91</v>
      </c>
      <c r="AH30" s="11">
        <v>57</v>
      </c>
      <c r="AI30" s="11">
        <v>321</v>
      </c>
      <c r="AJ30" s="13">
        <v>38110.94</v>
      </c>
      <c r="AK30" s="11">
        <v>57</v>
      </c>
      <c r="AL30" s="12">
        <v>1.0436</v>
      </c>
      <c r="AM30" s="12">
        <v>1.1457</v>
      </c>
      <c r="AN30" s="11">
        <v>721</v>
      </c>
      <c r="AO30" s="13">
        <v>81827.09</v>
      </c>
      <c r="AP30" s="11">
        <v>57</v>
      </c>
      <c r="AQ30" s="11">
        <v>1271</v>
      </c>
      <c r="AR30" s="13">
        <v>144104.37</v>
      </c>
      <c r="AS30" s="11">
        <v>55</v>
      </c>
      <c r="AT30" s="12">
        <v>-0.4327</v>
      </c>
      <c r="AU30" s="12">
        <v>-0.4322</v>
      </c>
      <c r="AV30" s="11">
        <v>692</v>
      </c>
      <c r="AW30" s="13">
        <v>80672.71</v>
      </c>
      <c r="AX30" s="11">
        <v>55</v>
      </c>
      <c r="AY30" s="11">
        <v>436</v>
      </c>
      <c r="AZ30" s="13">
        <v>49750.42</v>
      </c>
      <c r="BA30" s="11">
        <v>50</v>
      </c>
      <c r="BB30" s="12">
        <v>0.5872</v>
      </c>
      <c r="BC30" s="12">
        <v>0.6215</v>
      </c>
      <c r="BD30" s="11">
        <v>377</v>
      </c>
      <c r="BE30" s="13">
        <v>37418.27</v>
      </c>
      <c r="BF30" s="11">
        <v>57</v>
      </c>
      <c r="BG30" s="11">
        <v>307</v>
      </c>
      <c r="BH30" s="13">
        <v>31380.96</v>
      </c>
      <c r="BI30" s="11">
        <v>57</v>
      </c>
      <c r="BJ30" s="12">
        <v>0.228</v>
      </c>
      <c r="BK30" s="12">
        <v>0.1924</v>
      </c>
      <c r="BL30" s="11">
        <v>416</v>
      </c>
      <c r="BM30" s="13">
        <v>49833.39</v>
      </c>
      <c r="BN30" s="11">
        <v>57</v>
      </c>
      <c r="BO30" s="11">
        <v>391</v>
      </c>
      <c r="BP30" s="13">
        <v>48037.39</v>
      </c>
      <c r="BQ30" s="11">
        <v>57</v>
      </c>
      <c r="BR30" s="12">
        <v>0.0639</v>
      </c>
      <c r="BS30" s="12">
        <v>0.0374</v>
      </c>
      <c r="BT30" s="11">
        <v>151</v>
      </c>
      <c r="BU30" s="13">
        <v>17838.78</v>
      </c>
      <c r="BV30" s="11">
        <v>46</v>
      </c>
      <c r="BW30" s="11">
        <v>142</v>
      </c>
      <c r="BX30" s="13">
        <v>16818.11</v>
      </c>
      <c r="BY30" s="11">
        <v>42</v>
      </c>
      <c r="BZ30" s="12">
        <v>0.0634</v>
      </c>
      <c r="CA30" s="12">
        <v>0.0607</v>
      </c>
      <c r="CB30" s="11"/>
      <c r="CC30" s="13"/>
      <c r="CD30" s="11"/>
      <c r="CE30" s="11"/>
      <c r="CF30" s="13"/>
      <c r="CG30" s="11"/>
      <c r="CH30" s="12"/>
      <c r="CI30" s="12"/>
      <c r="CJ30" s="11">
        <v>49</v>
      </c>
      <c r="CK30" s="13">
        <v>5819.7</v>
      </c>
      <c r="CL30" s="11">
        <v>43</v>
      </c>
      <c r="CM30" s="11">
        <v>56</v>
      </c>
      <c r="CN30" s="13">
        <v>6613.24</v>
      </c>
      <c r="CO30" s="11">
        <v>50</v>
      </c>
      <c r="CP30" s="12">
        <v>-0.125</v>
      </c>
      <c r="CQ30" s="12">
        <v>-0.12</v>
      </c>
      <c r="CR30" s="11"/>
      <c r="CS30" s="13"/>
      <c r="CT30" s="11"/>
      <c r="CU30" s="11"/>
      <c r="CV30" s="13"/>
      <c r="CW30" s="11"/>
      <c r="CX30" s="12"/>
      <c r="CY30" s="12"/>
      <c r="CZ30" s="11"/>
      <c r="DA30" s="13"/>
      <c r="DB30" s="11"/>
      <c r="DC30" s="11"/>
      <c r="DD30" s="13"/>
      <c r="DE30" s="11"/>
      <c r="DF30" s="12"/>
      <c r="DG30" s="12"/>
      <c r="DH30" s="11"/>
      <c r="DI30" s="13"/>
      <c r="DJ30" s="11"/>
      <c r="DK30" s="11"/>
      <c r="DL30" s="13"/>
      <c r="DM30" s="11"/>
      <c r="DN30" s="12"/>
      <c r="DO30" s="12"/>
      <c r="DP30" s="11"/>
      <c r="DQ30" s="13"/>
      <c r="DR30" s="11"/>
      <c r="DS30" s="11"/>
      <c r="DT30" s="13"/>
      <c r="DU30" s="11"/>
      <c r="DV30" s="12"/>
      <c r="DW30" s="12"/>
      <c r="DX30" s="11"/>
      <c r="DY30" s="13"/>
      <c r="DZ30" s="11">
        <v>13</v>
      </c>
      <c r="EA30" s="11"/>
      <c r="EB30" s="13"/>
      <c r="EC30" s="11">
        <v>17</v>
      </c>
      <c r="ED30" s="12"/>
      <c r="EE30" s="12"/>
      <c r="EF30" s="11">
        <v>10</v>
      </c>
      <c r="EG30" s="13">
        <v>1299.12</v>
      </c>
      <c r="EH30" s="11">
        <v>18</v>
      </c>
      <c r="EI30" s="11">
        <v>9</v>
      </c>
      <c r="EJ30" s="13">
        <v>1085.59</v>
      </c>
      <c r="EK30" s="11">
        <v>18</v>
      </c>
      <c r="EL30" s="12">
        <v>0.1111</v>
      </c>
      <c r="EM30" s="12">
        <v>0.1967</v>
      </c>
      <c r="EN30" s="11">
        <v>11</v>
      </c>
      <c r="EO30" s="13">
        <v>1350.16</v>
      </c>
      <c r="EP30" s="11">
        <v>17</v>
      </c>
      <c r="EQ30" s="11">
        <v>14</v>
      </c>
      <c r="ER30" s="13">
        <v>1766.15</v>
      </c>
      <c r="ES30" s="11">
        <v>17</v>
      </c>
      <c r="ET30" s="12">
        <v>-0.2143</v>
      </c>
      <c r="EU30" s="12">
        <v>-0.2355</v>
      </c>
      <c r="EV30" s="11">
        <v>1</v>
      </c>
      <c r="EW30" s="13">
        <v>131.25</v>
      </c>
      <c r="EX30" s="11">
        <v>28</v>
      </c>
      <c r="EY30" s="11">
        <v>11</v>
      </c>
      <c r="EZ30" s="13">
        <v>599.76</v>
      </c>
      <c r="FA30" s="11">
        <v>27</v>
      </c>
      <c r="FB30" s="12">
        <v>-0.9091</v>
      </c>
      <c r="FC30" s="12">
        <v>-0.7812</v>
      </c>
      <c r="FD30" s="11">
        <v>1</v>
      </c>
      <c r="FE30" s="13">
        <v>156</v>
      </c>
      <c r="FF30" s="11">
        <v>16</v>
      </c>
      <c r="FG30" s="11">
        <v>2</v>
      </c>
      <c r="FH30" s="13">
        <v>300.44</v>
      </c>
      <c r="FI30" s="11">
        <v>4</v>
      </c>
      <c r="FJ30" s="12">
        <v>-0.5</v>
      </c>
      <c r="FK30" s="12">
        <v>-0.4808</v>
      </c>
      <c r="FL30" s="11"/>
      <c r="FM30" s="13"/>
      <c r="FN30" s="11"/>
      <c r="FO30" s="11"/>
      <c r="FP30" s="13"/>
      <c r="FQ30" s="11"/>
      <c r="FR30" s="12"/>
      <c r="FS30" s="12"/>
      <c r="FT30" s="11">
        <v>4</v>
      </c>
      <c r="FU30" s="13">
        <v>801.16</v>
      </c>
      <c r="FV30" s="11">
        <v>57</v>
      </c>
      <c r="FW30" s="11">
        <v>9</v>
      </c>
      <c r="FX30" s="13">
        <v>1234.95</v>
      </c>
      <c r="FY30" s="11">
        <v>57</v>
      </c>
      <c r="FZ30" s="12">
        <v>-0.5556</v>
      </c>
      <c r="GA30" s="12">
        <v>-0.3513</v>
      </c>
      <c r="GB30" s="11">
        <v>12</v>
      </c>
      <c r="GC30" s="13">
        <v>1446.52</v>
      </c>
      <c r="GD30" s="11">
        <v>40</v>
      </c>
      <c r="GE30" s="11">
        <v>10</v>
      </c>
      <c r="GF30" s="13">
        <v>1120.59</v>
      </c>
      <c r="GG30" s="11">
        <v>47</v>
      </c>
      <c r="GH30" s="12">
        <v>0.2</v>
      </c>
      <c r="GI30" s="12">
        <v>0.2909</v>
      </c>
      <c r="GJ30" s="11">
        <v>4</v>
      </c>
      <c r="GK30" s="13">
        <v>496.42</v>
      </c>
      <c r="GL30" s="11">
        <v>47</v>
      </c>
      <c r="GM30" s="11">
        <v>1</v>
      </c>
      <c r="GN30" s="13">
        <v>141.75</v>
      </c>
      <c r="GO30" s="11">
        <v>30</v>
      </c>
      <c r="GP30" s="12">
        <v>3</v>
      </c>
      <c r="GQ30" s="12">
        <v>2.5021</v>
      </c>
      <c r="GR30" s="11">
        <v>1</v>
      </c>
      <c r="GS30" s="13">
        <v>129.32</v>
      </c>
      <c r="GT30" s="11">
        <v>21</v>
      </c>
      <c r="GU30" s="11"/>
      <c r="GV30" s="13"/>
      <c r="GW30" s="11">
        <v>6</v>
      </c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>
        <v>1</v>
      </c>
      <c r="HI30" s="13">
        <v>52.09</v>
      </c>
      <c r="HJ30" s="11">
        <v>57</v>
      </c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/>
      <c r="II30" s="11">
        <v>354</v>
      </c>
      <c r="IJ30" s="13">
        <v>41551.88</v>
      </c>
      <c r="IK30" s="11">
        <v>52</v>
      </c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>
        <v>53</v>
      </c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</row>
    <row r="31">
      <c r="A31" s="10" t="s">
        <v>68</v>
      </c>
      <c r="B31" s="10" t="s">
        <v>87</v>
      </c>
      <c r="C31" s="10" t="s">
        <v>71</v>
      </c>
      <c r="D31" s="11">
        <v>563</v>
      </c>
      <c r="E31" s="11">
        <f>=ROUNDDOWN(19.2808219178082,0)</f>
      </c>
      <c r="F31" s="11">
        <v>497</v>
      </c>
      <c r="G31" s="12">
        <v>1</v>
      </c>
      <c r="H31" s="11"/>
      <c r="I31" s="11">
        <f>=ROUNDDOWN({0},0)</f>
      </c>
      <c r="J31" s="11"/>
      <c r="K31" s="12"/>
      <c r="L31" s="11">
        <v>390</v>
      </c>
      <c r="M31" s="13">
        <v>35226.67</v>
      </c>
      <c r="N31" s="11">
        <v>4</v>
      </c>
      <c r="O31" s="14">
        <v>8806.67</v>
      </c>
      <c r="P31" s="11">
        <v>534</v>
      </c>
      <c r="Q31" s="13">
        <v>48332.44</v>
      </c>
      <c r="R31" s="11">
        <v>4</v>
      </c>
      <c r="S31" s="14">
        <v>12083.11</v>
      </c>
      <c r="T31" s="12">
        <v>-0.2697</v>
      </c>
      <c r="U31" s="12">
        <v>-0.2712</v>
      </c>
      <c r="V31" s="12"/>
      <c r="W31" s="12">
        <v>-0.2712</v>
      </c>
      <c r="X31" s="11">
        <v>124</v>
      </c>
      <c r="Y31" s="13">
        <v>12177.02</v>
      </c>
      <c r="Z31" s="11">
        <v>4</v>
      </c>
      <c r="AA31" s="11">
        <v>175</v>
      </c>
      <c r="AB31" s="13">
        <v>16721.55</v>
      </c>
      <c r="AC31" s="11">
        <v>4</v>
      </c>
      <c r="AD31" s="12">
        <v>-0.2914</v>
      </c>
      <c r="AE31" s="12">
        <v>-0.2718</v>
      </c>
      <c r="AF31" s="11">
        <v>62</v>
      </c>
      <c r="AG31" s="13">
        <v>5943.64</v>
      </c>
      <c r="AH31" s="11">
        <v>4</v>
      </c>
      <c r="AI31" s="11">
        <v>52</v>
      </c>
      <c r="AJ31" s="13">
        <v>4893.99</v>
      </c>
      <c r="AK31" s="11">
        <v>4</v>
      </c>
      <c r="AL31" s="12">
        <v>0.1923</v>
      </c>
      <c r="AM31" s="12">
        <v>0.2145</v>
      </c>
      <c r="AN31" s="11">
        <v>33</v>
      </c>
      <c r="AO31" s="13">
        <v>2872.5</v>
      </c>
      <c r="AP31" s="11">
        <v>4</v>
      </c>
      <c r="AQ31" s="11">
        <v>117</v>
      </c>
      <c r="AR31" s="13">
        <v>10340</v>
      </c>
      <c r="AS31" s="11">
        <v>2</v>
      </c>
      <c r="AT31" s="12">
        <v>-0.7179</v>
      </c>
      <c r="AU31" s="12">
        <v>-0.7222</v>
      </c>
      <c r="AV31" s="11">
        <v>38</v>
      </c>
      <c r="AW31" s="13">
        <v>3281.08</v>
      </c>
      <c r="AX31" s="11">
        <v>4</v>
      </c>
      <c r="AY31" s="11">
        <v>19</v>
      </c>
      <c r="AZ31" s="13">
        <v>1674.71</v>
      </c>
      <c r="BA31" s="11">
        <v>2</v>
      </c>
      <c r="BB31" s="12">
        <v>1</v>
      </c>
      <c r="BC31" s="12">
        <v>0.9592</v>
      </c>
      <c r="BD31" s="11">
        <v>29</v>
      </c>
      <c r="BE31" s="13">
        <v>2119.04</v>
      </c>
      <c r="BF31" s="11">
        <v>4</v>
      </c>
      <c r="BG31" s="11">
        <v>12</v>
      </c>
      <c r="BH31" s="13">
        <v>897.07</v>
      </c>
      <c r="BI31" s="11">
        <v>4</v>
      </c>
      <c r="BJ31" s="12">
        <v>1.4167</v>
      </c>
      <c r="BK31" s="12">
        <v>1.3622</v>
      </c>
      <c r="BL31" s="11">
        <v>78</v>
      </c>
      <c r="BM31" s="13">
        <v>6533.63</v>
      </c>
      <c r="BN31" s="11">
        <v>4</v>
      </c>
      <c r="BO31" s="11">
        <v>89</v>
      </c>
      <c r="BP31" s="13">
        <v>7572.62</v>
      </c>
      <c r="BQ31" s="11">
        <v>4</v>
      </c>
      <c r="BR31" s="12">
        <v>-0.1236</v>
      </c>
      <c r="BS31" s="12">
        <v>-0.1372</v>
      </c>
      <c r="BT31" s="11">
        <v>21</v>
      </c>
      <c r="BU31" s="13">
        <v>1857.71</v>
      </c>
      <c r="BV31" s="11">
        <v>4</v>
      </c>
      <c r="BW31" s="11">
        <v>40</v>
      </c>
      <c r="BX31" s="13">
        <v>3550.04</v>
      </c>
      <c r="BY31" s="11">
        <v>2</v>
      </c>
      <c r="BZ31" s="12">
        <v>-0.475</v>
      </c>
      <c r="CA31" s="12">
        <v>-0.4767</v>
      </c>
      <c r="CB31" s="11"/>
      <c r="CC31" s="13"/>
      <c r="CD31" s="11"/>
      <c r="CE31" s="11"/>
      <c r="CF31" s="13"/>
      <c r="CG31" s="11"/>
      <c r="CH31" s="12"/>
      <c r="CI31" s="12"/>
      <c r="CJ31" s="11">
        <v>4</v>
      </c>
      <c r="CK31" s="13">
        <v>352.8</v>
      </c>
      <c r="CL31" s="11">
        <v>2</v>
      </c>
      <c r="CM31" s="11">
        <v>11</v>
      </c>
      <c r="CN31" s="13">
        <v>975.71</v>
      </c>
      <c r="CO31" s="11">
        <v>2</v>
      </c>
      <c r="CP31" s="12">
        <v>-0.6364</v>
      </c>
      <c r="CQ31" s="12">
        <v>-0.6384</v>
      </c>
      <c r="CR31" s="11"/>
      <c r="CS31" s="13"/>
      <c r="CT31" s="11"/>
      <c r="CU31" s="11"/>
      <c r="CV31" s="13"/>
      <c r="CW31" s="11"/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/>
      <c r="DY31" s="13"/>
      <c r="DZ31" s="11">
        <v>2</v>
      </c>
      <c r="EA31" s="11"/>
      <c r="EB31" s="13"/>
      <c r="EC31" s="11">
        <v>2</v>
      </c>
      <c r="ED31" s="12"/>
      <c r="EE31" s="12"/>
      <c r="EF31" s="11">
        <v>1</v>
      </c>
      <c r="EG31" s="13">
        <v>89.25</v>
      </c>
      <c r="EH31" s="11">
        <v>2</v>
      </c>
      <c r="EI31" s="11"/>
      <c r="EJ31" s="13"/>
      <c r="EK31" s="11">
        <v>2</v>
      </c>
      <c r="EL31" s="12"/>
      <c r="EM31" s="12"/>
      <c r="EN31" s="11"/>
      <c r="EO31" s="13"/>
      <c r="EP31" s="11">
        <v>2</v>
      </c>
      <c r="EQ31" s="11"/>
      <c r="ER31" s="13"/>
      <c r="ES31" s="11">
        <v>2</v>
      </c>
      <c r="ET31" s="12"/>
      <c r="EU31" s="12"/>
      <c r="EV31" s="11"/>
      <c r="EW31" s="13"/>
      <c r="EX31" s="11">
        <v>2</v>
      </c>
      <c r="EY31" s="11"/>
      <c r="EZ31" s="13"/>
      <c r="FA31" s="11">
        <v>2</v>
      </c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>
        <v>4</v>
      </c>
      <c r="FW31" s="11"/>
      <c r="FX31" s="13"/>
      <c r="FY31" s="11">
        <v>4</v>
      </c>
      <c r="FZ31" s="12"/>
      <c r="GA31" s="12"/>
      <c r="GB31" s="11"/>
      <c r="GC31" s="13"/>
      <c r="GD31" s="11">
        <v>2</v>
      </c>
      <c r="GE31" s="11"/>
      <c r="GF31" s="13"/>
      <c r="GG31" s="11">
        <v>2</v>
      </c>
      <c r="GH31" s="12"/>
      <c r="GI31" s="12"/>
      <c r="GJ31" s="11"/>
      <c r="GK31" s="13"/>
      <c r="GL31" s="11">
        <v>2</v>
      </c>
      <c r="GM31" s="11"/>
      <c r="GN31" s="13"/>
      <c r="GO31" s="11">
        <v>2</v>
      </c>
      <c r="GP31" s="12"/>
      <c r="GQ31" s="12"/>
      <c r="GR31" s="11"/>
      <c r="GS31" s="13"/>
      <c r="GT31" s="11">
        <v>4</v>
      </c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>
        <v>4</v>
      </c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>
        <v>19</v>
      </c>
      <c r="IJ31" s="13">
        <v>1706.75</v>
      </c>
      <c r="IK31" s="11">
        <v>2</v>
      </c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>
        <v>4</v>
      </c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</row>
    <row r="32">
      <c r="A32" s="10" t="s">
        <v>68</v>
      </c>
      <c r="B32" s="10" t="s">
        <v>87</v>
      </c>
      <c r="C32" s="10" t="s">
        <v>72</v>
      </c>
      <c r="D32" s="11">
        <v>1898</v>
      </c>
      <c r="E32" s="11">
        <f>=ROUNDDOWN(26.7700987306065,0)</f>
      </c>
      <c r="F32" s="11">
        <v>1006</v>
      </c>
      <c r="G32" s="12">
        <v>0.9526</v>
      </c>
      <c r="H32" s="11"/>
      <c r="I32" s="11">
        <f>=ROUNDDOWN({0},0)</f>
      </c>
      <c r="J32" s="11"/>
      <c r="K32" s="12"/>
      <c r="L32" s="11">
        <v>873</v>
      </c>
      <c r="M32" s="13">
        <v>78298.74</v>
      </c>
      <c r="N32" s="11">
        <v>31</v>
      </c>
      <c r="O32" s="14">
        <v>2525.77</v>
      </c>
      <c r="P32" s="11">
        <v>1256</v>
      </c>
      <c r="Q32" s="13">
        <v>112280.46</v>
      </c>
      <c r="R32" s="11">
        <v>31</v>
      </c>
      <c r="S32" s="14">
        <v>3621.95</v>
      </c>
      <c r="T32" s="12">
        <v>-0.3049</v>
      </c>
      <c r="U32" s="12">
        <v>-0.3027</v>
      </c>
      <c r="V32" s="12"/>
      <c r="W32" s="12">
        <v>-0.3026</v>
      </c>
      <c r="X32" s="11">
        <v>132</v>
      </c>
      <c r="Y32" s="13">
        <v>12388.9</v>
      </c>
      <c r="Z32" s="11">
        <v>19</v>
      </c>
      <c r="AA32" s="11">
        <v>98</v>
      </c>
      <c r="AB32" s="13">
        <v>9765.67</v>
      </c>
      <c r="AC32" s="11">
        <v>17</v>
      </c>
      <c r="AD32" s="12">
        <v>0.3469</v>
      </c>
      <c r="AE32" s="12">
        <v>0.2686</v>
      </c>
      <c r="AF32" s="11">
        <v>139</v>
      </c>
      <c r="AG32" s="13">
        <v>12470.6</v>
      </c>
      <c r="AH32" s="11">
        <v>31</v>
      </c>
      <c r="AI32" s="11">
        <v>117</v>
      </c>
      <c r="AJ32" s="13">
        <v>9909.42</v>
      </c>
      <c r="AK32" s="11">
        <v>31</v>
      </c>
      <c r="AL32" s="12">
        <v>0.188</v>
      </c>
      <c r="AM32" s="12">
        <v>0.2585</v>
      </c>
      <c r="AN32" s="11">
        <v>191</v>
      </c>
      <c r="AO32" s="13">
        <v>18292.03</v>
      </c>
      <c r="AP32" s="11">
        <v>29</v>
      </c>
      <c r="AQ32" s="11">
        <v>402</v>
      </c>
      <c r="AR32" s="13">
        <v>36790.63</v>
      </c>
      <c r="AS32" s="11">
        <v>29</v>
      </c>
      <c r="AT32" s="12">
        <v>-0.5249</v>
      </c>
      <c r="AU32" s="12">
        <v>-0.5028</v>
      </c>
      <c r="AV32" s="11">
        <v>197</v>
      </c>
      <c r="AW32" s="13">
        <v>16430.56</v>
      </c>
      <c r="AX32" s="11">
        <v>30</v>
      </c>
      <c r="AY32" s="11">
        <v>146</v>
      </c>
      <c r="AZ32" s="13">
        <v>12420.34</v>
      </c>
      <c r="BA32" s="11">
        <v>29</v>
      </c>
      <c r="BB32" s="12">
        <v>0.3493</v>
      </c>
      <c r="BC32" s="12">
        <v>0.3229</v>
      </c>
      <c r="BD32" s="11">
        <v>75</v>
      </c>
      <c r="BE32" s="13">
        <v>5880.8</v>
      </c>
      <c r="BF32" s="11">
        <v>31</v>
      </c>
      <c r="BG32" s="11">
        <v>108</v>
      </c>
      <c r="BH32" s="13">
        <v>8133.67</v>
      </c>
      <c r="BI32" s="11">
        <v>31</v>
      </c>
      <c r="BJ32" s="12">
        <v>-0.3056</v>
      </c>
      <c r="BK32" s="12">
        <v>-0.277</v>
      </c>
      <c r="BL32" s="11">
        <v>54</v>
      </c>
      <c r="BM32" s="13">
        <v>4878.04</v>
      </c>
      <c r="BN32" s="11">
        <v>31</v>
      </c>
      <c r="BO32" s="11">
        <v>89</v>
      </c>
      <c r="BP32" s="13">
        <v>8511.34</v>
      </c>
      <c r="BQ32" s="11">
        <v>31</v>
      </c>
      <c r="BR32" s="12">
        <v>-0.3933</v>
      </c>
      <c r="BS32" s="12">
        <v>-0.4269</v>
      </c>
      <c r="BT32" s="11">
        <v>51</v>
      </c>
      <c r="BU32" s="13">
        <v>4927.13</v>
      </c>
      <c r="BV32" s="11">
        <v>17</v>
      </c>
      <c r="BW32" s="11">
        <v>48</v>
      </c>
      <c r="BX32" s="13">
        <v>4545.07</v>
      </c>
      <c r="BY32" s="11">
        <v>14</v>
      </c>
      <c r="BZ32" s="12">
        <v>0.0625</v>
      </c>
      <c r="CA32" s="12">
        <v>0.0841</v>
      </c>
      <c r="CB32" s="11"/>
      <c r="CC32" s="13"/>
      <c r="CD32" s="11"/>
      <c r="CE32" s="11"/>
      <c r="CF32" s="13"/>
      <c r="CG32" s="11"/>
      <c r="CH32" s="12"/>
      <c r="CI32" s="12"/>
      <c r="CJ32" s="11">
        <v>20</v>
      </c>
      <c r="CK32" s="13">
        <v>1741.63</v>
      </c>
      <c r="CL32" s="11">
        <v>24</v>
      </c>
      <c r="CM32" s="11">
        <v>16</v>
      </c>
      <c r="CN32" s="13">
        <v>1408.3</v>
      </c>
      <c r="CO32" s="11">
        <v>25</v>
      </c>
      <c r="CP32" s="12">
        <v>0.25</v>
      </c>
      <c r="CQ32" s="12">
        <v>0.2367</v>
      </c>
      <c r="CR32" s="11"/>
      <c r="CS32" s="13"/>
      <c r="CT32" s="11"/>
      <c r="CU32" s="11"/>
      <c r="CV32" s="13"/>
      <c r="CW32" s="11"/>
      <c r="CX32" s="12"/>
      <c r="CY32" s="12"/>
      <c r="CZ32" s="11"/>
      <c r="DA32" s="13"/>
      <c r="DB32" s="11"/>
      <c r="DC32" s="11"/>
      <c r="DD32" s="13"/>
      <c r="DE32" s="11"/>
      <c r="DF32" s="12"/>
      <c r="DG32" s="12"/>
      <c r="DH32" s="11"/>
      <c r="DI32" s="13"/>
      <c r="DJ32" s="11"/>
      <c r="DK32" s="11"/>
      <c r="DL32" s="13"/>
      <c r="DM32" s="11"/>
      <c r="DN32" s="12"/>
      <c r="DO32" s="12"/>
      <c r="DP32" s="11"/>
      <c r="DQ32" s="13"/>
      <c r="DR32" s="11"/>
      <c r="DS32" s="11"/>
      <c r="DT32" s="13"/>
      <c r="DU32" s="11"/>
      <c r="DV32" s="12"/>
      <c r="DW32" s="12"/>
      <c r="DX32" s="11">
        <v>1</v>
      </c>
      <c r="DY32" s="13">
        <v>114.65</v>
      </c>
      <c r="DZ32" s="11">
        <v>9</v>
      </c>
      <c r="EA32" s="11"/>
      <c r="EB32" s="13"/>
      <c r="EC32" s="11">
        <v>10</v>
      </c>
      <c r="ED32" s="12"/>
      <c r="EE32" s="12"/>
      <c r="EF32" s="11"/>
      <c r="EG32" s="13"/>
      <c r="EH32" s="11">
        <v>11</v>
      </c>
      <c r="EI32" s="11">
        <v>1</v>
      </c>
      <c r="EJ32" s="13">
        <v>99.75</v>
      </c>
      <c r="EK32" s="11">
        <v>11</v>
      </c>
      <c r="EL32" s="12"/>
      <c r="EM32" s="12"/>
      <c r="EN32" s="11">
        <v>1</v>
      </c>
      <c r="EO32" s="13">
        <v>80.85</v>
      </c>
      <c r="EP32" s="11">
        <v>1</v>
      </c>
      <c r="EQ32" s="11"/>
      <c r="ER32" s="13"/>
      <c r="ES32" s="11">
        <v>1</v>
      </c>
      <c r="ET32" s="12"/>
      <c r="EU32" s="12"/>
      <c r="EV32" s="11"/>
      <c r="EW32" s="13"/>
      <c r="EX32" s="11">
        <v>8</v>
      </c>
      <c r="EY32" s="11"/>
      <c r="EZ32" s="13"/>
      <c r="FA32" s="11">
        <v>10</v>
      </c>
      <c r="FB32" s="12"/>
      <c r="FC32" s="12"/>
      <c r="FD32" s="11"/>
      <c r="FE32" s="13"/>
      <c r="FF32" s="11">
        <v>10</v>
      </c>
      <c r="FG32" s="11"/>
      <c r="FH32" s="13"/>
      <c r="FI32" s="11">
        <v>4</v>
      </c>
      <c r="FJ32" s="12"/>
      <c r="FK32" s="12"/>
      <c r="FL32" s="11"/>
      <c r="FM32" s="13"/>
      <c r="FN32" s="11"/>
      <c r="FO32" s="11"/>
      <c r="FP32" s="13"/>
      <c r="FQ32" s="11"/>
      <c r="FR32" s="12"/>
      <c r="FS32" s="12"/>
      <c r="FT32" s="11">
        <v>4</v>
      </c>
      <c r="FU32" s="13">
        <v>467.46</v>
      </c>
      <c r="FV32" s="11">
        <v>31</v>
      </c>
      <c r="FW32" s="11">
        <v>3</v>
      </c>
      <c r="FX32" s="13">
        <v>399.99</v>
      </c>
      <c r="FY32" s="11">
        <v>31</v>
      </c>
      <c r="FZ32" s="12">
        <v>0.3333</v>
      </c>
      <c r="GA32" s="12">
        <v>0.1687</v>
      </c>
      <c r="GB32" s="11">
        <v>3</v>
      </c>
      <c r="GC32" s="13">
        <v>273.06</v>
      </c>
      <c r="GD32" s="11">
        <v>24</v>
      </c>
      <c r="GE32" s="11">
        <v>7</v>
      </c>
      <c r="GF32" s="13">
        <v>603.07</v>
      </c>
      <c r="GG32" s="11">
        <v>27</v>
      </c>
      <c r="GH32" s="12">
        <v>-0.5714</v>
      </c>
      <c r="GI32" s="12">
        <v>-0.5472</v>
      </c>
      <c r="GJ32" s="11">
        <v>2</v>
      </c>
      <c r="GK32" s="13">
        <v>185.04</v>
      </c>
      <c r="GL32" s="11">
        <v>24</v>
      </c>
      <c r="GM32" s="11"/>
      <c r="GN32" s="13"/>
      <c r="GO32" s="11">
        <v>15</v>
      </c>
      <c r="GP32" s="12"/>
      <c r="GQ32" s="12"/>
      <c r="GR32" s="11">
        <v>1</v>
      </c>
      <c r="GS32" s="13">
        <v>96.39</v>
      </c>
      <c r="GT32" s="11">
        <v>15</v>
      </c>
      <c r="GU32" s="11"/>
      <c r="GV32" s="13"/>
      <c r="GW32" s="11">
        <v>8</v>
      </c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>
        <v>2</v>
      </c>
      <c r="HI32" s="13">
        <v>71.6</v>
      </c>
      <c r="HJ32" s="11">
        <v>31</v>
      </c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/>
      <c r="IG32" s="13"/>
      <c r="IH32" s="11"/>
      <c r="II32" s="11">
        <v>221</v>
      </c>
      <c r="IJ32" s="13">
        <v>19693.21</v>
      </c>
      <c r="IK32" s="11">
        <v>29</v>
      </c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>
        <v>29</v>
      </c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</row>
    <row r="33">
      <c r="A33" s="10" t="s">
        <v>68</v>
      </c>
      <c r="B33" s="10" t="s">
        <v>87</v>
      </c>
      <c r="C33" s="10" t="s">
        <v>77</v>
      </c>
      <c r="D33" s="11">
        <v>1872</v>
      </c>
      <c r="E33" s="11">
        <f>=ROUNDDOWN(18.5898709036743,0)</f>
      </c>
      <c r="F33" s="11">
        <v>1954</v>
      </c>
      <c r="G33" s="12">
        <v>0.9875</v>
      </c>
      <c r="H33" s="11"/>
      <c r="I33" s="11">
        <f>=ROUNDDOWN({0},0)</f>
      </c>
      <c r="J33" s="11"/>
      <c r="K33" s="12"/>
      <c r="L33" s="11">
        <v>1319</v>
      </c>
      <c r="M33" s="13">
        <v>26659.4</v>
      </c>
      <c r="N33" s="11">
        <v>16</v>
      </c>
      <c r="O33" s="14">
        <v>1666.21</v>
      </c>
      <c r="P33" s="11">
        <v>1947</v>
      </c>
      <c r="Q33" s="13">
        <v>39603.01</v>
      </c>
      <c r="R33" s="11">
        <v>15</v>
      </c>
      <c r="S33" s="14">
        <v>2640.2</v>
      </c>
      <c r="T33" s="12">
        <v>-0.3225</v>
      </c>
      <c r="U33" s="12">
        <v>-0.3268</v>
      </c>
      <c r="V33" s="12">
        <v>0.0667</v>
      </c>
      <c r="W33" s="12">
        <v>-0.3689</v>
      </c>
      <c r="X33" s="11">
        <v>233</v>
      </c>
      <c r="Y33" s="13">
        <v>5008.5</v>
      </c>
      <c r="Z33" s="11">
        <v>14</v>
      </c>
      <c r="AA33" s="11">
        <v>270</v>
      </c>
      <c r="AB33" s="13">
        <v>5743.44</v>
      </c>
      <c r="AC33" s="11">
        <v>14</v>
      </c>
      <c r="AD33" s="12">
        <v>-0.137</v>
      </c>
      <c r="AE33" s="12">
        <v>-0.128</v>
      </c>
      <c r="AF33" s="11">
        <v>114</v>
      </c>
      <c r="AG33" s="13">
        <v>2395.47</v>
      </c>
      <c r="AH33" s="11">
        <v>16</v>
      </c>
      <c r="AI33" s="11">
        <v>119</v>
      </c>
      <c r="AJ33" s="13">
        <v>2561.7</v>
      </c>
      <c r="AK33" s="11">
        <v>15</v>
      </c>
      <c r="AL33" s="12">
        <v>-0.042</v>
      </c>
      <c r="AM33" s="12">
        <v>-0.0649</v>
      </c>
      <c r="AN33" s="11">
        <v>308</v>
      </c>
      <c r="AO33" s="13">
        <v>6322.79</v>
      </c>
      <c r="AP33" s="11">
        <v>15</v>
      </c>
      <c r="AQ33" s="11">
        <v>670</v>
      </c>
      <c r="AR33" s="13">
        <v>13573.59</v>
      </c>
      <c r="AS33" s="11">
        <v>15</v>
      </c>
      <c r="AT33" s="12">
        <v>-0.5403</v>
      </c>
      <c r="AU33" s="12">
        <v>-0.5342</v>
      </c>
      <c r="AV33" s="11">
        <v>267</v>
      </c>
      <c r="AW33" s="13">
        <v>4809.69</v>
      </c>
      <c r="AX33" s="11">
        <v>15</v>
      </c>
      <c r="AY33" s="11">
        <v>220</v>
      </c>
      <c r="AZ33" s="13">
        <v>4033.76</v>
      </c>
      <c r="BA33" s="11">
        <v>14</v>
      </c>
      <c r="BB33" s="12">
        <v>0.2136</v>
      </c>
      <c r="BC33" s="12">
        <v>0.1924</v>
      </c>
      <c r="BD33" s="11">
        <v>157</v>
      </c>
      <c r="BE33" s="13">
        <v>2979.8</v>
      </c>
      <c r="BF33" s="11">
        <v>16</v>
      </c>
      <c r="BG33" s="11">
        <v>96</v>
      </c>
      <c r="BH33" s="13">
        <v>1765.29</v>
      </c>
      <c r="BI33" s="11">
        <v>15</v>
      </c>
      <c r="BJ33" s="12">
        <v>0.6354</v>
      </c>
      <c r="BK33" s="12">
        <v>0.688</v>
      </c>
      <c r="BL33" s="11">
        <v>121</v>
      </c>
      <c r="BM33" s="13">
        <v>2594.53</v>
      </c>
      <c r="BN33" s="11">
        <v>16</v>
      </c>
      <c r="BO33" s="11">
        <v>246</v>
      </c>
      <c r="BP33" s="13">
        <v>5195.47</v>
      </c>
      <c r="BQ33" s="11">
        <v>15</v>
      </c>
      <c r="BR33" s="12">
        <v>-0.5081</v>
      </c>
      <c r="BS33" s="12">
        <v>-0.5006</v>
      </c>
      <c r="BT33" s="11">
        <v>76</v>
      </c>
      <c r="BU33" s="13">
        <v>1671.02</v>
      </c>
      <c r="BV33" s="11">
        <v>9</v>
      </c>
      <c r="BW33" s="11">
        <v>60</v>
      </c>
      <c r="BX33" s="13">
        <v>1318.73</v>
      </c>
      <c r="BY33" s="11">
        <v>9</v>
      </c>
      <c r="BZ33" s="12">
        <v>0.2667</v>
      </c>
      <c r="CA33" s="12">
        <v>0.2671</v>
      </c>
      <c r="CB33" s="11"/>
      <c r="CC33" s="13"/>
      <c r="CD33" s="11"/>
      <c r="CE33" s="11"/>
      <c r="CF33" s="13"/>
      <c r="CG33" s="11"/>
      <c r="CH33" s="12"/>
      <c r="CI33" s="12"/>
      <c r="CJ33" s="11">
        <v>32</v>
      </c>
      <c r="CK33" s="13">
        <v>602.08</v>
      </c>
      <c r="CL33" s="11">
        <v>16</v>
      </c>
      <c r="CM33" s="11">
        <v>47</v>
      </c>
      <c r="CN33" s="13">
        <v>1026.96</v>
      </c>
      <c r="CO33" s="11">
        <v>15</v>
      </c>
      <c r="CP33" s="12">
        <v>-0.3191</v>
      </c>
      <c r="CQ33" s="12">
        <v>-0.4137</v>
      </c>
      <c r="CR33" s="11"/>
      <c r="CS33" s="13"/>
      <c r="CT33" s="11"/>
      <c r="CU33" s="11"/>
      <c r="CV33" s="13"/>
      <c r="CW33" s="11"/>
      <c r="CX33" s="12"/>
      <c r="CY33" s="12"/>
      <c r="CZ33" s="11"/>
      <c r="DA33" s="13"/>
      <c r="DB33" s="11"/>
      <c r="DC33" s="11"/>
      <c r="DD33" s="13"/>
      <c r="DE33" s="11"/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>
        <v>6</v>
      </c>
      <c r="EA33" s="11"/>
      <c r="EB33" s="13"/>
      <c r="EC33" s="11">
        <v>5</v>
      </c>
      <c r="ED33" s="12"/>
      <c r="EE33" s="12"/>
      <c r="EF33" s="11">
        <v>1</v>
      </c>
      <c r="EG33" s="13">
        <v>23.62</v>
      </c>
      <c r="EH33" s="11">
        <v>5</v>
      </c>
      <c r="EI33" s="11">
        <v>1</v>
      </c>
      <c r="EJ33" s="13">
        <v>23.62</v>
      </c>
      <c r="EK33" s="11">
        <v>4</v>
      </c>
      <c r="EL33" s="12"/>
      <c r="EM33" s="12"/>
      <c r="EN33" s="11"/>
      <c r="EO33" s="13"/>
      <c r="EP33" s="11">
        <v>6</v>
      </c>
      <c r="EQ33" s="11">
        <v>4</v>
      </c>
      <c r="ER33" s="13">
        <v>72.76</v>
      </c>
      <c r="ES33" s="11">
        <v>5</v>
      </c>
      <c r="ET33" s="12"/>
      <c r="EU33" s="12"/>
      <c r="EV33" s="11"/>
      <c r="EW33" s="13"/>
      <c r="EX33" s="11">
        <v>11</v>
      </c>
      <c r="EY33" s="11"/>
      <c r="EZ33" s="13"/>
      <c r="FA33" s="11">
        <v>10</v>
      </c>
      <c r="FB33" s="12"/>
      <c r="FC33" s="12"/>
      <c r="FD33" s="11"/>
      <c r="FE33" s="13"/>
      <c r="FF33" s="11"/>
      <c r="FG33" s="11"/>
      <c r="FH33" s="13"/>
      <c r="FI33" s="11"/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>
        <v>3</v>
      </c>
      <c r="FU33" s="13">
        <v>102.97</v>
      </c>
      <c r="FV33" s="11">
        <v>16</v>
      </c>
      <c r="FW33" s="11">
        <v>6</v>
      </c>
      <c r="FX33" s="13">
        <v>239.94</v>
      </c>
      <c r="FY33" s="11">
        <v>15</v>
      </c>
      <c r="FZ33" s="12">
        <v>-0.5</v>
      </c>
      <c r="GA33" s="12">
        <v>-0.5709</v>
      </c>
      <c r="GB33" s="11">
        <v>5</v>
      </c>
      <c r="GC33" s="13">
        <v>118.15</v>
      </c>
      <c r="GD33" s="11">
        <v>15</v>
      </c>
      <c r="GE33" s="11">
        <v>6</v>
      </c>
      <c r="GF33" s="13">
        <v>106.63</v>
      </c>
      <c r="GG33" s="11">
        <v>14</v>
      </c>
      <c r="GH33" s="12">
        <v>-0.1667</v>
      </c>
      <c r="GI33" s="12">
        <v>0.108</v>
      </c>
      <c r="GJ33" s="11">
        <v>2</v>
      </c>
      <c r="GK33" s="13">
        <v>30.78</v>
      </c>
      <c r="GL33" s="11">
        <v>14</v>
      </c>
      <c r="GM33" s="11"/>
      <c r="GN33" s="13"/>
      <c r="GO33" s="11">
        <v>8</v>
      </c>
      <c r="GP33" s="12"/>
      <c r="GQ33" s="12"/>
      <c r="GR33" s="11"/>
      <c r="GS33" s="13"/>
      <c r="GT33" s="11">
        <v>8</v>
      </c>
      <c r="GU33" s="11"/>
      <c r="GV33" s="13"/>
      <c r="GW33" s="11">
        <v>3</v>
      </c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>
        <v>16</v>
      </c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/>
      <c r="IG33" s="13"/>
      <c r="IH33" s="11"/>
      <c r="II33" s="11">
        <v>202</v>
      </c>
      <c r="IJ33" s="13">
        <v>3941.12</v>
      </c>
      <c r="IK33" s="11">
        <v>15</v>
      </c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>
        <v>16</v>
      </c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</row>
    <row r="34">
      <c r="A34" s="10" t="s">
        <v>68</v>
      </c>
      <c r="B34" s="10" t="s">
        <v>88</v>
      </c>
      <c r="C34" s="10" t="s">
        <v>74</v>
      </c>
      <c r="D34" s="11">
        <v>8721</v>
      </c>
      <c r="E34" s="11">
        <f>=ROUNDDOWN({0},0)</f>
      </c>
      <c r="F34" s="11">
        <v>9806</v>
      </c>
      <c r="G34" s="12"/>
      <c r="H34" s="11">
        <v>1</v>
      </c>
      <c r="I34" s="11">
        <f>=ROUNDDOWN({0},0)</f>
      </c>
      <c r="J34" s="11"/>
      <c r="K34" s="12"/>
      <c r="L34" s="11">
        <v>6537</v>
      </c>
      <c r="M34" s="13">
        <v>568026.38</v>
      </c>
      <c r="N34" s="11">
        <v>112</v>
      </c>
      <c r="O34" s="14">
        <v>5071.66</v>
      </c>
      <c r="P34" s="11">
        <v>8186</v>
      </c>
      <c r="Q34" s="13">
        <v>662924.42</v>
      </c>
      <c r="R34" s="11">
        <v>111</v>
      </c>
      <c r="S34" s="14">
        <v>5972.29</v>
      </c>
      <c r="T34" s="12">
        <v>-0.2014</v>
      </c>
      <c r="U34" s="12">
        <v>-0.1432</v>
      </c>
      <c r="V34" s="12">
        <v>0.009</v>
      </c>
      <c r="W34" s="12">
        <v>-0.1508</v>
      </c>
      <c r="X34" s="11">
        <v>1092</v>
      </c>
      <c r="Y34" s="13">
        <v>90775.17</v>
      </c>
      <c r="Z34" s="11">
        <v>82</v>
      </c>
      <c r="AA34" s="11">
        <v>1145</v>
      </c>
      <c r="AB34" s="13">
        <v>101468.57</v>
      </c>
      <c r="AC34" s="11">
        <v>78</v>
      </c>
      <c r="AD34" s="12">
        <v>-0.0463</v>
      </c>
      <c r="AE34" s="12">
        <v>-0.1054</v>
      </c>
      <c r="AF34" s="11">
        <v>1041</v>
      </c>
      <c r="AG34" s="13">
        <v>104225.22</v>
      </c>
      <c r="AH34" s="11">
        <v>112</v>
      </c>
      <c r="AI34" s="11">
        <v>631</v>
      </c>
      <c r="AJ34" s="13">
        <v>55988.61</v>
      </c>
      <c r="AK34" s="11">
        <v>111</v>
      </c>
      <c r="AL34" s="12">
        <v>0.6498</v>
      </c>
      <c r="AM34" s="12">
        <v>0.8615</v>
      </c>
      <c r="AN34" s="11">
        <v>1296</v>
      </c>
      <c r="AO34" s="13">
        <v>110405.45</v>
      </c>
      <c r="AP34" s="11">
        <v>108</v>
      </c>
      <c r="AQ34" s="11">
        <v>2685</v>
      </c>
      <c r="AR34" s="13">
        <v>209505.39</v>
      </c>
      <c r="AS34" s="11">
        <v>105</v>
      </c>
      <c r="AT34" s="12">
        <v>-0.5173</v>
      </c>
      <c r="AU34" s="12">
        <v>-0.473</v>
      </c>
      <c r="AV34" s="11">
        <v>1214</v>
      </c>
      <c r="AW34" s="13">
        <v>105614.84</v>
      </c>
      <c r="AX34" s="11">
        <v>108</v>
      </c>
      <c r="AY34" s="11">
        <v>883</v>
      </c>
      <c r="AZ34" s="13">
        <v>69072.12</v>
      </c>
      <c r="BA34" s="11">
        <v>99</v>
      </c>
      <c r="BB34" s="12">
        <v>0.3749</v>
      </c>
      <c r="BC34" s="12">
        <v>0.5291</v>
      </c>
      <c r="BD34" s="11">
        <v>681</v>
      </c>
      <c r="BE34" s="13">
        <v>49252.49</v>
      </c>
      <c r="BF34" s="11">
        <v>112</v>
      </c>
      <c r="BG34" s="11">
        <v>558</v>
      </c>
      <c r="BH34" s="13">
        <v>42893.71</v>
      </c>
      <c r="BI34" s="11">
        <v>111</v>
      </c>
      <c r="BJ34" s="12">
        <v>0.2204</v>
      </c>
      <c r="BK34" s="12">
        <v>0.1482</v>
      </c>
      <c r="BL34" s="11">
        <v>711</v>
      </c>
      <c r="BM34" s="13">
        <v>64805.03</v>
      </c>
      <c r="BN34" s="11">
        <v>112</v>
      </c>
      <c r="BO34" s="11">
        <v>886</v>
      </c>
      <c r="BP34" s="13">
        <v>70926.24</v>
      </c>
      <c r="BQ34" s="11">
        <v>111</v>
      </c>
      <c r="BR34" s="12">
        <v>-0.1975</v>
      </c>
      <c r="BS34" s="12">
        <v>-0.0863</v>
      </c>
      <c r="BT34" s="11">
        <v>322</v>
      </c>
      <c r="BU34" s="13">
        <v>26825.79</v>
      </c>
      <c r="BV34" s="11">
        <v>78</v>
      </c>
      <c r="BW34" s="11">
        <v>322</v>
      </c>
      <c r="BX34" s="13">
        <v>26960.9</v>
      </c>
      <c r="BY34" s="11">
        <v>69</v>
      </c>
      <c r="BZ34" s="12"/>
      <c r="CA34" s="12">
        <v>-0.005</v>
      </c>
      <c r="CB34" s="11"/>
      <c r="CC34" s="13"/>
      <c r="CD34" s="11"/>
      <c r="CE34" s="11"/>
      <c r="CF34" s="13"/>
      <c r="CG34" s="11"/>
      <c r="CH34" s="12"/>
      <c r="CI34" s="12"/>
      <c r="CJ34" s="11">
        <v>105</v>
      </c>
      <c r="CK34" s="13">
        <v>8516.21</v>
      </c>
      <c r="CL34" s="11">
        <v>89</v>
      </c>
      <c r="CM34" s="11">
        <v>136</v>
      </c>
      <c r="CN34" s="13">
        <v>10166.41</v>
      </c>
      <c r="CO34" s="11">
        <v>96</v>
      </c>
      <c r="CP34" s="12">
        <v>-0.2279</v>
      </c>
      <c r="CQ34" s="12">
        <v>-0.1623</v>
      </c>
      <c r="CR34" s="11"/>
      <c r="CS34" s="13"/>
      <c r="CT34" s="11"/>
      <c r="CU34" s="11"/>
      <c r="CV34" s="13"/>
      <c r="CW34" s="11"/>
      <c r="CX34" s="12"/>
      <c r="CY34" s="12"/>
      <c r="CZ34" s="11"/>
      <c r="DA34" s="13"/>
      <c r="DB34" s="11"/>
      <c r="DC34" s="11"/>
      <c r="DD34" s="13"/>
      <c r="DE34" s="11"/>
      <c r="DF34" s="12"/>
      <c r="DG34" s="12"/>
      <c r="DH34" s="11"/>
      <c r="DI34" s="13"/>
      <c r="DJ34" s="11"/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>
        <v>1</v>
      </c>
      <c r="DY34" s="13">
        <v>114.65</v>
      </c>
      <c r="DZ34" s="11">
        <v>30</v>
      </c>
      <c r="EA34" s="11"/>
      <c r="EB34" s="13"/>
      <c r="EC34" s="11">
        <v>34</v>
      </c>
      <c r="ED34" s="12"/>
      <c r="EE34" s="12"/>
      <c r="EF34" s="11">
        <v>12</v>
      </c>
      <c r="EG34" s="13">
        <v>1411.99</v>
      </c>
      <c r="EH34" s="11">
        <v>37</v>
      </c>
      <c r="EI34" s="11">
        <v>11</v>
      </c>
      <c r="EJ34" s="13">
        <v>1208.96</v>
      </c>
      <c r="EK34" s="11">
        <v>36</v>
      </c>
      <c r="EL34" s="12">
        <v>0.0909</v>
      </c>
      <c r="EM34" s="12">
        <v>0.1679</v>
      </c>
      <c r="EN34" s="11">
        <v>12</v>
      </c>
      <c r="EO34" s="13">
        <v>1431.01</v>
      </c>
      <c r="EP34" s="11">
        <v>27</v>
      </c>
      <c r="EQ34" s="11">
        <v>18</v>
      </c>
      <c r="ER34" s="13">
        <v>1838.91</v>
      </c>
      <c r="ES34" s="11">
        <v>26</v>
      </c>
      <c r="ET34" s="12">
        <v>-0.3333</v>
      </c>
      <c r="EU34" s="12">
        <v>-0.2218</v>
      </c>
      <c r="EV34" s="11">
        <v>3</v>
      </c>
      <c r="EW34" s="13">
        <v>176.41</v>
      </c>
      <c r="EX34" s="11">
        <v>53</v>
      </c>
      <c r="EY34" s="11">
        <v>11</v>
      </c>
      <c r="EZ34" s="13">
        <v>599.76</v>
      </c>
      <c r="FA34" s="11">
        <v>53</v>
      </c>
      <c r="FB34" s="12">
        <v>-0.7273</v>
      </c>
      <c r="FC34" s="12">
        <v>-0.7059</v>
      </c>
      <c r="FD34" s="11">
        <v>1</v>
      </c>
      <c r="FE34" s="13">
        <v>156</v>
      </c>
      <c r="FF34" s="11">
        <v>26</v>
      </c>
      <c r="FG34" s="11">
        <v>2</v>
      </c>
      <c r="FH34" s="13">
        <v>300.44</v>
      </c>
      <c r="FI34" s="11">
        <v>8</v>
      </c>
      <c r="FJ34" s="12">
        <v>-0.5</v>
      </c>
      <c r="FK34" s="12">
        <v>-0.4808</v>
      </c>
      <c r="FL34" s="11"/>
      <c r="FM34" s="13"/>
      <c r="FN34" s="11"/>
      <c r="FO34" s="11"/>
      <c r="FP34" s="13"/>
      <c r="FQ34" s="11"/>
      <c r="FR34" s="12"/>
      <c r="FS34" s="12"/>
      <c r="FT34" s="11">
        <v>11</v>
      </c>
      <c r="FU34" s="13">
        <v>1371.59</v>
      </c>
      <c r="FV34" s="11">
        <v>112</v>
      </c>
      <c r="FW34" s="11">
        <v>18</v>
      </c>
      <c r="FX34" s="13">
        <v>1874.88</v>
      </c>
      <c r="FY34" s="11">
        <v>111</v>
      </c>
      <c r="FZ34" s="12">
        <v>-0.3889</v>
      </c>
      <c r="GA34" s="12">
        <v>-0.2684</v>
      </c>
      <c r="GB34" s="11">
        <v>22</v>
      </c>
      <c r="GC34" s="13">
        <v>1882.89</v>
      </c>
      <c r="GD34" s="11">
        <v>85</v>
      </c>
      <c r="GE34" s="11">
        <v>23</v>
      </c>
      <c r="GF34" s="13">
        <v>1830.29</v>
      </c>
      <c r="GG34" s="11">
        <v>94</v>
      </c>
      <c r="GH34" s="12">
        <v>-0.0435</v>
      </c>
      <c r="GI34" s="12">
        <v>0.0287</v>
      </c>
      <c r="GJ34" s="11">
        <v>8</v>
      </c>
      <c r="GK34" s="13">
        <v>712.24</v>
      </c>
      <c r="GL34" s="11">
        <v>91</v>
      </c>
      <c r="GM34" s="11">
        <v>1</v>
      </c>
      <c r="GN34" s="13">
        <v>141.75</v>
      </c>
      <c r="GO34" s="11">
        <v>58</v>
      </c>
      <c r="GP34" s="12">
        <v>7</v>
      </c>
      <c r="GQ34" s="12">
        <v>4.0246</v>
      </c>
      <c r="GR34" s="11">
        <v>2</v>
      </c>
      <c r="GS34" s="13">
        <v>225.71</v>
      </c>
      <c r="GT34" s="11">
        <v>50</v>
      </c>
      <c r="GU34" s="11"/>
      <c r="GV34" s="13"/>
      <c r="GW34" s="11">
        <v>18</v>
      </c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>
        <v>3</v>
      </c>
      <c r="HI34" s="13">
        <v>123.69</v>
      </c>
      <c r="HJ34" s="11">
        <v>112</v>
      </c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/>
      <c r="II34" s="11">
        <v>856</v>
      </c>
      <c r="IJ34" s="13">
        <v>68147.48</v>
      </c>
      <c r="IK34" s="11">
        <v>101</v>
      </c>
      <c r="IL34" s="12">
        <v>-1</v>
      </c>
      <c r="IM34" s="12">
        <v>-1</v>
      </c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>
        <v>106</v>
      </c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</row>
    <row r="35">
      <c r="A35" s="10" t="s">
        <v>68</v>
      </c>
      <c r="B35" s="10" t="s">
        <v>89</v>
      </c>
      <c r="C35" s="10" t="s">
        <v>76</v>
      </c>
      <c r="D35" s="11">
        <v>3464</v>
      </c>
      <c r="E35" s="11">
        <f>=ROUNDDOWN(10.8216182442987,0)</f>
      </c>
      <c r="F35" s="11">
        <v>7124</v>
      </c>
      <c r="G35" s="12">
        <v>0.9548</v>
      </c>
      <c r="H35" s="11"/>
      <c r="I35" s="11">
        <f>=ROUNDDOWN({0},0)</f>
      </c>
      <c r="J35" s="11"/>
      <c r="K35" s="12"/>
      <c r="L35" s="11">
        <v>3991</v>
      </c>
      <c r="M35" s="13">
        <v>60344.89</v>
      </c>
      <c r="N35" s="11">
        <v>10</v>
      </c>
      <c r="O35" s="14">
        <v>6034.49</v>
      </c>
      <c r="P35" s="11">
        <v>5492</v>
      </c>
      <c r="Q35" s="13">
        <v>84263.9</v>
      </c>
      <c r="R35" s="11">
        <v>11</v>
      </c>
      <c r="S35" s="14">
        <v>7660.35</v>
      </c>
      <c r="T35" s="12">
        <v>-0.2733</v>
      </c>
      <c r="U35" s="12">
        <v>-0.2839</v>
      </c>
      <c r="V35" s="12">
        <v>-0.0909</v>
      </c>
      <c r="W35" s="12">
        <v>-0.2122</v>
      </c>
      <c r="X35" s="11">
        <v>1169</v>
      </c>
      <c r="Y35" s="13">
        <v>18779.25</v>
      </c>
      <c r="Z35" s="11">
        <v>10</v>
      </c>
      <c r="AA35" s="11">
        <v>1336</v>
      </c>
      <c r="AB35" s="13">
        <v>21463.7</v>
      </c>
      <c r="AC35" s="11">
        <v>11</v>
      </c>
      <c r="AD35" s="12">
        <v>-0.125</v>
      </c>
      <c r="AE35" s="12">
        <v>-0.1251</v>
      </c>
      <c r="AF35" s="11">
        <v>221</v>
      </c>
      <c r="AG35" s="13">
        <v>3218</v>
      </c>
      <c r="AH35" s="11">
        <v>10</v>
      </c>
      <c r="AI35" s="11">
        <v>214</v>
      </c>
      <c r="AJ35" s="13">
        <v>3165.88</v>
      </c>
      <c r="AK35" s="11">
        <v>11</v>
      </c>
      <c r="AL35" s="12">
        <v>0.0327</v>
      </c>
      <c r="AM35" s="12">
        <v>0.0165</v>
      </c>
      <c r="AN35" s="11">
        <v>697</v>
      </c>
      <c r="AO35" s="13">
        <v>9954</v>
      </c>
      <c r="AP35" s="11">
        <v>10</v>
      </c>
      <c r="AQ35" s="11">
        <v>857</v>
      </c>
      <c r="AR35" s="13">
        <v>12539.54</v>
      </c>
      <c r="AS35" s="11">
        <v>11</v>
      </c>
      <c r="AT35" s="12">
        <v>-0.1867</v>
      </c>
      <c r="AU35" s="12">
        <v>-0.2062</v>
      </c>
      <c r="AV35" s="11">
        <v>1069</v>
      </c>
      <c r="AW35" s="13">
        <v>15372.22</v>
      </c>
      <c r="AX35" s="11">
        <v>10</v>
      </c>
      <c r="AY35" s="11">
        <v>894</v>
      </c>
      <c r="AZ35" s="13">
        <v>12855.72</v>
      </c>
      <c r="BA35" s="11">
        <v>11</v>
      </c>
      <c r="BB35" s="12">
        <v>0.1957</v>
      </c>
      <c r="BC35" s="12">
        <v>0.1957</v>
      </c>
      <c r="BD35" s="11">
        <v>93</v>
      </c>
      <c r="BE35" s="13">
        <v>1060.59</v>
      </c>
      <c r="BF35" s="11">
        <v>10</v>
      </c>
      <c r="BG35" s="11">
        <v>106</v>
      </c>
      <c r="BH35" s="13">
        <v>1300.99</v>
      </c>
      <c r="BI35" s="11">
        <v>11</v>
      </c>
      <c r="BJ35" s="12">
        <v>-0.1226</v>
      </c>
      <c r="BK35" s="12">
        <v>-0.1848</v>
      </c>
      <c r="BL35" s="11">
        <v>213</v>
      </c>
      <c r="BM35" s="13">
        <v>3435.89</v>
      </c>
      <c r="BN35" s="11">
        <v>10</v>
      </c>
      <c r="BO35" s="11">
        <v>220</v>
      </c>
      <c r="BP35" s="13">
        <v>3593.93</v>
      </c>
      <c r="BQ35" s="11">
        <v>11</v>
      </c>
      <c r="BR35" s="12">
        <v>-0.0318</v>
      </c>
      <c r="BS35" s="12">
        <v>-0.044</v>
      </c>
      <c r="BT35" s="11">
        <v>36</v>
      </c>
      <c r="BU35" s="13">
        <v>589.32</v>
      </c>
      <c r="BV35" s="11">
        <v>6</v>
      </c>
      <c r="BW35" s="11">
        <v>60</v>
      </c>
      <c r="BX35" s="13">
        <v>982.2</v>
      </c>
      <c r="BY35" s="11">
        <v>5</v>
      </c>
      <c r="BZ35" s="12">
        <v>-0.4</v>
      </c>
      <c r="CA35" s="12">
        <v>-0.4</v>
      </c>
      <c r="CB35" s="11">
        <v>332</v>
      </c>
      <c r="CC35" s="13">
        <v>5451.76</v>
      </c>
      <c r="CD35" s="11">
        <v>10</v>
      </c>
      <c r="CE35" s="11">
        <v>669</v>
      </c>
      <c r="CF35" s="13">
        <v>10966.54</v>
      </c>
      <c r="CG35" s="11">
        <v>11</v>
      </c>
      <c r="CH35" s="12">
        <v>-0.5037</v>
      </c>
      <c r="CI35" s="12">
        <v>-0.5029</v>
      </c>
      <c r="CJ35" s="11">
        <v>105</v>
      </c>
      <c r="CK35" s="13">
        <v>1601.44</v>
      </c>
      <c r="CL35" s="11">
        <v>8</v>
      </c>
      <c r="CM35" s="11">
        <v>372</v>
      </c>
      <c r="CN35" s="13">
        <v>5786.33</v>
      </c>
      <c r="CO35" s="11">
        <v>9</v>
      </c>
      <c r="CP35" s="12">
        <v>-0.7177</v>
      </c>
      <c r="CQ35" s="12">
        <v>-0.7232</v>
      </c>
      <c r="CR35" s="11">
        <v>12</v>
      </c>
      <c r="CS35" s="13">
        <v>187.82</v>
      </c>
      <c r="CT35" s="11">
        <v>5</v>
      </c>
      <c r="CU35" s="11">
        <v>20</v>
      </c>
      <c r="CV35" s="13">
        <v>317</v>
      </c>
      <c r="CW35" s="11">
        <v>5</v>
      </c>
      <c r="CX35" s="12">
        <v>-0.4</v>
      </c>
      <c r="CY35" s="12">
        <v>-0.4075</v>
      </c>
      <c r="CZ35" s="11"/>
      <c r="DA35" s="13"/>
      <c r="DB35" s="11"/>
      <c r="DC35" s="11"/>
      <c r="DD35" s="13"/>
      <c r="DE35" s="11"/>
      <c r="DF35" s="12"/>
      <c r="DG35" s="12"/>
      <c r="DH35" s="11">
        <v>18</v>
      </c>
      <c r="DI35" s="13">
        <v>279.9</v>
      </c>
      <c r="DJ35" s="11">
        <v>3</v>
      </c>
      <c r="DK35" s="11">
        <v>21</v>
      </c>
      <c r="DL35" s="13">
        <v>326.55</v>
      </c>
      <c r="DM35" s="11">
        <v>3</v>
      </c>
      <c r="DN35" s="12">
        <v>-0.1429</v>
      </c>
      <c r="DO35" s="12">
        <v>-0.1429</v>
      </c>
      <c r="DP35" s="11"/>
      <c r="DQ35" s="13"/>
      <c r="DR35" s="11"/>
      <c r="DS35" s="11"/>
      <c r="DT35" s="13"/>
      <c r="DU35" s="11"/>
      <c r="DV35" s="12"/>
      <c r="DW35" s="12"/>
      <c r="DX35" s="11">
        <v>6</v>
      </c>
      <c r="DY35" s="13">
        <v>93.54</v>
      </c>
      <c r="DZ35" s="11">
        <v>8</v>
      </c>
      <c r="EA35" s="11"/>
      <c r="EB35" s="13"/>
      <c r="EC35" s="11">
        <v>9</v>
      </c>
      <c r="ED35" s="12"/>
      <c r="EE35" s="12"/>
      <c r="EF35" s="11"/>
      <c r="EG35" s="13"/>
      <c r="EH35" s="11">
        <v>1</v>
      </c>
      <c r="EI35" s="11">
        <v>2</v>
      </c>
      <c r="EJ35" s="13">
        <v>31.18</v>
      </c>
      <c r="EK35" s="11">
        <v>1</v>
      </c>
      <c r="EL35" s="12"/>
      <c r="EM35" s="12"/>
      <c r="EN35" s="11">
        <v>6</v>
      </c>
      <c r="EO35" s="13">
        <v>102.9</v>
      </c>
      <c r="EP35" s="11">
        <v>5</v>
      </c>
      <c r="EQ35" s="11">
        <v>9</v>
      </c>
      <c r="ER35" s="13">
        <v>154.35</v>
      </c>
      <c r="ES35" s="11">
        <v>7</v>
      </c>
      <c r="ET35" s="12">
        <v>-0.3333</v>
      </c>
      <c r="EU35" s="12">
        <v>-0.3333</v>
      </c>
      <c r="EV35" s="11"/>
      <c r="EW35" s="13"/>
      <c r="EX35" s="11">
        <v>10</v>
      </c>
      <c r="EY35" s="11"/>
      <c r="EZ35" s="13"/>
      <c r="FA35" s="11">
        <v>11</v>
      </c>
      <c r="FB35" s="12"/>
      <c r="FC35" s="12"/>
      <c r="FD35" s="11"/>
      <c r="FE35" s="13"/>
      <c r="FF35" s="11"/>
      <c r="FG35" s="11"/>
      <c r="FH35" s="13"/>
      <c r="FI35" s="11"/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>
        <v>10</v>
      </c>
      <c r="FW35" s="11">
        <v>2</v>
      </c>
      <c r="FX35" s="13">
        <v>65.98</v>
      </c>
      <c r="FY35" s="11">
        <v>11</v>
      </c>
      <c r="FZ35" s="12"/>
      <c r="GA35" s="12"/>
      <c r="GB35" s="11">
        <v>14</v>
      </c>
      <c r="GC35" s="13">
        <v>218.26</v>
      </c>
      <c r="GD35" s="11">
        <v>8</v>
      </c>
      <c r="GE35" s="11">
        <v>6</v>
      </c>
      <c r="GF35" s="13">
        <v>93.54</v>
      </c>
      <c r="GG35" s="11">
        <v>9</v>
      </c>
      <c r="GH35" s="12">
        <v>1.3333</v>
      </c>
      <c r="GI35" s="12">
        <v>1.3333</v>
      </c>
      <c r="GJ35" s="11"/>
      <c r="GK35" s="13"/>
      <c r="GL35" s="11">
        <v>10</v>
      </c>
      <c r="GM35" s="11">
        <v>2</v>
      </c>
      <c r="GN35" s="13">
        <v>33.68</v>
      </c>
      <c r="GO35" s="11">
        <v>2</v>
      </c>
      <c r="GP35" s="12"/>
      <c r="GQ35" s="12"/>
      <c r="GR35" s="11"/>
      <c r="GS35" s="13"/>
      <c r="GT35" s="11">
        <v>3</v>
      </c>
      <c r="GU35" s="11"/>
      <c r="GV35" s="13"/>
      <c r="GW35" s="11">
        <v>3</v>
      </c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>
        <v>8</v>
      </c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/>
      <c r="IG35" s="13"/>
      <c r="IH35" s="11"/>
      <c r="II35" s="11">
        <v>702</v>
      </c>
      <c r="IJ35" s="13">
        <v>10586.79</v>
      </c>
      <c r="IK35" s="11">
        <v>11</v>
      </c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>
        <v>8</v>
      </c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</row>
    <row r="36">
      <c r="A36" s="10" t="s">
        <v>68</v>
      </c>
      <c r="B36" s="10" t="s">
        <v>89</v>
      </c>
      <c r="C36" s="10" t="s">
        <v>70</v>
      </c>
      <c r="D36" s="11">
        <v>24271</v>
      </c>
      <c r="E36" s="11">
        <f>=ROUNDDOWN(21.5838150289017,0)</f>
      </c>
      <c r="F36" s="11">
        <v>20359</v>
      </c>
      <c r="G36" s="12">
        <v>0.9761</v>
      </c>
      <c r="H36" s="11">
        <v>352</v>
      </c>
      <c r="I36" s="11">
        <f>=ROUNDDOWN({0},0)</f>
      </c>
      <c r="J36" s="11"/>
      <c r="K36" s="12"/>
      <c r="L36" s="11">
        <v>15827</v>
      </c>
      <c r="M36" s="13">
        <v>1200733.69</v>
      </c>
      <c r="N36" s="11">
        <v>78</v>
      </c>
      <c r="O36" s="14">
        <v>15394.02</v>
      </c>
      <c r="P36" s="11">
        <v>21385</v>
      </c>
      <c r="Q36" s="13">
        <v>1639858.84</v>
      </c>
      <c r="R36" s="11">
        <v>92</v>
      </c>
      <c r="S36" s="14">
        <v>17824.55</v>
      </c>
      <c r="T36" s="12">
        <v>-0.2599</v>
      </c>
      <c r="U36" s="12">
        <v>-0.2678</v>
      </c>
      <c r="V36" s="12">
        <v>-0.1522</v>
      </c>
      <c r="W36" s="12">
        <v>-0.1364</v>
      </c>
      <c r="X36" s="11">
        <v>3790</v>
      </c>
      <c r="Y36" s="13">
        <v>306515.58</v>
      </c>
      <c r="Z36" s="11">
        <v>54</v>
      </c>
      <c r="AA36" s="11">
        <v>3221</v>
      </c>
      <c r="AB36" s="13">
        <v>257091.64</v>
      </c>
      <c r="AC36" s="11">
        <v>62</v>
      </c>
      <c r="AD36" s="12">
        <v>0.1767</v>
      </c>
      <c r="AE36" s="12">
        <v>0.1922</v>
      </c>
      <c r="AF36" s="11">
        <v>1804</v>
      </c>
      <c r="AG36" s="13">
        <v>138413.27</v>
      </c>
      <c r="AH36" s="11">
        <v>72</v>
      </c>
      <c r="AI36" s="11">
        <v>850</v>
      </c>
      <c r="AJ36" s="13">
        <v>67322.49</v>
      </c>
      <c r="AK36" s="11">
        <v>86</v>
      </c>
      <c r="AL36" s="12">
        <v>1.1224</v>
      </c>
      <c r="AM36" s="12">
        <v>1.056</v>
      </c>
      <c r="AN36" s="11">
        <v>3957</v>
      </c>
      <c r="AO36" s="13">
        <v>305707.44</v>
      </c>
      <c r="AP36" s="11">
        <v>67</v>
      </c>
      <c r="AQ36" s="11">
        <v>5404</v>
      </c>
      <c r="AR36" s="13">
        <v>410439.01</v>
      </c>
      <c r="AS36" s="11">
        <v>76</v>
      </c>
      <c r="AT36" s="12">
        <v>-0.2678</v>
      </c>
      <c r="AU36" s="12">
        <v>-0.2552</v>
      </c>
      <c r="AV36" s="11">
        <v>2181</v>
      </c>
      <c r="AW36" s="13">
        <v>155837.05</v>
      </c>
      <c r="AX36" s="11">
        <v>74</v>
      </c>
      <c r="AY36" s="11">
        <v>2904</v>
      </c>
      <c r="AZ36" s="13">
        <v>219781.18</v>
      </c>
      <c r="BA36" s="11">
        <v>86</v>
      </c>
      <c r="BB36" s="12">
        <v>-0.249</v>
      </c>
      <c r="BC36" s="12">
        <v>-0.2909</v>
      </c>
      <c r="BD36" s="11">
        <v>1058</v>
      </c>
      <c r="BE36" s="13">
        <v>68046.56</v>
      </c>
      <c r="BF36" s="11">
        <v>74</v>
      </c>
      <c r="BG36" s="11">
        <v>1044</v>
      </c>
      <c r="BH36" s="13">
        <v>70813.65</v>
      </c>
      <c r="BI36" s="11">
        <v>86</v>
      </c>
      <c r="BJ36" s="12">
        <v>0.0134</v>
      </c>
      <c r="BK36" s="12">
        <v>-0.0391</v>
      </c>
      <c r="BL36" s="11">
        <v>713</v>
      </c>
      <c r="BM36" s="13">
        <v>50821.35</v>
      </c>
      <c r="BN36" s="11">
        <v>74</v>
      </c>
      <c r="BO36" s="11">
        <v>1214</v>
      </c>
      <c r="BP36" s="13">
        <v>89359.26</v>
      </c>
      <c r="BQ36" s="11">
        <v>86</v>
      </c>
      <c r="BR36" s="12">
        <v>-0.4127</v>
      </c>
      <c r="BS36" s="12">
        <v>-0.4313</v>
      </c>
      <c r="BT36" s="11">
        <v>422</v>
      </c>
      <c r="BU36" s="13">
        <v>30809.78</v>
      </c>
      <c r="BV36" s="11">
        <v>74</v>
      </c>
      <c r="BW36" s="11">
        <v>712</v>
      </c>
      <c r="BX36" s="13">
        <v>53526.22</v>
      </c>
      <c r="BY36" s="11">
        <v>84</v>
      </c>
      <c r="BZ36" s="12">
        <v>-0.4073</v>
      </c>
      <c r="CA36" s="12">
        <v>-0.4244</v>
      </c>
      <c r="CB36" s="11">
        <v>1303</v>
      </c>
      <c r="CC36" s="13">
        <v>100710.03</v>
      </c>
      <c r="CD36" s="11">
        <v>70</v>
      </c>
      <c r="CE36" s="11">
        <v>1804</v>
      </c>
      <c r="CF36" s="13">
        <v>142781.79</v>
      </c>
      <c r="CG36" s="11">
        <v>86</v>
      </c>
      <c r="CH36" s="12">
        <v>-0.2777</v>
      </c>
      <c r="CI36" s="12">
        <v>-0.2947</v>
      </c>
      <c r="CJ36" s="11">
        <v>168</v>
      </c>
      <c r="CK36" s="13">
        <v>12410.29</v>
      </c>
      <c r="CL36" s="11">
        <v>51</v>
      </c>
      <c r="CM36" s="11">
        <v>445</v>
      </c>
      <c r="CN36" s="13">
        <v>35153.39</v>
      </c>
      <c r="CO36" s="11">
        <v>61</v>
      </c>
      <c r="CP36" s="12">
        <v>-0.6225</v>
      </c>
      <c r="CQ36" s="12">
        <v>-0.647</v>
      </c>
      <c r="CR36" s="11">
        <v>54</v>
      </c>
      <c r="CS36" s="13">
        <v>3798.36</v>
      </c>
      <c r="CT36" s="11">
        <v>6</v>
      </c>
      <c r="CU36" s="11">
        <v>25</v>
      </c>
      <c r="CV36" s="13">
        <v>1970.8</v>
      </c>
      <c r="CW36" s="11">
        <v>4</v>
      </c>
      <c r="CX36" s="12">
        <v>1.16</v>
      </c>
      <c r="CY36" s="12">
        <v>0.9273</v>
      </c>
      <c r="CZ36" s="11">
        <v>67</v>
      </c>
      <c r="DA36" s="13">
        <v>4820.35</v>
      </c>
      <c r="DB36" s="11">
        <v>30</v>
      </c>
      <c r="DC36" s="11"/>
      <c r="DD36" s="13"/>
      <c r="DE36" s="11"/>
      <c r="DF36" s="12"/>
      <c r="DG36" s="12"/>
      <c r="DH36" s="11">
        <v>78</v>
      </c>
      <c r="DI36" s="13">
        <v>5785.03</v>
      </c>
      <c r="DJ36" s="11">
        <v>26</v>
      </c>
      <c r="DK36" s="11">
        <v>222</v>
      </c>
      <c r="DL36" s="13">
        <v>17074.26</v>
      </c>
      <c r="DM36" s="11">
        <v>26</v>
      </c>
      <c r="DN36" s="12">
        <v>-0.6486</v>
      </c>
      <c r="DO36" s="12">
        <v>-0.6612</v>
      </c>
      <c r="DP36" s="11">
        <v>51</v>
      </c>
      <c r="DQ36" s="13">
        <v>4039.42</v>
      </c>
      <c r="DR36" s="11">
        <v>52</v>
      </c>
      <c r="DS36" s="11">
        <v>76</v>
      </c>
      <c r="DT36" s="13">
        <v>6148.95</v>
      </c>
      <c r="DU36" s="11">
        <v>47</v>
      </c>
      <c r="DV36" s="12">
        <v>-0.3289</v>
      </c>
      <c r="DW36" s="12">
        <v>-0.3431</v>
      </c>
      <c r="DX36" s="11">
        <v>63</v>
      </c>
      <c r="DY36" s="13">
        <v>4478.91</v>
      </c>
      <c r="DZ36" s="11">
        <v>34</v>
      </c>
      <c r="EA36" s="11">
        <v>5</v>
      </c>
      <c r="EB36" s="13">
        <v>339.97</v>
      </c>
      <c r="EC36" s="11">
        <v>36</v>
      </c>
      <c r="ED36" s="12">
        <v>11.6</v>
      </c>
      <c r="EE36" s="12">
        <v>12.1744</v>
      </c>
      <c r="EF36" s="11">
        <v>24</v>
      </c>
      <c r="EG36" s="13">
        <v>1656.52</v>
      </c>
      <c r="EH36" s="11">
        <v>22</v>
      </c>
      <c r="EI36" s="11">
        <v>16</v>
      </c>
      <c r="EJ36" s="13">
        <v>1107.89</v>
      </c>
      <c r="EK36" s="11">
        <v>21</v>
      </c>
      <c r="EL36" s="12">
        <v>0.5</v>
      </c>
      <c r="EM36" s="12">
        <v>0.4952</v>
      </c>
      <c r="EN36" s="11">
        <v>9</v>
      </c>
      <c r="EO36" s="13">
        <v>753.82</v>
      </c>
      <c r="EP36" s="11">
        <v>24</v>
      </c>
      <c r="EQ36" s="11">
        <v>14</v>
      </c>
      <c r="ER36" s="13">
        <v>1173.71</v>
      </c>
      <c r="ES36" s="11">
        <v>24</v>
      </c>
      <c r="ET36" s="12">
        <v>-0.3571</v>
      </c>
      <c r="EU36" s="12">
        <v>-0.3577</v>
      </c>
      <c r="EV36" s="11">
        <v>35</v>
      </c>
      <c r="EW36" s="13">
        <v>2488.04</v>
      </c>
      <c r="EX36" s="11">
        <v>70</v>
      </c>
      <c r="EY36" s="11">
        <v>178</v>
      </c>
      <c r="EZ36" s="13">
        <v>13899.55</v>
      </c>
      <c r="FA36" s="11">
        <v>78</v>
      </c>
      <c r="FB36" s="12">
        <v>-0.8034</v>
      </c>
      <c r="FC36" s="12">
        <v>-0.821</v>
      </c>
      <c r="FD36" s="11">
        <v>21</v>
      </c>
      <c r="FE36" s="13">
        <v>1532.53</v>
      </c>
      <c r="FF36" s="11">
        <v>22</v>
      </c>
      <c r="FG36" s="11">
        <v>7</v>
      </c>
      <c r="FH36" s="13">
        <v>563.41</v>
      </c>
      <c r="FI36" s="11">
        <v>14</v>
      </c>
      <c r="FJ36" s="12">
        <v>2</v>
      </c>
      <c r="FK36" s="12">
        <v>1.7201</v>
      </c>
      <c r="FL36" s="11"/>
      <c r="FM36" s="13"/>
      <c r="FN36" s="11"/>
      <c r="FO36" s="11"/>
      <c r="FP36" s="13"/>
      <c r="FQ36" s="11"/>
      <c r="FR36" s="12"/>
      <c r="FS36" s="12"/>
      <c r="FT36" s="11">
        <v>1</v>
      </c>
      <c r="FU36" s="13">
        <v>151.99</v>
      </c>
      <c r="FV36" s="11">
        <v>76</v>
      </c>
      <c r="FW36" s="11">
        <v>10</v>
      </c>
      <c r="FX36" s="13">
        <v>1185.9</v>
      </c>
      <c r="FY36" s="11">
        <v>88</v>
      </c>
      <c r="FZ36" s="12">
        <v>-0.9</v>
      </c>
      <c r="GA36" s="12">
        <v>-0.8718</v>
      </c>
      <c r="GB36" s="11">
        <v>15</v>
      </c>
      <c r="GC36" s="13">
        <v>1046.04</v>
      </c>
      <c r="GD36" s="11">
        <v>39</v>
      </c>
      <c r="GE36" s="11">
        <v>29</v>
      </c>
      <c r="GF36" s="13">
        <v>2299.28</v>
      </c>
      <c r="GG36" s="11">
        <v>47</v>
      </c>
      <c r="GH36" s="12">
        <v>-0.4828</v>
      </c>
      <c r="GI36" s="12">
        <v>-0.5451</v>
      </c>
      <c r="GJ36" s="11">
        <v>5</v>
      </c>
      <c r="GK36" s="13">
        <v>385.58</v>
      </c>
      <c r="GL36" s="11">
        <v>45</v>
      </c>
      <c r="GM36" s="11">
        <v>5</v>
      </c>
      <c r="GN36" s="13">
        <v>403.48</v>
      </c>
      <c r="GO36" s="11">
        <v>34</v>
      </c>
      <c r="GP36" s="12"/>
      <c r="GQ36" s="12">
        <v>-0.0444</v>
      </c>
      <c r="GR36" s="11">
        <v>6</v>
      </c>
      <c r="GS36" s="13">
        <v>449.04</v>
      </c>
      <c r="GT36" s="11">
        <v>39</v>
      </c>
      <c r="GU36" s="11">
        <v>10</v>
      </c>
      <c r="GV36" s="13">
        <v>816.38</v>
      </c>
      <c r="GW36" s="11">
        <v>21</v>
      </c>
      <c r="GX36" s="12">
        <v>-0.4</v>
      </c>
      <c r="GY36" s="12">
        <v>-0.45</v>
      </c>
      <c r="GZ36" s="11"/>
      <c r="HA36" s="13"/>
      <c r="HB36" s="11"/>
      <c r="HC36" s="11"/>
      <c r="HD36" s="13"/>
      <c r="HE36" s="11"/>
      <c r="HF36" s="12"/>
      <c r="HG36" s="12"/>
      <c r="HH36" s="11">
        <v>2</v>
      </c>
      <c r="HI36" s="13">
        <v>76.71</v>
      </c>
      <c r="HJ36" s="11">
        <v>65</v>
      </c>
      <c r="HK36" s="11"/>
      <c r="HL36" s="13"/>
      <c r="HM36" s="11"/>
      <c r="HN36" s="12"/>
      <c r="HO36" s="12"/>
      <c r="HP36" s="11"/>
      <c r="HQ36" s="13"/>
      <c r="HR36" s="11"/>
      <c r="HS36" s="11"/>
      <c r="HT36" s="13"/>
      <c r="HU36" s="11"/>
      <c r="HV36" s="12"/>
      <c r="HW36" s="12"/>
      <c r="HX36" s="11"/>
      <c r="HY36" s="13"/>
      <c r="HZ36" s="11">
        <v>16</v>
      </c>
      <c r="IA36" s="11">
        <v>2</v>
      </c>
      <c r="IB36" s="13">
        <v>177.34</v>
      </c>
      <c r="IC36" s="11">
        <v>15</v>
      </c>
      <c r="ID36" s="12"/>
      <c r="IE36" s="12"/>
      <c r="IF36" s="11"/>
      <c r="IG36" s="13"/>
      <c r="IH36" s="11"/>
      <c r="II36" s="11">
        <v>3188</v>
      </c>
      <c r="IJ36" s="13">
        <v>246429.29</v>
      </c>
      <c r="IK36" s="11">
        <v>82</v>
      </c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>
        <v>62</v>
      </c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</row>
    <row r="37">
      <c r="A37" s="10" t="s">
        <v>68</v>
      </c>
      <c r="B37" s="10" t="s">
        <v>89</v>
      </c>
      <c r="C37" s="10" t="s">
        <v>71</v>
      </c>
      <c r="D37" s="11">
        <v>5375</v>
      </c>
      <c r="E37" s="11">
        <f>=ROUNDDOWN(34.3231162196679,0)</f>
      </c>
      <c r="F37" s="11">
        <v>1425</v>
      </c>
      <c r="G37" s="12">
        <v>0.9875</v>
      </c>
      <c r="H37" s="11"/>
      <c r="I37" s="11">
        <f>=ROUNDDOWN({0},0)</f>
      </c>
      <c r="J37" s="11"/>
      <c r="K37" s="12"/>
      <c r="L37" s="11">
        <v>1575</v>
      </c>
      <c r="M37" s="13">
        <v>107407.87</v>
      </c>
      <c r="N37" s="11">
        <v>17</v>
      </c>
      <c r="O37" s="14">
        <v>6318.11</v>
      </c>
      <c r="P37" s="11">
        <v>2875</v>
      </c>
      <c r="Q37" s="13">
        <v>205915.05</v>
      </c>
      <c r="R37" s="11">
        <v>20</v>
      </c>
      <c r="S37" s="14">
        <v>10295.75</v>
      </c>
      <c r="T37" s="12">
        <v>-0.4522</v>
      </c>
      <c r="U37" s="12">
        <v>-0.4784</v>
      </c>
      <c r="V37" s="12">
        <v>-0.15</v>
      </c>
      <c r="W37" s="12">
        <v>-0.3863</v>
      </c>
      <c r="X37" s="11">
        <v>227</v>
      </c>
      <c r="Y37" s="13">
        <v>17564.89</v>
      </c>
      <c r="Z37" s="11">
        <v>15</v>
      </c>
      <c r="AA37" s="11">
        <v>644</v>
      </c>
      <c r="AB37" s="13">
        <v>47809.57</v>
      </c>
      <c r="AC37" s="11">
        <v>15</v>
      </c>
      <c r="AD37" s="12">
        <v>-0.6475</v>
      </c>
      <c r="AE37" s="12">
        <v>-0.6326</v>
      </c>
      <c r="AF37" s="11">
        <v>290</v>
      </c>
      <c r="AG37" s="13">
        <v>16684.09</v>
      </c>
      <c r="AH37" s="11">
        <v>15</v>
      </c>
      <c r="AI37" s="11">
        <v>259</v>
      </c>
      <c r="AJ37" s="13">
        <v>14528.89</v>
      </c>
      <c r="AK37" s="11">
        <v>16</v>
      </c>
      <c r="AL37" s="12">
        <v>0.1197</v>
      </c>
      <c r="AM37" s="12">
        <v>0.1483</v>
      </c>
      <c r="AN37" s="11">
        <v>261</v>
      </c>
      <c r="AO37" s="13">
        <v>19105.52</v>
      </c>
      <c r="AP37" s="11">
        <v>13</v>
      </c>
      <c r="AQ37" s="11">
        <v>406</v>
      </c>
      <c r="AR37" s="13">
        <v>29792.19</v>
      </c>
      <c r="AS37" s="11">
        <v>16</v>
      </c>
      <c r="AT37" s="12">
        <v>-0.3571</v>
      </c>
      <c r="AU37" s="12">
        <v>-0.3587</v>
      </c>
      <c r="AV37" s="11">
        <v>144</v>
      </c>
      <c r="AW37" s="13">
        <v>10569.01</v>
      </c>
      <c r="AX37" s="11">
        <v>15</v>
      </c>
      <c r="AY37" s="11">
        <v>178</v>
      </c>
      <c r="AZ37" s="13">
        <v>13071.51</v>
      </c>
      <c r="BA37" s="11">
        <v>16</v>
      </c>
      <c r="BB37" s="12">
        <v>-0.191</v>
      </c>
      <c r="BC37" s="12">
        <v>-0.1914</v>
      </c>
      <c r="BD37" s="11">
        <v>108</v>
      </c>
      <c r="BE37" s="13">
        <v>5726.64</v>
      </c>
      <c r="BF37" s="11">
        <v>15</v>
      </c>
      <c r="BG37" s="11">
        <v>146</v>
      </c>
      <c r="BH37" s="13">
        <v>6572.37</v>
      </c>
      <c r="BI37" s="11">
        <v>16</v>
      </c>
      <c r="BJ37" s="12">
        <v>-0.2603</v>
      </c>
      <c r="BK37" s="12">
        <v>-0.1287</v>
      </c>
      <c r="BL37" s="11">
        <v>189</v>
      </c>
      <c r="BM37" s="13">
        <v>13480.09</v>
      </c>
      <c r="BN37" s="11">
        <v>15</v>
      </c>
      <c r="BO37" s="11">
        <v>318</v>
      </c>
      <c r="BP37" s="13">
        <v>23292.37</v>
      </c>
      <c r="BQ37" s="11">
        <v>16</v>
      </c>
      <c r="BR37" s="12">
        <v>-0.4057</v>
      </c>
      <c r="BS37" s="12">
        <v>-0.4213</v>
      </c>
      <c r="BT37" s="11">
        <v>199</v>
      </c>
      <c r="BU37" s="13">
        <v>12047.39</v>
      </c>
      <c r="BV37" s="11">
        <v>15</v>
      </c>
      <c r="BW37" s="11">
        <v>120</v>
      </c>
      <c r="BX37" s="13">
        <v>8818.07</v>
      </c>
      <c r="BY37" s="11">
        <v>16</v>
      </c>
      <c r="BZ37" s="12">
        <v>0.6583</v>
      </c>
      <c r="CA37" s="12">
        <v>0.3662</v>
      </c>
      <c r="CB37" s="11">
        <v>61</v>
      </c>
      <c r="CC37" s="13">
        <v>4719.63</v>
      </c>
      <c r="CD37" s="11">
        <v>15</v>
      </c>
      <c r="CE37" s="11">
        <v>131</v>
      </c>
      <c r="CF37" s="13">
        <v>10140.04</v>
      </c>
      <c r="CG37" s="11">
        <v>16</v>
      </c>
      <c r="CH37" s="12">
        <v>-0.5344</v>
      </c>
      <c r="CI37" s="12">
        <v>-0.5346</v>
      </c>
      <c r="CJ37" s="11">
        <v>63</v>
      </c>
      <c r="CK37" s="13">
        <v>4902.13</v>
      </c>
      <c r="CL37" s="11">
        <v>13</v>
      </c>
      <c r="CM37" s="11">
        <v>227</v>
      </c>
      <c r="CN37" s="13">
        <v>18107.95</v>
      </c>
      <c r="CO37" s="11">
        <v>8</v>
      </c>
      <c r="CP37" s="12">
        <v>-0.7225</v>
      </c>
      <c r="CQ37" s="12">
        <v>-0.7293</v>
      </c>
      <c r="CR37" s="11">
        <v>1</v>
      </c>
      <c r="CS37" s="13">
        <v>64.2</v>
      </c>
      <c r="CT37" s="11">
        <v>2</v>
      </c>
      <c r="CU37" s="11">
        <v>1</v>
      </c>
      <c r="CV37" s="13">
        <v>58.2</v>
      </c>
      <c r="CW37" s="11">
        <v>2</v>
      </c>
      <c r="CX37" s="12"/>
      <c r="CY37" s="12">
        <v>0.1031</v>
      </c>
      <c r="CZ37" s="11"/>
      <c r="DA37" s="13"/>
      <c r="DB37" s="11"/>
      <c r="DC37" s="11"/>
      <c r="DD37" s="13"/>
      <c r="DE37" s="11"/>
      <c r="DF37" s="12"/>
      <c r="DG37" s="12"/>
      <c r="DH37" s="11">
        <v>1</v>
      </c>
      <c r="DI37" s="13">
        <v>70.23</v>
      </c>
      <c r="DJ37" s="11">
        <v>3</v>
      </c>
      <c r="DK37" s="11">
        <v>28</v>
      </c>
      <c r="DL37" s="13">
        <v>2210.67</v>
      </c>
      <c r="DM37" s="11">
        <v>4</v>
      </c>
      <c r="DN37" s="12">
        <v>-0.9643</v>
      </c>
      <c r="DO37" s="12">
        <v>-0.9682</v>
      </c>
      <c r="DP37" s="11">
        <v>5</v>
      </c>
      <c r="DQ37" s="13">
        <v>395.3</v>
      </c>
      <c r="DR37" s="11">
        <v>15</v>
      </c>
      <c r="DS37" s="11">
        <v>10</v>
      </c>
      <c r="DT37" s="13">
        <v>778.38</v>
      </c>
      <c r="DU37" s="11">
        <v>14</v>
      </c>
      <c r="DV37" s="12">
        <v>-0.5</v>
      </c>
      <c r="DW37" s="12">
        <v>-0.4922</v>
      </c>
      <c r="DX37" s="11"/>
      <c r="DY37" s="13"/>
      <c r="DZ37" s="11">
        <v>4</v>
      </c>
      <c r="EA37" s="11"/>
      <c r="EB37" s="13"/>
      <c r="EC37" s="11">
        <v>4</v>
      </c>
      <c r="ED37" s="12"/>
      <c r="EE37" s="12"/>
      <c r="EF37" s="11"/>
      <c r="EG37" s="13"/>
      <c r="EH37" s="11">
        <v>1</v>
      </c>
      <c r="EI37" s="11">
        <v>1</v>
      </c>
      <c r="EJ37" s="13">
        <v>66.88</v>
      </c>
      <c r="EK37" s="11">
        <v>1</v>
      </c>
      <c r="EL37" s="12"/>
      <c r="EM37" s="12"/>
      <c r="EN37" s="11">
        <v>7</v>
      </c>
      <c r="EO37" s="13">
        <v>571.59</v>
      </c>
      <c r="EP37" s="11">
        <v>5</v>
      </c>
      <c r="EQ37" s="11">
        <v>3</v>
      </c>
      <c r="ER37" s="13">
        <v>232.03</v>
      </c>
      <c r="ES37" s="11">
        <v>5</v>
      </c>
      <c r="ET37" s="12">
        <v>1.3333</v>
      </c>
      <c r="EU37" s="12">
        <v>1.4634</v>
      </c>
      <c r="EV37" s="11">
        <v>9</v>
      </c>
      <c r="EW37" s="13">
        <v>661.84</v>
      </c>
      <c r="EX37" s="11">
        <v>15</v>
      </c>
      <c r="EY37" s="11">
        <v>5</v>
      </c>
      <c r="EZ37" s="13">
        <v>354.25</v>
      </c>
      <c r="FA37" s="11">
        <v>14</v>
      </c>
      <c r="FB37" s="12">
        <v>0.8</v>
      </c>
      <c r="FC37" s="12">
        <v>0.8683</v>
      </c>
      <c r="FD37" s="11"/>
      <c r="FE37" s="13"/>
      <c r="FF37" s="11"/>
      <c r="FG37" s="11"/>
      <c r="FH37" s="13"/>
      <c r="FI37" s="11"/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>
        <v>2</v>
      </c>
      <c r="FU37" s="13">
        <v>224.98</v>
      </c>
      <c r="FV37" s="11">
        <v>17</v>
      </c>
      <c r="FW37" s="11">
        <v>2</v>
      </c>
      <c r="FX37" s="13">
        <v>269.98</v>
      </c>
      <c r="FY37" s="11">
        <v>20</v>
      </c>
      <c r="FZ37" s="12"/>
      <c r="GA37" s="12">
        <v>-0.1667</v>
      </c>
      <c r="GB37" s="11">
        <v>2</v>
      </c>
      <c r="GC37" s="13">
        <v>153.61</v>
      </c>
      <c r="GD37" s="11">
        <v>8</v>
      </c>
      <c r="GE37" s="11"/>
      <c r="GF37" s="13"/>
      <c r="GG37" s="11">
        <v>8</v>
      </c>
      <c r="GH37" s="12"/>
      <c r="GI37" s="12"/>
      <c r="GJ37" s="11">
        <v>6</v>
      </c>
      <c r="GK37" s="13">
        <v>466.73</v>
      </c>
      <c r="GL37" s="11">
        <v>11</v>
      </c>
      <c r="GM37" s="11">
        <v>3</v>
      </c>
      <c r="GN37" s="13">
        <v>250.02</v>
      </c>
      <c r="GO37" s="11">
        <v>6</v>
      </c>
      <c r="GP37" s="12">
        <v>1</v>
      </c>
      <c r="GQ37" s="12">
        <v>0.8668</v>
      </c>
      <c r="GR37" s="11"/>
      <c r="GS37" s="13"/>
      <c r="GT37" s="11">
        <v>2</v>
      </c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>
        <v>13</v>
      </c>
      <c r="HK37" s="11"/>
      <c r="HL37" s="13"/>
      <c r="HM37" s="11"/>
      <c r="HN37" s="12"/>
      <c r="HO37" s="12"/>
      <c r="HP37" s="11"/>
      <c r="HQ37" s="13"/>
      <c r="HR37" s="11"/>
      <c r="HS37" s="11"/>
      <c r="HT37" s="13"/>
      <c r="HU37" s="11"/>
      <c r="HV37" s="12"/>
      <c r="HW37" s="12"/>
      <c r="HX37" s="11"/>
      <c r="HY37" s="13"/>
      <c r="HZ37" s="11">
        <v>2</v>
      </c>
      <c r="IA37" s="11"/>
      <c r="IB37" s="13"/>
      <c r="IC37" s="11">
        <v>2</v>
      </c>
      <c r="ID37" s="12"/>
      <c r="IE37" s="12"/>
      <c r="IF37" s="11"/>
      <c r="IG37" s="13"/>
      <c r="IH37" s="11"/>
      <c r="II37" s="11">
        <v>393</v>
      </c>
      <c r="IJ37" s="13">
        <v>29561.68</v>
      </c>
      <c r="IK37" s="11">
        <v>16</v>
      </c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>
        <v>13</v>
      </c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</row>
    <row r="38">
      <c r="A38" s="10" t="s">
        <v>68</v>
      </c>
      <c r="B38" s="10" t="s">
        <v>89</v>
      </c>
      <c r="C38" s="10" t="s">
        <v>72</v>
      </c>
      <c r="D38" s="11">
        <v>18245</v>
      </c>
      <c r="E38" s="11">
        <f>=ROUNDDOWN(30.3627891496089,0)</f>
      </c>
      <c r="F38" s="11">
        <v>7041</v>
      </c>
      <c r="G38" s="12">
        <v>0.9687</v>
      </c>
      <c r="H38" s="11">
        <v>6</v>
      </c>
      <c r="I38" s="11">
        <f>=ROUNDDOWN({0},0)</f>
      </c>
      <c r="J38" s="11"/>
      <c r="K38" s="12"/>
      <c r="L38" s="11">
        <v>6876</v>
      </c>
      <c r="M38" s="13">
        <v>426434.2</v>
      </c>
      <c r="N38" s="11">
        <v>76</v>
      </c>
      <c r="O38" s="14">
        <v>5610.98</v>
      </c>
      <c r="P38" s="11">
        <v>11251</v>
      </c>
      <c r="Q38" s="13">
        <v>717464.91</v>
      </c>
      <c r="R38" s="11">
        <v>91</v>
      </c>
      <c r="S38" s="14">
        <v>7884.23</v>
      </c>
      <c r="T38" s="12">
        <v>-0.3889</v>
      </c>
      <c r="U38" s="12">
        <v>-0.4056</v>
      </c>
      <c r="V38" s="12">
        <v>-0.1648</v>
      </c>
      <c r="W38" s="12">
        <v>-0.2883</v>
      </c>
      <c r="X38" s="11">
        <v>1156</v>
      </c>
      <c r="Y38" s="13">
        <v>75745.4</v>
      </c>
      <c r="Z38" s="11">
        <v>51</v>
      </c>
      <c r="AA38" s="11">
        <v>1468</v>
      </c>
      <c r="AB38" s="13">
        <v>99027.71</v>
      </c>
      <c r="AC38" s="11">
        <v>54</v>
      </c>
      <c r="AD38" s="12">
        <v>-0.2125</v>
      </c>
      <c r="AE38" s="12">
        <v>-0.2351</v>
      </c>
      <c r="AF38" s="11">
        <v>779</v>
      </c>
      <c r="AG38" s="13">
        <v>49880.79</v>
      </c>
      <c r="AH38" s="11">
        <v>72</v>
      </c>
      <c r="AI38" s="11">
        <v>603</v>
      </c>
      <c r="AJ38" s="13">
        <v>39044.6</v>
      </c>
      <c r="AK38" s="11">
        <v>89</v>
      </c>
      <c r="AL38" s="12">
        <v>0.2919</v>
      </c>
      <c r="AM38" s="12">
        <v>0.2775</v>
      </c>
      <c r="AN38" s="11">
        <v>1656</v>
      </c>
      <c r="AO38" s="13">
        <v>105954.43</v>
      </c>
      <c r="AP38" s="11">
        <v>68</v>
      </c>
      <c r="AQ38" s="11">
        <v>2838</v>
      </c>
      <c r="AR38" s="13">
        <v>183654.06</v>
      </c>
      <c r="AS38" s="11">
        <v>78</v>
      </c>
      <c r="AT38" s="12">
        <v>-0.4165</v>
      </c>
      <c r="AU38" s="12">
        <v>-0.4231</v>
      </c>
      <c r="AV38" s="11">
        <v>824</v>
      </c>
      <c r="AW38" s="13">
        <v>52054.52</v>
      </c>
      <c r="AX38" s="11">
        <v>74</v>
      </c>
      <c r="AY38" s="11">
        <v>1307</v>
      </c>
      <c r="AZ38" s="13">
        <v>83397.89</v>
      </c>
      <c r="BA38" s="11">
        <v>89</v>
      </c>
      <c r="BB38" s="12">
        <v>-0.3695</v>
      </c>
      <c r="BC38" s="12">
        <v>-0.3758</v>
      </c>
      <c r="BD38" s="11">
        <v>888</v>
      </c>
      <c r="BE38" s="13">
        <v>43469.01</v>
      </c>
      <c r="BF38" s="11">
        <v>74</v>
      </c>
      <c r="BG38" s="11">
        <v>946</v>
      </c>
      <c r="BH38" s="13">
        <v>50522.7</v>
      </c>
      <c r="BI38" s="11">
        <v>89</v>
      </c>
      <c r="BJ38" s="12">
        <v>-0.0613</v>
      </c>
      <c r="BK38" s="12">
        <v>-0.1396</v>
      </c>
      <c r="BL38" s="11">
        <v>150</v>
      </c>
      <c r="BM38" s="13">
        <v>9459.32</v>
      </c>
      <c r="BN38" s="11">
        <v>74</v>
      </c>
      <c r="BO38" s="11">
        <v>200</v>
      </c>
      <c r="BP38" s="13">
        <v>11679.96</v>
      </c>
      <c r="BQ38" s="11">
        <v>89</v>
      </c>
      <c r="BR38" s="12">
        <v>-0.25</v>
      </c>
      <c r="BS38" s="12">
        <v>-0.1901</v>
      </c>
      <c r="BT38" s="11">
        <v>211</v>
      </c>
      <c r="BU38" s="13">
        <v>13879.82</v>
      </c>
      <c r="BV38" s="11">
        <v>68</v>
      </c>
      <c r="BW38" s="11">
        <v>243</v>
      </c>
      <c r="BX38" s="13">
        <v>16589.01</v>
      </c>
      <c r="BY38" s="11">
        <v>77</v>
      </c>
      <c r="BZ38" s="12">
        <v>-0.1317</v>
      </c>
      <c r="CA38" s="12">
        <v>-0.1633</v>
      </c>
      <c r="CB38" s="11">
        <v>1004</v>
      </c>
      <c r="CC38" s="13">
        <v>62445.21</v>
      </c>
      <c r="CD38" s="11">
        <v>70</v>
      </c>
      <c r="CE38" s="11">
        <v>1520</v>
      </c>
      <c r="CF38" s="13">
        <v>97938.04</v>
      </c>
      <c r="CG38" s="11">
        <v>89</v>
      </c>
      <c r="CH38" s="12">
        <v>-0.3395</v>
      </c>
      <c r="CI38" s="12">
        <v>-0.3624</v>
      </c>
      <c r="CJ38" s="11">
        <v>60</v>
      </c>
      <c r="CK38" s="13">
        <v>3540.54</v>
      </c>
      <c r="CL38" s="11">
        <v>51</v>
      </c>
      <c r="CM38" s="11">
        <v>165</v>
      </c>
      <c r="CN38" s="13">
        <v>10473.22</v>
      </c>
      <c r="CO38" s="11">
        <v>60</v>
      </c>
      <c r="CP38" s="12">
        <v>-0.6364</v>
      </c>
      <c r="CQ38" s="12">
        <v>-0.6619</v>
      </c>
      <c r="CR38" s="11">
        <v>2</v>
      </c>
      <c r="CS38" s="13">
        <v>123.45</v>
      </c>
      <c r="CT38" s="11">
        <v>4</v>
      </c>
      <c r="CU38" s="11">
        <v>4</v>
      </c>
      <c r="CV38" s="13">
        <v>236.72</v>
      </c>
      <c r="CW38" s="11">
        <v>2</v>
      </c>
      <c r="CX38" s="12">
        <v>-0.5</v>
      </c>
      <c r="CY38" s="12">
        <v>-0.4785</v>
      </c>
      <c r="CZ38" s="11"/>
      <c r="DA38" s="13"/>
      <c r="DB38" s="11"/>
      <c r="DC38" s="11"/>
      <c r="DD38" s="13"/>
      <c r="DE38" s="11"/>
      <c r="DF38" s="12"/>
      <c r="DG38" s="12"/>
      <c r="DH38" s="11">
        <v>18</v>
      </c>
      <c r="DI38" s="13">
        <v>1200.02</v>
      </c>
      <c r="DJ38" s="11">
        <v>7</v>
      </c>
      <c r="DK38" s="11">
        <v>18</v>
      </c>
      <c r="DL38" s="13">
        <v>1201.74</v>
      </c>
      <c r="DM38" s="11">
        <v>9</v>
      </c>
      <c r="DN38" s="12"/>
      <c r="DO38" s="12">
        <v>-0.0014</v>
      </c>
      <c r="DP38" s="11">
        <v>55</v>
      </c>
      <c r="DQ38" s="13">
        <v>3656.23</v>
      </c>
      <c r="DR38" s="11">
        <v>50</v>
      </c>
      <c r="DS38" s="11">
        <v>50</v>
      </c>
      <c r="DT38" s="13">
        <v>3298.9</v>
      </c>
      <c r="DU38" s="11">
        <v>43</v>
      </c>
      <c r="DV38" s="12">
        <v>0.1</v>
      </c>
      <c r="DW38" s="12">
        <v>0.1083</v>
      </c>
      <c r="DX38" s="11">
        <v>11</v>
      </c>
      <c r="DY38" s="13">
        <v>757.13</v>
      </c>
      <c r="DZ38" s="11">
        <v>19</v>
      </c>
      <c r="EA38" s="11"/>
      <c r="EB38" s="13"/>
      <c r="EC38" s="11">
        <v>20</v>
      </c>
      <c r="ED38" s="12"/>
      <c r="EE38" s="12"/>
      <c r="EF38" s="11">
        <v>11</v>
      </c>
      <c r="EG38" s="13">
        <v>613.94</v>
      </c>
      <c r="EH38" s="11">
        <v>11</v>
      </c>
      <c r="EI38" s="11">
        <v>4</v>
      </c>
      <c r="EJ38" s="13">
        <v>253.04</v>
      </c>
      <c r="EK38" s="11">
        <v>11</v>
      </c>
      <c r="EL38" s="12">
        <v>1.75</v>
      </c>
      <c r="EM38" s="12">
        <v>1.4263</v>
      </c>
      <c r="EN38" s="11">
        <v>3</v>
      </c>
      <c r="EO38" s="13">
        <v>220.74</v>
      </c>
      <c r="EP38" s="11">
        <v>7</v>
      </c>
      <c r="EQ38" s="11">
        <v>5</v>
      </c>
      <c r="ER38" s="13">
        <v>354.6</v>
      </c>
      <c r="ES38" s="11">
        <v>9</v>
      </c>
      <c r="ET38" s="12">
        <v>-0.4</v>
      </c>
      <c r="EU38" s="12">
        <v>-0.3775</v>
      </c>
      <c r="EV38" s="11">
        <v>32</v>
      </c>
      <c r="EW38" s="13">
        <v>2100.31</v>
      </c>
      <c r="EX38" s="11">
        <v>70</v>
      </c>
      <c r="EY38" s="11">
        <v>50</v>
      </c>
      <c r="EZ38" s="13">
        <v>3238.55</v>
      </c>
      <c r="FA38" s="11">
        <v>81</v>
      </c>
      <c r="FB38" s="12">
        <v>-0.36</v>
      </c>
      <c r="FC38" s="12">
        <v>-0.3515</v>
      </c>
      <c r="FD38" s="11">
        <v>5</v>
      </c>
      <c r="FE38" s="13">
        <v>314.03</v>
      </c>
      <c r="FF38" s="11">
        <v>12</v>
      </c>
      <c r="FG38" s="11">
        <v>2</v>
      </c>
      <c r="FH38" s="13">
        <v>117.85</v>
      </c>
      <c r="FI38" s="11">
        <v>9</v>
      </c>
      <c r="FJ38" s="12">
        <v>1.5</v>
      </c>
      <c r="FK38" s="12">
        <v>1.6647</v>
      </c>
      <c r="FL38" s="11"/>
      <c r="FM38" s="13"/>
      <c r="FN38" s="11"/>
      <c r="FO38" s="11"/>
      <c r="FP38" s="13"/>
      <c r="FQ38" s="11"/>
      <c r="FR38" s="12"/>
      <c r="FS38" s="12"/>
      <c r="FT38" s="11">
        <v>5</v>
      </c>
      <c r="FU38" s="13">
        <v>636.75</v>
      </c>
      <c r="FV38" s="11">
        <v>74</v>
      </c>
      <c r="FW38" s="11">
        <v>10</v>
      </c>
      <c r="FX38" s="13">
        <v>934.9</v>
      </c>
      <c r="FY38" s="11">
        <v>89</v>
      </c>
      <c r="FZ38" s="12">
        <v>-0.5</v>
      </c>
      <c r="GA38" s="12">
        <v>-0.3189</v>
      </c>
      <c r="GB38" s="11">
        <v>3</v>
      </c>
      <c r="GC38" s="13">
        <v>203.86</v>
      </c>
      <c r="GD38" s="11">
        <v>35</v>
      </c>
      <c r="GE38" s="11">
        <v>3</v>
      </c>
      <c r="GF38" s="13">
        <v>196.03</v>
      </c>
      <c r="GG38" s="11">
        <v>45</v>
      </c>
      <c r="GH38" s="12"/>
      <c r="GI38" s="12">
        <v>0.0399</v>
      </c>
      <c r="GJ38" s="11">
        <v>2</v>
      </c>
      <c r="GK38" s="13">
        <v>116.34</v>
      </c>
      <c r="GL38" s="11">
        <v>55</v>
      </c>
      <c r="GM38" s="11">
        <v>5</v>
      </c>
      <c r="GN38" s="13">
        <v>315.35</v>
      </c>
      <c r="GO38" s="11">
        <v>33</v>
      </c>
      <c r="GP38" s="12">
        <v>-0.6</v>
      </c>
      <c r="GQ38" s="12">
        <v>-0.6311</v>
      </c>
      <c r="GR38" s="11">
        <v>1</v>
      </c>
      <c r="GS38" s="13">
        <v>62.36</v>
      </c>
      <c r="GT38" s="11">
        <v>25</v>
      </c>
      <c r="GU38" s="11">
        <v>5</v>
      </c>
      <c r="GV38" s="13">
        <v>334.16</v>
      </c>
      <c r="GW38" s="11">
        <v>6</v>
      </c>
      <c r="GX38" s="12">
        <v>-0.8</v>
      </c>
      <c r="GY38" s="12">
        <v>-0.8134</v>
      </c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>
        <v>61</v>
      </c>
      <c r="HK38" s="11"/>
      <c r="HL38" s="13"/>
      <c r="HM38" s="11"/>
      <c r="HN38" s="12"/>
      <c r="HO38" s="12"/>
      <c r="HP38" s="11"/>
      <c r="HQ38" s="13"/>
      <c r="HR38" s="11"/>
      <c r="HS38" s="11"/>
      <c r="HT38" s="13"/>
      <c r="HU38" s="11"/>
      <c r="HV38" s="12"/>
      <c r="HW38" s="12"/>
      <c r="HX38" s="11"/>
      <c r="HY38" s="13"/>
      <c r="HZ38" s="11"/>
      <c r="IA38" s="11"/>
      <c r="IB38" s="13"/>
      <c r="IC38" s="11">
        <v>1</v>
      </c>
      <c r="ID38" s="12"/>
      <c r="IE38" s="12"/>
      <c r="IF38" s="11"/>
      <c r="IG38" s="13"/>
      <c r="IH38" s="11"/>
      <c r="II38" s="11">
        <v>1805</v>
      </c>
      <c r="IJ38" s="13">
        <v>114655.88</v>
      </c>
      <c r="IK38" s="11">
        <v>77</v>
      </c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>
        <v>61</v>
      </c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</row>
    <row r="39">
      <c r="A39" s="10" t="s">
        <v>68</v>
      </c>
      <c r="B39" s="10" t="s">
        <v>89</v>
      </c>
      <c r="C39" s="10" t="s">
        <v>77</v>
      </c>
      <c r="D39" s="11">
        <v>5271</v>
      </c>
      <c r="E39" s="11">
        <f>=ROUNDDOWN(22.5449101796407,0)</f>
      </c>
      <c r="F39" s="11">
        <v>1736</v>
      </c>
      <c r="G39" s="12">
        <v>0.9903</v>
      </c>
      <c r="H39" s="11">
        <v>1</v>
      </c>
      <c r="I39" s="11">
        <f>=ROUNDDOWN({0},0)</f>
      </c>
      <c r="J39" s="11"/>
      <c r="K39" s="12"/>
      <c r="L39" s="11">
        <v>2790</v>
      </c>
      <c r="M39" s="13">
        <v>40068.51</v>
      </c>
      <c r="N39" s="11">
        <v>16</v>
      </c>
      <c r="O39" s="14">
        <v>2504.28</v>
      </c>
      <c r="P39" s="11">
        <v>5305</v>
      </c>
      <c r="Q39" s="13">
        <v>77174.89</v>
      </c>
      <c r="R39" s="11">
        <v>20</v>
      </c>
      <c r="S39" s="14">
        <v>3858.74</v>
      </c>
      <c r="T39" s="12">
        <v>-0.4741</v>
      </c>
      <c r="U39" s="12">
        <v>-0.4808</v>
      </c>
      <c r="V39" s="12">
        <v>-0.2</v>
      </c>
      <c r="W39" s="12">
        <v>-0.351</v>
      </c>
      <c r="X39" s="11">
        <v>858</v>
      </c>
      <c r="Y39" s="13">
        <v>13106.95</v>
      </c>
      <c r="Z39" s="11">
        <v>16</v>
      </c>
      <c r="AA39" s="11">
        <v>982</v>
      </c>
      <c r="AB39" s="13">
        <v>15308.2</v>
      </c>
      <c r="AC39" s="11">
        <v>19</v>
      </c>
      <c r="AD39" s="12">
        <v>-0.1263</v>
      </c>
      <c r="AE39" s="12">
        <v>-0.1438</v>
      </c>
      <c r="AF39" s="11">
        <v>62</v>
      </c>
      <c r="AG39" s="13">
        <v>955.18</v>
      </c>
      <c r="AH39" s="11">
        <v>16</v>
      </c>
      <c r="AI39" s="11">
        <v>223</v>
      </c>
      <c r="AJ39" s="13">
        <v>2985.2</v>
      </c>
      <c r="AK39" s="11">
        <v>20</v>
      </c>
      <c r="AL39" s="12">
        <v>-0.722</v>
      </c>
      <c r="AM39" s="12">
        <v>-0.68</v>
      </c>
      <c r="AN39" s="11">
        <v>825</v>
      </c>
      <c r="AO39" s="13">
        <v>11478.74</v>
      </c>
      <c r="AP39" s="11">
        <v>16</v>
      </c>
      <c r="AQ39" s="11">
        <v>1389</v>
      </c>
      <c r="AR39" s="13">
        <v>19550.73</v>
      </c>
      <c r="AS39" s="11">
        <v>17</v>
      </c>
      <c r="AT39" s="12">
        <v>-0.406</v>
      </c>
      <c r="AU39" s="12">
        <v>-0.4129</v>
      </c>
      <c r="AV39" s="11">
        <v>334</v>
      </c>
      <c r="AW39" s="13">
        <v>4386.63</v>
      </c>
      <c r="AX39" s="11">
        <v>16</v>
      </c>
      <c r="AY39" s="11">
        <v>548</v>
      </c>
      <c r="AZ39" s="13">
        <v>7401.95</v>
      </c>
      <c r="BA39" s="11">
        <v>20</v>
      </c>
      <c r="BB39" s="12">
        <v>-0.3905</v>
      </c>
      <c r="BC39" s="12">
        <v>-0.4074</v>
      </c>
      <c r="BD39" s="11">
        <v>58</v>
      </c>
      <c r="BE39" s="13">
        <v>670.21</v>
      </c>
      <c r="BF39" s="11">
        <v>16</v>
      </c>
      <c r="BG39" s="11">
        <v>164</v>
      </c>
      <c r="BH39" s="13">
        <v>1999.39</v>
      </c>
      <c r="BI39" s="11">
        <v>20</v>
      </c>
      <c r="BJ39" s="12">
        <v>-0.6463</v>
      </c>
      <c r="BK39" s="12">
        <v>-0.6648</v>
      </c>
      <c r="BL39" s="11">
        <v>108</v>
      </c>
      <c r="BM39" s="13">
        <v>1625.41</v>
      </c>
      <c r="BN39" s="11">
        <v>16</v>
      </c>
      <c r="BO39" s="11">
        <v>170</v>
      </c>
      <c r="BP39" s="13">
        <v>2780.94</v>
      </c>
      <c r="BQ39" s="11">
        <v>20</v>
      </c>
      <c r="BR39" s="12">
        <v>-0.3647</v>
      </c>
      <c r="BS39" s="12">
        <v>-0.4155</v>
      </c>
      <c r="BT39" s="11">
        <v>49</v>
      </c>
      <c r="BU39" s="13">
        <v>742.16</v>
      </c>
      <c r="BV39" s="11">
        <v>15</v>
      </c>
      <c r="BW39" s="11">
        <v>161</v>
      </c>
      <c r="BX39" s="13">
        <v>2577.79</v>
      </c>
      <c r="BY39" s="11">
        <v>16</v>
      </c>
      <c r="BZ39" s="12">
        <v>-0.6957</v>
      </c>
      <c r="CA39" s="12">
        <v>-0.7121</v>
      </c>
      <c r="CB39" s="11">
        <v>365</v>
      </c>
      <c r="CC39" s="13">
        <v>5184.87</v>
      </c>
      <c r="CD39" s="11">
        <v>16</v>
      </c>
      <c r="CE39" s="11">
        <v>485</v>
      </c>
      <c r="CF39" s="13">
        <v>6979.94</v>
      </c>
      <c r="CG39" s="11">
        <v>20</v>
      </c>
      <c r="CH39" s="12">
        <v>-0.2474</v>
      </c>
      <c r="CI39" s="12">
        <v>-0.2572</v>
      </c>
      <c r="CJ39" s="11">
        <v>68</v>
      </c>
      <c r="CK39" s="13">
        <v>948.9</v>
      </c>
      <c r="CL39" s="11">
        <v>14</v>
      </c>
      <c r="CM39" s="11">
        <v>265</v>
      </c>
      <c r="CN39" s="13">
        <v>3821.6</v>
      </c>
      <c r="CO39" s="11">
        <v>16</v>
      </c>
      <c r="CP39" s="12">
        <v>-0.7434</v>
      </c>
      <c r="CQ39" s="12">
        <v>-0.7517</v>
      </c>
      <c r="CR39" s="11">
        <v>1</v>
      </c>
      <c r="CS39" s="13">
        <v>12.56</v>
      </c>
      <c r="CT39" s="11">
        <v>1</v>
      </c>
      <c r="CU39" s="11">
        <v>7</v>
      </c>
      <c r="CV39" s="13">
        <v>90.43</v>
      </c>
      <c r="CW39" s="11">
        <v>1</v>
      </c>
      <c r="CX39" s="12">
        <v>-0.8571</v>
      </c>
      <c r="CY39" s="12">
        <v>-0.8611</v>
      </c>
      <c r="CZ39" s="11"/>
      <c r="DA39" s="13"/>
      <c r="DB39" s="11"/>
      <c r="DC39" s="11"/>
      <c r="DD39" s="13"/>
      <c r="DE39" s="11"/>
      <c r="DF39" s="12"/>
      <c r="DG39" s="12"/>
      <c r="DH39" s="11">
        <v>29</v>
      </c>
      <c r="DI39" s="13">
        <v>441.73</v>
      </c>
      <c r="DJ39" s="11">
        <v>6</v>
      </c>
      <c r="DK39" s="11">
        <v>49</v>
      </c>
      <c r="DL39" s="13">
        <v>736.54</v>
      </c>
      <c r="DM39" s="11">
        <v>6</v>
      </c>
      <c r="DN39" s="12">
        <v>-0.4082</v>
      </c>
      <c r="DO39" s="12">
        <v>-0.4003</v>
      </c>
      <c r="DP39" s="11"/>
      <c r="DQ39" s="13"/>
      <c r="DR39" s="11"/>
      <c r="DS39" s="11"/>
      <c r="DT39" s="13"/>
      <c r="DU39" s="11"/>
      <c r="DV39" s="12"/>
      <c r="DW39" s="12"/>
      <c r="DX39" s="11">
        <v>5</v>
      </c>
      <c r="DY39" s="13">
        <v>78.96</v>
      </c>
      <c r="DZ39" s="11">
        <v>11</v>
      </c>
      <c r="EA39" s="11">
        <v>1</v>
      </c>
      <c r="EB39" s="13">
        <v>15.12</v>
      </c>
      <c r="EC39" s="11">
        <v>13</v>
      </c>
      <c r="ED39" s="12">
        <v>4</v>
      </c>
      <c r="EE39" s="12">
        <v>4.2222</v>
      </c>
      <c r="EF39" s="11"/>
      <c r="EG39" s="13"/>
      <c r="EH39" s="11">
        <v>1</v>
      </c>
      <c r="EI39" s="11"/>
      <c r="EJ39" s="13"/>
      <c r="EK39" s="11">
        <v>1</v>
      </c>
      <c r="EL39" s="12"/>
      <c r="EM39" s="12"/>
      <c r="EN39" s="11">
        <v>9</v>
      </c>
      <c r="EO39" s="13">
        <v>154.2</v>
      </c>
      <c r="EP39" s="11">
        <v>5</v>
      </c>
      <c r="EQ39" s="11">
        <v>5</v>
      </c>
      <c r="ER39" s="13">
        <v>85.01</v>
      </c>
      <c r="ES39" s="11">
        <v>5</v>
      </c>
      <c r="ET39" s="12">
        <v>0.8</v>
      </c>
      <c r="EU39" s="12">
        <v>0.8139</v>
      </c>
      <c r="EV39" s="11"/>
      <c r="EW39" s="13"/>
      <c r="EX39" s="11">
        <v>15</v>
      </c>
      <c r="EY39" s="11"/>
      <c r="EZ39" s="13"/>
      <c r="FA39" s="11">
        <v>19</v>
      </c>
      <c r="FB39" s="12"/>
      <c r="FC39" s="12"/>
      <c r="FD39" s="11"/>
      <c r="FE39" s="13"/>
      <c r="FF39" s="11"/>
      <c r="FG39" s="11"/>
      <c r="FH39" s="13"/>
      <c r="FI39" s="11"/>
      <c r="FJ39" s="12"/>
      <c r="FK39" s="12"/>
      <c r="FL39" s="11"/>
      <c r="FM39" s="13"/>
      <c r="FN39" s="11"/>
      <c r="FO39" s="11"/>
      <c r="FP39" s="13"/>
      <c r="FQ39" s="11"/>
      <c r="FR39" s="12"/>
      <c r="FS39" s="12"/>
      <c r="FT39" s="11"/>
      <c r="FU39" s="13"/>
      <c r="FV39" s="11">
        <v>16</v>
      </c>
      <c r="FW39" s="11">
        <v>8</v>
      </c>
      <c r="FX39" s="13">
        <v>250.92</v>
      </c>
      <c r="FY39" s="11">
        <v>20</v>
      </c>
      <c r="FZ39" s="12"/>
      <c r="GA39" s="12"/>
      <c r="GB39" s="11">
        <v>18</v>
      </c>
      <c r="GC39" s="13">
        <v>268.54</v>
      </c>
      <c r="GD39" s="11">
        <v>9</v>
      </c>
      <c r="GE39" s="11">
        <v>9</v>
      </c>
      <c r="GF39" s="13">
        <v>133.3</v>
      </c>
      <c r="GG39" s="11">
        <v>11</v>
      </c>
      <c r="GH39" s="12">
        <v>1</v>
      </c>
      <c r="GI39" s="12">
        <v>1.0146</v>
      </c>
      <c r="GJ39" s="11">
        <v>1</v>
      </c>
      <c r="GK39" s="13">
        <v>13.47</v>
      </c>
      <c r="GL39" s="11">
        <v>15</v>
      </c>
      <c r="GM39" s="11">
        <v>3</v>
      </c>
      <c r="GN39" s="13">
        <v>48.96</v>
      </c>
      <c r="GO39" s="11">
        <v>15</v>
      </c>
      <c r="GP39" s="12">
        <v>-0.6667</v>
      </c>
      <c r="GQ39" s="12">
        <v>-0.7249</v>
      </c>
      <c r="GR39" s="11"/>
      <c r="GS39" s="13"/>
      <c r="GT39" s="11">
        <v>3</v>
      </c>
      <c r="GU39" s="11"/>
      <c r="GV39" s="13"/>
      <c r="GW39" s="11">
        <v>2</v>
      </c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>
        <v>10</v>
      </c>
      <c r="HK39" s="11"/>
      <c r="HL39" s="13"/>
      <c r="HM39" s="11"/>
      <c r="HN39" s="12"/>
      <c r="HO39" s="12"/>
      <c r="HP39" s="11"/>
      <c r="HQ39" s="13"/>
      <c r="HR39" s="11"/>
      <c r="HS39" s="11"/>
      <c r="HT39" s="13"/>
      <c r="HU39" s="11"/>
      <c r="HV39" s="12"/>
      <c r="HW39" s="12"/>
      <c r="HX39" s="11"/>
      <c r="HY39" s="13"/>
      <c r="HZ39" s="11">
        <v>2</v>
      </c>
      <c r="IA39" s="11">
        <v>1</v>
      </c>
      <c r="IB39" s="13">
        <v>17.24</v>
      </c>
      <c r="IC39" s="11">
        <v>2</v>
      </c>
      <c r="ID39" s="12"/>
      <c r="IE39" s="12"/>
      <c r="IF39" s="11"/>
      <c r="IG39" s="13"/>
      <c r="IH39" s="11"/>
      <c r="II39" s="11">
        <v>835</v>
      </c>
      <c r="IJ39" s="13">
        <v>12391.63</v>
      </c>
      <c r="IK39" s="11">
        <v>20</v>
      </c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>
        <v>11</v>
      </c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</row>
    <row r="40">
      <c r="A40" s="10" t="s">
        <v>68</v>
      </c>
      <c r="B40" s="10" t="s">
        <v>90</v>
      </c>
      <c r="C40" s="10" t="s">
        <v>74</v>
      </c>
      <c r="D40" s="11">
        <v>56626</v>
      </c>
      <c r="E40" s="11">
        <f>=ROUNDDOWN({0},0)</f>
      </c>
      <c r="F40" s="11">
        <v>37685</v>
      </c>
      <c r="G40" s="12"/>
      <c r="H40" s="11">
        <v>359</v>
      </c>
      <c r="I40" s="11">
        <f>=ROUNDDOWN({0},0)</f>
      </c>
      <c r="J40" s="11"/>
      <c r="K40" s="12"/>
      <c r="L40" s="11">
        <v>31059</v>
      </c>
      <c r="M40" s="13">
        <v>1834989.16</v>
      </c>
      <c r="N40" s="11">
        <v>197</v>
      </c>
      <c r="O40" s="14">
        <v>9314.67</v>
      </c>
      <c r="P40" s="11">
        <v>46308</v>
      </c>
      <c r="Q40" s="13">
        <v>2724677.59</v>
      </c>
      <c r="R40" s="11">
        <v>234</v>
      </c>
      <c r="S40" s="14">
        <v>11643.92</v>
      </c>
      <c r="T40" s="12">
        <v>-0.3293</v>
      </c>
      <c r="U40" s="12">
        <v>-0.3265</v>
      </c>
      <c r="V40" s="12">
        <v>-0.1581</v>
      </c>
      <c r="W40" s="12">
        <v>-0.2</v>
      </c>
      <c r="X40" s="11">
        <v>7200</v>
      </c>
      <c r="Y40" s="13">
        <v>431712.07</v>
      </c>
      <c r="Z40" s="11">
        <v>146</v>
      </c>
      <c r="AA40" s="11">
        <v>7651</v>
      </c>
      <c r="AB40" s="13">
        <v>440700.82</v>
      </c>
      <c r="AC40" s="11">
        <v>161</v>
      </c>
      <c r="AD40" s="12">
        <v>-0.0589</v>
      </c>
      <c r="AE40" s="12">
        <v>-0.0204</v>
      </c>
      <c r="AF40" s="11">
        <v>3156</v>
      </c>
      <c r="AG40" s="13">
        <v>209151.33</v>
      </c>
      <c r="AH40" s="11">
        <v>185</v>
      </c>
      <c r="AI40" s="11">
        <v>2149</v>
      </c>
      <c r="AJ40" s="13">
        <v>127047.06</v>
      </c>
      <c r="AK40" s="11">
        <v>222</v>
      </c>
      <c r="AL40" s="12">
        <v>0.4686</v>
      </c>
      <c r="AM40" s="12">
        <v>0.6463</v>
      </c>
      <c r="AN40" s="11">
        <v>7396</v>
      </c>
      <c r="AO40" s="13">
        <v>452200.13</v>
      </c>
      <c r="AP40" s="11">
        <v>174</v>
      </c>
      <c r="AQ40" s="11">
        <v>10894</v>
      </c>
      <c r="AR40" s="13">
        <v>655975.53</v>
      </c>
      <c r="AS40" s="11">
        <v>198</v>
      </c>
      <c r="AT40" s="12">
        <v>-0.3211</v>
      </c>
      <c r="AU40" s="12">
        <v>-0.3106</v>
      </c>
      <c r="AV40" s="11">
        <v>4552</v>
      </c>
      <c r="AW40" s="13">
        <v>238219.43</v>
      </c>
      <c r="AX40" s="11">
        <v>189</v>
      </c>
      <c r="AY40" s="11">
        <v>5831</v>
      </c>
      <c r="AZ40" s="13">
        <v>336508.25</v>
      </c>
      <c r="BA40" s="11">
        <v>222</v>
      </c>
      <c r="BB40" s="12">
        <v>-0.2193</v>
      </c>
      <c r="BC40" s="12">
        <v>-0.2921</v>
      </c>
      <c r="BD40" s="11">
        <v>2205</v>
      </c>
      <c r="BE40" s="13">
        <v>118973.01</v>
      </c>
      <c r="BF40" s="11">
        <v>189</v>
      </c>
      <c r="BG40" s="11">
        <v>2406</v>
      </c>
      <c r="BH40" s="13">
        <v>131209.1</v>
      </c>
      <c r="BI40" s="11">
        <v>222</v>
      </c>
      <c r="BJ40" s="12">
        <v>-0.0835</v>
      </c>
      <c r="BK40" s="12">
        <v>-0.0933</v>
      </c>
      <c r="BL40" s="11">
        <v>1373</v>
      </c>
      <c r="BM40" s="13">
        <v>78822.06</v>
      </c>
      <c r="BN40" s="11">
        <v>189</v>
      </c>
      <c r="BO40" s="11">
        <v>2122</v>
      </c>
      <c r="BP40" s="13">
        <v>130706.46</v>
      </c>
      <c r="BQ40" s="11">
        <v>222</v>
      </c>
      <c r="BR40" s="12">
        <v>-0.353</v>
      </c>
      <c r="BS40" s="12">
        <v>-0.397</v>
      </c>
      <c r="BT40" s="11">
        <v>917</v>
      </c>
      <c r="BU40" s="13">
        <v>58068.47</v>
      </c>
      <c r="BV40" s="11">
        <v>178</v>
      </c>
      <c r="BW40" s="11">
        <v>1296</v>
      </c>
      <c r="BX40" s="13">
        <v>82493.29</v>
      </c>
      <c r="BY40" s="11">
        <v>198</v>
      </c>
      <c r="BZ40" s="12">
        <v>-0.2924</v>
      </c>
      <c r="CA40" s="12">
        <v>-0.2961</v>
      </c>
      <c r="CB40" s="11">
        <v>3065</v>
      </c>
      <c r="CC40" s="13">
        <v>178511.5</v>
      </c>
      <c r="CD40" s="11">
        <v>181</v>
      </c>
      <c r="CE40" s="11">
        <v>4609</v>
      </c>
      <c r="CF40" s="13">
        <v>268806.35</v>
      </c>
      <c r="CG40" s="11">
        <v>222</v>
      </c>
      <c r="CH40" s="12">
        <v>-0.335</v>
      </c>
      <c r="CI40" s="12">
        <v>-0.3359</v>
      </c>
      <c r="CJ40" s="11">
        <v>464</v>
      </c>
      <c r="CK40" s="13">
        <v>23403.3</v>
      </c>
      <c r="CL40" s="11">
        <v>137</v>
      </c>
      <c r="CM40" s="11">
        <v>1474</v>
      </c>
      <c r="CN40" s="13">
        <v>73342.49</v>
      </c>
      <c r="CO40" s="11">
        <v>154</v>
      </c>
      <c r="CP40" s="12">
        <v>-0.6852</v>
      </c>
      <c r="CQ40" s="12">
        <v>-0.6809</v>
      </c>
      <c r="CR40" s="11">
        <v>70</v>
      </c>
      <c r="CS40" s="13">
        <v>4186.39</v>
      </c>
      <c r="CT40" s="11">
        <v>18</v>
      </c>
      <c r="CU40" s="11">
        <v>57</v>
      </c>
      <c r="CV40" s="13">
        <v>2673.15</v>
      </c>
      <c r="CW40" s="11">
        <v>14</v>
      </c>
      <c r="CX40" s="12">
        <v>0.2281</v>
      </c>
      <c r="CY40" s="12">
        <v>0.5661</v>
      </c>
      <c r="CZ40" s="11">
        <v>67</v>
      </c>
      <c r="DA40" s="13">
        <v>4820.35</v>
      </c>
      <c r="DB40" s="11">
        <v>30</v>
      </c>
      <c r="DC40" s="11"/>
      <c r="DD40" s="13"/>
      <c r="DE40" s="11"/>
      <c r="DF40" s="12"/>
      <c r="DG40" s="12"/>
      <c r="DH40" s="11">
        <v>144</v>
      </c>
      <c r="DI40" s="13">
        <v>7776.91</v>
      </c>
      <c r="DJ40" s="11">
        <v>45</v>
      </c>
      <c r="DK40" s="11">
        <v>338</v>
      </c>
      <c r="DL40" s="13">
        <v>21549.76</v>
      </c>
      <c r="DM40" s="11">
        <v>48</v>
      </c>
      <c r="DN40" s="12">
        <v>-0.574</v>
      </c>
      <c r="DO40" s="12">
        <v>-0.6391</v>
      </c>
      <c r="DP40" s="11">
        <v>111</v>
      </c>
      <c r="DQ40" s="13">
        <v>8090.95</v>
      </c>
      <c r="DR40" s="11">
        <v>117</v>
      </c>
      <c r="DS40" s="11">
        <v>136</v>
      </c>
      <c r="DT40" s="13">
        <v>10226.23</v>
      </c>
      <c r="DU40" s="11">
        <v>104</v>
      </c>
      <c r="DV40" s="12">
        <v>-0.1838</v>
      </c>
      <c r="DW40" s="12">
        <v>-0.2088</v>
      </c>
      <c r="DX40" s="11">
        <v>85</v>
      </c>
      <c r="DY40" s="13">
        <v>5408.54</v>
      </c>
      <c r="DZ40" s="11">
        <v>76</v>
      </c>
      <c r="EA40" s="11">
        <v>6</v>
      </c>
      <c r="EB40" s="13">
        <v>355.09</v>
      </c>
      <c r="EC40" s="11">
        <v>82</v>
      </c>
      <c r="ED40" s="12">
        <v>13.1667</v>
      </c>
      <c r="EE40" s="12">
        <v>14.2315</v>
      </c>
      <c r="EF40" s="11">
        <v>35</v>
      </c>
      <c r="EG40" s="13">
        <v>2270.46</v>
      </c>
      <c r="EH40" s="11">
        <v>36</v>
      </c>
      <c r="EI40" s="11">
        <v>23</v>
      </c>
      <c r="EJ40" s="13">
        <v>1458.99</v>
      </c>
      <c r="EK40" s="11">
        <v>35</v>
      </c>
      <c r="EL40" s="12">
        <v>0.5217</v>
      </c>
      <c r="EM40" s="12">
        <v>0.5562</v>
      </c>
      <c r="EN40" s="11">
        <v>34</v>
      </c>
      <c r="EO40" s="13">
        <v>1803.25</v>
      </c>
      <c r="EP40" s="11">
        <v>46</v>
      </c>
      <c r="EQ40" s="11">
        <v>36</v>
      </c>
      <c r="ER40" s="13">
        <v>1999.7</v>
      </c>
      <c r="ES40" s="11">
        <v>50</v>
      </c>
      <c r="ET40" s="12">
        <v>-0.0556</v>
      </c>
      <c r="EU40" s="12">
        <v>-0.0982</v>
      </c>
      <c r="EV40" s="11">
        <v>76</v>
      </c>
      <c r="EW40" s="13">
        <v>5250.19</v>
      </c>
      <c r="EX40" s="11">
        <v>180</v>
      </c>
      <c r="EY40" s="11">
        <v>233</v>
      </c>
      <c r="EZ40" s="13">
        <v>17492.35</v>
      </c>
      <c r="FA40" s="11">
        <v>203</v>
      </c>
      <c r="FB40" s="12">
        <v>-0.6738</v>
      </c>
      <c r="FC40" s="12">
        <v>-0.6999</v>
      </c>
      <c r="FD40" s="11">
        <v>26</v>
      </c>
      <c r="FE40" s="13">
        <v>1846.56</v>
      </c>
      <c r="FF40" s="11">
        <v>34</v>
      </c>
      <c r="FG40" s="11">
        <v>9</v>
      </c>
      <c r="FH40" s="13">
        <v>681.26</v>
      </c>
      <c r="FI40" s="11">
        <v>23</v>
      </c>
      <c r="FJ40" s="12">
        <v>1.8889</v>
      </c>
      <c r="FK40" s="12">
        <v>1.7105</v>
      </c>
      <c r="FL40" s="11"/>
      <c r="FM40" s="13"/>
      <c r="FN40" s="11"/>
      <c r="FO40" s="11"/>
      <c r="FP40" s="13"/>
      <c r="FQ40" s="11"/>
      <c r="FR40" s="12"/>
      <c r="FS40" s="12"/>
      <c r="FT40" s="11">
        <v>8</v>
      </c>
      <c r="FU40" s="13">
        <v>1013.72</v>
      </c>
      <c r="FV40" s="11">
        <v>193</v>
      </c>
      <c r="FW40" s="11">
        <v>32</v>
      </c>
      <c r="FX40" s="13">
        <v>2707.68</v>
      </c>
      <c r="FY40" s="11">
        <v>228</v>
      </c>
      <c r="FZ40" s="12">
        <v>-0.75</v>
      </c>
      <c r="GA40" s="12">
        <v>-0.6256</v>
      </c>
      <c r="GB40" s="11">
        <v>52</v>
      </c>
      <c r="GC40" s="13">
        <v>1890.31</v>
      </c>
      <c r="GD40" s="11">
        <v>99</v>
      </c>
      <c r="GE40" s="11">
        <v>47</v>
      </c>
      <c r="GF40" s="13">
        <v>2722.15</v>
      </c>
      <c r="GG40" s="11">
        <v>120</v>
      </c>
      <c r="GH40" s="12">
        <v>0.1064</v>
      </c>
      <c r="GI40" s="12">
        <v>-0.3056</v>
      </c>
      <c r="GJ40" s="11">
        <v>14</v>
      </c>
      <c r="GK40" s="13">
        <v>982.12</v>
      </c>
      <c r="GL40" s="11">
        <v>136</v>
      </c>
      <c r="GM40" s="11">
        <v>18</v>
      </c>
      <c r="GN40" s="13">
        <v>1051.49</v>
      </c>
      <c r="GO40" s="11">
        <v>90</v>
      </c>
      <c r="GP40" s="12">
        <v>-0.2222</v>
      </c>
      <c r="GQ40" s="12">
        <v>-0.066</v>
      </c>
      <c r="GR40" s="11">
        <v>7</v>
      </c>
      <c r="GS40" s="13">
        <v>511.4</v>
      </c>
      <c r="GT40" s="11">
        <v>72</v>
      </c>
      <c r="GU40" s="11">
        <v>15</v>
      </c>
      <c r="GV40" s="13">
        <v>1150.54</v>
      </c>
      <c r="GW40" s="11">
        <v>32</v>
      </c>
      <c r="GX40" s="12">
        <v>-0.5333</v>
      </c>
      <c r="GY40" s="12">
        <v>-0.5555</v>
      </c>
      <c r="GZ40" s="11"/>
      <c r="HA40" s="13"/>
      <c r="HB40" s="11"/>
      <c r="HC40" s="11"/>
      <c r="HD40" s="13"/>
      <c r="HE40" s="11"/>
      <c r="HF40" s="12"/>
      <c r="HG40" s="12"/>
      <c r="HH40" s="11">
        <v>2</v>
      </c>
      <c r="HI40" s="13">
        <v>76.71</v>
      </c>
      <c r="HJ40" s="11">
        <v>157</v>
      </c>
      <c r="HK40" s="11"/>
      <c r="HL40" s="13"/>
      <c r="HM40" s="11"/>
      <c r="HN40" s="12"/>
      <c r="HO40" s="12"/>
      <c r="HP40" s="11"/>
      <c r="HQ40" s="13"/>
      <c r="HR40" s="11"/>
      <c r="HS40" s="11"/>
      <c r="HT40" s="13"/>
      <c r="HU40" s="11"/>
      <c r="HV40" s="12"/>
      <c r="HW40" s="12"/>
      <c r="HX40" s="11"/>
      <c r="HY40" s="13"/>
      <c r="HZ40" s="11">
        <v>20</v>
      </c>
      <c r="IA40" s="11">
        <v>3</v>
      </c>
      <c r="IB40" s="13">
        <v>194.58</v>
      </c>
      <c r="IC40" s="11">
        <v>20</v>
      </c>
      <c r="ID40" s="12">
        <v>-1</v>
      </c>
      <c r="IE40" s="12">
        <v>-1</v>
      </c>
      <c r="IF40" s="11"/>
      <c r="IG40" s="13"/>
      <c r="IH40" s="11"/>
      <c r="II40" s="11">
        <v>6923</v>
      </c>
      <c r="IJ40" s="13">
        <v>413625.27</v>
      </c>
      <c r="IK40" s="11">
        <v>206</v>
      </c>
      <c r="IL40" s="12">
        <v>-1</v>
      </c>
      <c r="IM40" s="12">
        <v>-1</v>
      </c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>
        <v>155</v>
      </c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</row>
    <row r="41">
      <c r="A41" s="10" t="s">
        <v>68</v>
      </c>
      <c r="B41" s="10" t="s">
        <v>91</v>
      </c>
      <c r="C41" s="10" t="s">
        <v>70</v>
      </c>
      <c r="D41" s="11">
        <v>4174</v>
      </c>
      <c r="E41" s="11">
        <f>=ROUNDDOWN(9.21006178287732,0)</f>
      </c>
      <c r="F41" s="11">
        <v>10417</v>
      </c>
      <c r="G41" s="12">
        <v>0.9153</v>
      </c>
      <c r="H41" s="11">
        <v>158</v>
      </c>
      <c r="I41" s="11">
        <f>=ROUNDDOWN({0},0)</f>
      </c>
      <c r="J41" s="11">
        <v>430</v>
      </c>
      <c r="K41" s="12"/>
      <c r="L41" s="11">
        <v>6127</v>
      </c>
      <c r="M41" s="13">
        <v>1135269.43</v>
      </c>
      <c r="N41" s="11">
        <v>35</v>
      </c>
      <c r="O41" s="14">
        <v>32436.27</v>
      </c>
      <c r="P41" s="11">
        <v>5911</v>
      </c>
      <c r="Q41" s="13">
        <v>1072788.53</v>
      </c>
      <c r="R41" s="11">
        <v>49</v>
      </c>
      <c r="S41" s="14">
        <v>21893.64</v>
      </c>
      <c r="T41" s="12">
        <v>0.0365</v>
      </c>
      <c r="U41" s="12">
        <v>0.0582</v>
      </c>
      <c r="V41" s="12">
        <v>-0.2857</v>
      </c>
      <c r="W41" s="12">
        <v>0.4815</v>
      </c>
      <c r="X41" s="11">
        <v>505</v>
      </c>
      <c r="Y41" s="13">
        <v>95857.12</v>
      </c>
      <c r="Z41" s="11">
        <v>15</v>
      </c>
      <c r="AA41" s="11">
        <v>512</v>
      </c>
      <c r="AB41" s="13">
        <v>97513.67</v>
      </c>
      <c r="AC41" s="11">
        <v>17</v>
      </c>
      <c r="AD41" s="12">
        <v>-0.0137</v>
      </c>
      <c r="AE41" s="12">
        <v>-0.017</v>
      </c>
      <c r="AF41" s="11">
        <v>2513</v>
      </c>
      <c r="AG41" s="13">
        <v>493231.34</v>
      </c>
      <c r="AH41" s="11">
        <v>33</v>
      </c>
      <c r="AI41" s="11">
        <v>781</v>
      </c>
      <c r="AJ41" s="13">
        <v>144149.82</v>
      </c>
      <c r="AK41" s="11">
        <v>49</v>
      </c>
      <c r="AL41" s="12">
        <v>2.2177</v>
      </c>
      <c r="AM41" s="12">
        <v>2.4217</v>
      </c>
      <c r="AN41" s="11">
        <v>241</v>
      </c>
      <c r="AO41" s="13">
        <v>44075.34</v>
      </c>
      <c r="AP41" s="11">
        <v>28</v>
      </c>
      <c r="AQ41" s="11">
        <v>426</v>
      </c>
      <c r="AR41" s="13">
        <v>65575.71</v>
      </c>
      <c r="AS41" s="11">
        <v>49</v>
      </c>
      <c r="AT41" s="12">
        <v>-0.4343</v>
      </c>
      <c r="AU41" s="12">
        <v>-0.3279</v>
      </c>
      <c r="AV41" s="11">
        <v>396</v>
      </c>
      <c r="AW41" s="13">
        <v>73546.04</v>
      </c>
      <c r="AX41" s="11">
        <v>33</v>
      </c>
      <c r="AY41" s="11">
        <v>674</v>
      </c>
      <c r="AZ41" s="13">
        <v>124276.39</v>
      </c>
      <c r="BA41" s="11">
        <v>49</v>
      </c>
      <c r="BB41" s="12">
        <v>-0.4125</v>
      </c>
      <c r="BC41" s="12">
        <v>-0.4082</v>
      </c>
      <c r="BD41" s="11">
        <v>804</v>
      </c>
      <c r="BE41" s="13">
        <v>132024.44</v>
      </c>
      <c r="BF41" s="11">
        <v>33</v>
      </c>
      <c r="BG41" s="11">
        <v>897</v>
      </c>
      <c r="BH41" s="13">
        <v>159830</v>
      </c>
      <c r="BI41" s="11">
        <v>49</v>
      </c>
      <c r="BJ41" s="12">
        <v>-0.1037</v>
      </c>
      <c r="BK41" s="12">
        <v>-0.174</v>
      </c>
      <c r="BL41" s="11">
        <v>757</v>
      </c>
      <c r="BM41" s="13">
        <v>145606.14</v>
      </c>
      <c r="BN41" s="11">
        <v>35</v>
      </c>
      <c r="BO41" s="11">
        <v>1050</v>
      </c>
      <c r="BP41" s="13">
        <v>197072.65</v>
      </c>
      <c r="BQ41" s="11">
        <v>49</v>
      </c>
      <c r="BR41" s="12">
        <v>-0.279</v>
      </c>
      <c r="BS41" s="12">
        <v>-0.2612</v>
      </c>
      <c r="BT41" s="11">
        <v>464</v>
      </c>
      <c r="BU41" s="13">
        <v>69362.99</v>
      </c>
      <c r="BV41" s="11">
        <v>28</v>
      </c>
      <c r="BW41" s="11">
        <v>212</v>
      </c>
      <c r="BX41" s="13">
        <v>37921.76</v>
      </c>
      <c r="BY41" s="11">
        <v>47</v>
      </c>
      <c r="BZ41" s="12">
        <v>1.1887</v>
      </c>
      <c r="CA41" s="12">
        <v>0.8291</v>
      </c>
      <c r="CB41" s="11">
        <v>123</v>
      </c>
      <c r="CC41" s="13">
        <v>24247.6</v>
      </c>
      <c r="CD41" s="11">
        <v>8</v>
      </c>
      <c r="CE41" s="11">
        <v>56</v>
      </c>
      <c r="CF41" s="13">
        <v>11647.23</v>
      </c>
      <c r="CG41" s="11">
        <v>6</v>
      </c>
      <c r="CH41" s="12">
        <v>1.1964</v>
      </c>
      <c r="CI41" s="12">
        <v>1.0818</v>
      </c>
      <c r="CJ41" s="11">
        <v>262</v>
      </c>
      <c r="CK41" s="13">
        <v>44715.86</v>
      </c>
      <c r="CL41" s="11">
        <v>26</v>
      </c>
      <c r="CM41" s="11">
        <v>489</v>
      </c>
      <c r="CN41" s="13">
        <v>91761.44</v>
      </c>
      <c r="CO41" s="11">
        <v>37</v>
      </c>
      <c r="CP41" s="12">
        <v>-0.4642</v>
      </c>
      <c r="CQ41" s="12">
        <v>-0.5127</v>
      </c>
      <c r="CR41" s="11"/>
      <c r="CS41" s="13"/>
      <c r="CT41" s="11"/>
      <c r="CU41" s="11"/>
      <c r="CV41" s="13"/>
      <c r="CW41" s="11"/>
      <c r="CX41" s="12"/>
      <c r="CY41" s="12"/>
      <c r="CZ41" s="11">
        <v>3</v>
      </c>
      <c r="DA41" s="13">
        <v>574.14</v>
      </c>
      <c r="DB41" s="11">
        <v>2</v>
      </c>
      <c r="DC41" s="11">
        <v>3</v>
      </c>
      <c r="DD41" s="13">
        <v>605.85</v>
      </c>
      <c r="DE41" s="11">
        <v>2</v>
      </c>
      <c r="DF41" s="12"/>
      <c r="DG41" s="12">
        <v>-0.0523</v>
      </c>
      <c r="DH41" s="11">
        <v>4</v>
      </c>
      <c r="DI41" s="13">
        <v>822.8</v>
      </c>
      <c r="DJ41" s="11">
        <v>3</v>
      </c>
      <c r="DK41" s="11">
        <v>6</v>
      </c>
      <c r="DL41" s="13">
        <v>1056.88</v>
      </c>
      <c r="DM41" s="11">
        <v>3</v>
      </c>
      <c r="DN41" s="12">
        <v>-0.3333</v>
      </c>
      <c r="DO41" s="12">
        <v>-0.2215</v>
      </c>
      <c r="DP41" s="11"/>
      <c r="DQ41" s="13"/>
      <c r="DR41" s="11">
        <v>7</v>
      </c>
      <c r="DS41" s="11"/>
      <c r="DT41" s="13"/>
      <c r="DU41" s="11">
        <v>7</v>
      </c>
      <c r="DV41" s="12"/>
      <c r="DW41" s="12"/>
      <c r="DX41" s="11">
        <v>11</v>
      </c>
      <c r="DY41" s="13">
        <v>2052.33</v>
      </c>
      <c r="DZ41" s="11">
        <v>6</v>
      </c>
      <c r="EA41" s="11">
        <v>1</v>
      </c>
      <c r="EB41" s="13">
        <v>180.81</v>
      </c>
      <c r="EC41" s="11">
        <v>6</v>
      </c>
      <c r="ED41" s="12">
        <v>10</v>
      </c>
      <c r="EE41" s="12">
        <v>10.3508</v>
      </c>
      <c r="EF41" s="11">
        <v>17</v>
      </c>
      <c r="EG41" s="13">
        <v>3428.04</v>
      </c>
      <c r="EH41" s="11">
        <v>11</v>
      </c>
      <c r="EI41" s="11">
        <v>23</v>
      </c>
      <c r="EJ41" s="13">
        <v>4299.44</v>
      </c>
      <c r="EK41" s="11">
        <v>13</v>
      </c>
      <c r="EL41" s="12">
        <v>-0.2609</v>
      </c>
      <c r="EM41" s="12">
        <v>-0.2027</v>
      </c>
      <c r="EN41" s="11">
        <v>2</v>
      </c>
      <c r="EO41" s="13">
        <v>390.16</v>
      </c>
      <c r="EP41" s="11">
        <v>3</v>
      </c>
      <c r="EQ41" s="11">
        <v>5</v>
      </c>
      <c r="ER41" s="13">
        <v>941.44</v>
      </c>
      <c r="ES41" s="11">
        <v>3</v>
      </c>
      <c r="ET41" s="12">
        <v>-0.6</v>
      </c>
      <c r="EU41" s="12">
        <v>-0.5856</v>
      </c>
      <c r="EV41" s="11"/>
      <c r="EW41" s="13"/>
      <c r="EX41" s="11">
        <v>16</v>
      </c>
      <c r="EY41" s="11">
        <v>1</v>
      </c>
      <c r="EZ41" s="13">
        <v>212.52</v>
      </c>
      <c r="FA41" s="11">
        <v>15</v>
      </c>
      <c r="FB41" s="12"/>
      <c r="FC41" s="12"/>
      <c r="FD41" s="11">
        <v>11</v>
      </c>
      <c r="FE41" s="13">
        <v>2350.23</v>
      </c>
      <c r="FF41" s="11">
        <v>13</v>
      </c>
      <c r="FG41" s="11">
        <v>14</v>
      </c>
      <c r="FH41" s="13">
        <v>3052.03</v>
      </c>
      <c r="FI41" s="11">
        <v>6</v>
      </c>
      <c r="FJ41" s="12">
        <v>-0.2143</v>
      </c>
      <c r="FK41" s="12">
        <v>-0.2299</v>
      </c>
      <c r="FL41" s="11"/>
      <c r="FM41" s="13"/>
      <c r="FN41" s="11"/>
      <c r="FO41" s="11"/>
      <c r="FP41" s="13"/>
      <c r="FQ41" s="11"/>
      <c r="FR41" s="12"/>
      <c r="FS41" s="12"/>
      <c r="FT41" s="11">
        <v>7</v>
      </c>
      <c r="FU41" s="13">
        <v>1439.56</v>
      </c>
      <c r="FV41" s="11">
        <v>35</v>
      </c>
      <c r="FW41" s="11">
        <v>4</v>
      </c>
      <c r="FX41" s="13">
        <v>1004.98</v>
      </c>
      <c r="FY41" s="11">
        <v>49</v>
      </c>
      <c r="FZ41" s="12">
        <v>0.75</v>
      </c>
      <c r="GA41" s="12">
        <v>0.4324</v>
      </c>
      <c r="GB41" s="11">
        <v>1</v>
      </c>
      <c r="GC41" s="13">
        <v>212.52</v>
      </c>
      <c r="GD41" s="11">
        <v>7</v>
      </c>
      <c r="GE41" s="11">
        <v>1</v>
      </c>
      <c r="GF41" s="13">
        <v>212.52</v>
      </c>
      <c r="GG41" s="11">
        <v>11</v>
      </c>
      <c r="GH41" s="12"/>
      <c r="GI41" s="12"/>
      <c r="GJ41" s="11">
        <v>5</v>
      </c>
      <c r="GK41" s="13">
        <v>1113.35</v>
      </c>
      <c r="GL41" s="11">
        <v>24</v>
      </c>
      <c r="GM41" s="11">
        <v>7</v>
      </c>
      <c r="GN41" s="13">
        <v>1483.01</v>
      </c>
      <c r="GO41" s="11">
        <v>34</v>
      </c>
      <c r="GP41" s="12">
        <v>-0.2857</v>
      </c>
      <c r="GQ41" s="12">
        <v>-0.2493</v>
      </c>
      <c r="GR41" s="11">
        <v>1</v>
      </c>
      <c r="GS41" s="13">
        <v>219.43</v>
      </c>
      <c r="GT41" s="11">
        <v>12</v>
      </c>
      <c r="GU41" s="11"/>
      <c r="GV41" s="13"/>
      <c r="GW41" s="11">
        <v>6</v>
      </c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>
        <v>26</v>
      </c>
      <c r="HK41" s="11"/>
      <c r="HL41" s="13"/>
      <c r="HM41" s="11"/>
      <c r="HN41" s="12"/>
      <c r="HO41" s="12"/>
      <c r="HP41" s="11"/>
      <c r="HQ41" s="13"/>
      <c r="HR41" s="11"/>
      <c r="HS41" s="11"/>
      <c r="HT41" s="13"/>
      <c r="HU41" s="11"/>
      <c r="HV41" s="12"/>
      <c r="HW41" s="12"/>
      <c r="HX41" s="11"/>
      <c r="HY41" s="13"/>
      <c r="HZ41" s="11">
        <v>13</v>
      </c>
      <c r="IA41" s="11">
        <v>1</v>
      </c>
      <c r="IB41" s="13">
        <v>158.19</v>
      </c>
      <c r="IC41" s="11">
        <v>20</v>
      </c>
      <c r="ID41" s="12"/>
      <c r="IE41" s="12"/>
      <c r="IF41" s="11"/>
      <c r="IG41" s="13"/>
      <c r="IH41" s="11"/>
      <c r="II41" s="11">
        <v>748</v>
      </c>
      <c r="IJ41" s="13">
        <v>129832.19</v>
      </c>
      <c r="IK41" s="11">
        <v>49</v>
      </c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</row>
    <row r="42">
      <c r="A42" s="10" t="s">
        <v>68</v>
      </c>
      <c r="B42" s="10" t="s">
        <v>91</v>
      </c>
      <c r="C42" s="10" t="s">
        <v>71</v>
      </c>
      <c r="D42" s="11">
        <v>1197</v>
      </c>
      <c r="E42" s="11">
        <f>=ROUNDDOWN(13.2852386237514,0)</f>
      </c>
      <c r="F42" s="11">
        <v>1392</v>
      </c>
      <c r="G42" s="12">
        <v>0.7915</v>
      </c>
      <c r="H42" s="11"/>
      <c r="I42" s="11">
        <f>=ROUNDDOWN({0},0)</f>
      </c>
      <c r="J42" s="11"/>
      <c r="K42" s="12"/>
      <c r="L42" s="11">
        <v>916</v>
      </c>
      <c r="M42" s="13">
        <v>90437.29</v>
      </c>
      <c r="N42" s="11">
        <v>8</v>
      </c>
      <c r="O42" s="14">
        <v>11304.66</v>
      </c>
      <c r="P42" s="11">
        <v>978</v>
      </c>
      <c r="Q42" s="13">
        <v>100601.37</v>
      </c>
      <c r="R42" s="11">
        <v>8</v>
      </c>
      <c r="S42" s="14">
        <v>12575.17</v>
      </c>
      <c r="T42" s="12">
        <v>-0.0634</v>
      </c>
      <c r="U42" s="12">
        <v>-0.101</v>
      </c>
      <c r="V42" s="12"/>
      <c r="W42" s="12">
        <v>-0.101</v>
      </c>
      <c r="X42" s="11"/>
      <c r="Y42" s="13"/>
      <c r="Z42" s="11"/>
      <c r="AA42" s="11"/>
      <c r="AB42" s="13"/>
      <c r="AC42" s="11"/>
      <c r="AD42" s="12"/>
      <c r="AE42" s="12"/>
      <c r="AF42" s="11">
        <v>153</v>
      </c>
      <c r="AG42" s="13">
        <v>15756.29</v>
      </c>
      <c r="AH42" s="11">
        <v>8</v>
      </c>
      <c r="AI42" s="11">
        <v>72</v>
      </c>
      <c r="AJ42" s="13">
        <v>7510.92</v>
      </c>
      <c r="AK42" s="11">
        <v>8</v>
      </c>
      <c r="AL42" s="12">
        <v>1.125</v>
      </c>
      <c r="AM42" s="12">
        <v>1.0978</v>
      </c>
      <c r="AN42" s="11">
        <v>85</v>
      </c>
      <c r="AO42" s="13">
        <v>8945.12</v>
      </c>
      <c r="AP42" s="11">
        <v>8</v>
      </c>
      <c r="AQ42" s="11">
        <v>439</v>
      </c>
      <c r="AR42" s="13">
        <v>44961.98</v>
      </c>
      <c r="AS42" s="11">
        <v>8</v>
      </c>
      <c r="AT42" s="12">
        <v>-0.8064</v>
      </c>
      <c r="AU42" s="12">
        <v>-0.8011</v>
      </c>
      <c r="AV42" s="11">
        <v>145</v>
      </c>
      <c r="AW42" s="13">
        <v>14009.15</v>
      </c>
      <c r="AX42" s="11">
        <v>8</v>
      </c>
      <c r="AY42" s="11">
        <v>96</v>
      </c>
      <c r="AZ42" s="13">
        <v>9556.42</v>
      </c>
      <c r="BA42" s="11">
        <v>8</v>
      </c>
      <c r="BB42" s="12">
        <v>0.5104</v>
      </c>
      <c r="BC42" s="12">
        <v>0.4659</v>
      </c>
      <c r="BD42" s="11">
        <v>35</v>
      </c>
      <c r="BE42" s="13">
        <v>3056.26</v>
      </c>
      <c r="BF42" s="11">
        <v>8</v>
      </c>
      <c r="BG42" s="11">
        <v>61</v>
      </c>
      <c r="BH42" s="13">
        <v>5567.3</v>
      </c>
      <c r="BI42" s="11">
        <v>8</v>
      </c>
      <c r="BJ42" s="12">
        <v>-0.4262</v>
      </c>
      <c r="BK42" s="12">
        <v>-0.451</v>
      </c>
      <c r="BL42" s="11">
        <v>366</v>
      </c>
      <c r="BM42" s="13">
        <v>34772.43</v>
      </c>
      <c r="BN42" s="11">
        <v>8</v>
      </c>
      <c r="BO42" s="11">
        <v>171</v>
      </c>
      <c r="BP42" s="13">
        <v>19137.79</v>
      </c>
      <c r="BQ42" s="11">
        <v>8</v>
      </c>
      <c r="BR42" s="12">
        <v>1.1404</v>
      </c>
      <c r="BS42" s="12">
        <v>0.817</v>
      </c>
      <c r="BT42" s="11">
        <v>55</v>
      </c>
      <c r="BU42" s="13">
        <v>6249.4</v>
      </c>
      <c r="BV42" s="11">
        <v>8</v>
      </c>
      <c r="BW42" s="11">
        <v>18</v>
      </c>
      <c r="BX42" s="13">
        <v>1972.62</v>
      </c>
      <c r="BY42" s="11">
        <v>8</v>
      </c>
      <c r="BZ42" s="12">
        <v>2.0556</v>
      </c>
      <c r="CA42" s="12">
        <v>2.1681</v>
      </c>
      <c r="CB42" s="11"/>
      <c r="CC42" s="13"/>
      <c r="CD42" s="11"/>
      <c r="CE42" s="11"/>
      <c r="CF42" s="13"/>
      <c r="CG42" s="11"/>
      <c r="CH42" s="12"/>
      <c r="CI42" s="12"/>
      <c r="CJ42" s="11">
        <v>60</v>
      </c>
      <c r="CK42" s="13">
        <v>5874.04</v>
      </c>
      <c r="CL42" s="11">
        <v>6</v>
      </c>
      <c r="CM42" s="11">
        <v>72</v>
      </c>
      <c r="CN42" s="13">
        <v>7214.21</v>
      </c>
      <c r="CO42" s="11">
        <v>8</v>
      </c>
      <c r="CP42" s="12">
        <v>-0.1667</v>
      </c>
      <c r="CQ42" s="12">
        <v>-0.1858</v>
      </c>
      <c r="CR42" s="11"/>
      <c r="CS42" s="13"/>
      <c r="CT42" s="11"/>
      <c r="CU42" s="11"/>
      <c r="CV42" s="13"/>
      <c r="CW42" s="11"/>
      <c r="CX42" s="12"/>
      <c r="CY42" s="12"/>
      <c r="CZ42" s="11"/>
      <c r="DA42" s="13"/>
      <c r="DB42" s="11"/>
      <c r="DC42" s="11"/>
      <c r="DD42" s="13"/>
      <c r="DE42" s="11"/>
      <c r="DF42" s="12"/>
      <c r="DG42" s="12"/>
      <c r="DH42" s="11">
        <v>16</v>
      </c>
      <c r="DI42" s="13">
        <v>1671.8</v>
      </c>
      <c r="DJ42" s="11">
        <v>4</v>
      </c>
      <c r="DK42" s="11">
        <v>16</v>
      </c>
      <c r="DL42" s="13">
        <v>1580.95</v>
      </c>
      <c r="DM42" s="11">
        <v>5</v>
      </c>
      <c r="DN42" s="12"/>
      <c r="DO42" s="12">
        <v>0.0575</v>
      </c>
      <c r="DP42" s="11"/>
      <c r="DQ42" s="13"/>
      <c r="DR42" s="11"/>
      <c r="DS42" s="11"/>
      <c r="DT42" s="13"/>
      <c r="DU42" s="11"/>
      <c r="DV42" s="12"/>
      <c r="DW42" s="12"/>
      <c r="DX42" s="11"/>
      <c r="DY42" s="13"/>
      <c r="DZ42" s="11"/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>
        <v>8</v>
      </c>
      <c r="FW42" s="11"/>
      <c r="FX42" s="13"/>
      <c r="FY42" s="11">
        <v>8</v>
      </c>
      <c r="FZ42" s="12"/>
      <c r="GA42" s="12"/>
      <c r="GB42" s="11"/>
      <c r="GC42" s="13"/>
      <c r="GD42" s="11"/>
      <c r="GE42" s="11">
        <v>3</v>
      </c>
      <c r="GF42" s="13">
        <v>285.54</v>
      </c>
      <c r="GG42" s="11">
        <v>2</v>
      </c>
      <c r="GH42" s="12"/>
      <c r="GI42" s="12"/>
      <c r="GJ42" s="11"/>
      <c r="GK42" s="13"/>
      <c r="GL42" s="11">
        <v>6</v>
      </c>
      <c r="GM42" s="11"/>
      <c r="GN42" s="13"/>
      <c r="GO42" s="11"/>
      <c r="GP42" s="12"/>
      <c r="GQ42" s="12"/>
      <c r="GR42" s="11"/>
      <c r="GS42" s="13"/>
      <c r="GT42" s="11">
        <v>3</v>
      </c>
      <c r="GU42" s="11"/>
      <c r="GV42" s="13"/>
      <c r="GW42" s="11">
        <v>1</v>
      </c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>
        <v>8</v>
      </c>
      <c r="HK42" s="11"/>
      <c r="HL42" s="13"/>
      <c r="HM42" s="11"/>
      <c r="HN42" s="12"/>
      <c r="HO42" s="12"/>
      <c r="HP42" s="11"/>
      <c r="HQ42" s="13"/>
      <c r="HR42" s="11"/>
      <c r="HS42" s="11"/>
      <c r="HT42" s="13"/>
      <c r="HU42" s="11"/>
      <c r="HV42" s="12"/>
      <c r="HW42" s="12"/>
      <c r="HX42" s="11">
        <v>1</v>
      </c>
      <c r="HY42" s="13">
        <v>102.8</v>
      </c>
      <c r="HZ42" s="11">
        <v>6</v>
      </c>
      <c r="IA42" s="11"/>
      <c r="IB42" s="13"/>
      <c r="IC42" s="11">
        <v>8</v>
      </c>
      <c r="ID42" s="12"/>
      <c r="IE42" s="12"/>
      <c r="IF42" s="11"/>
      <c r="IG42" s="13"/>
      <c r="IH42" s="11"/>
      <c r="II42" s="11">
        <v>30</v>
      </c>
      <c r="IJ42" s="13">
        <v>2813.64</v>
      </c>
      <c r="IK42" s="11">
        <v>8</v>
      </c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</row>
    <row r="43">
      <c r="A43" s="10" t="s">
        <v>68</v>
      </c>
      <c r="B43" s="10" t="s">
        <v>92</v>
      </c>
      <c r="C43" s="10" t="s">
        <v>74</v>
      </c>
      <c r="D43" s="11">
        <v>5371</v>
      </c>
      <c r="E43" s="11">
        <f>=ROUNDDOWN({0},0)</f>
      </c>
      <c r="F43" s="11">
        <v>11809</v>
      </c>
      <c r="G43" s="12"/>
      <c r="H43" s="11">
        <v>158</v>
      </c>
      <c r="I43" s="11">
        <f>=ROUNDDOWN({0},0)</f>
      </c>
      <c r="J43" s="11">
        <v>430</v>
      </c>
      <c r="K43" s="12"/>
      <c r="L43" s="11">
        <v>7043</v>
      </c>
      <c r="M43" s="13">
        <v>1225706.72</v>
      </c>
      <c r="N43" s="11">
        <v>43</v>
      </c>
      <c r="O43" s="14">
        <v>28504.81</v>
      </c>
      <c r="P43" s="11">
        <v>6889</v>
      </c>
      <c r="Q43" s="13">
        <v>1173389.9</v>
      </c>
      <c r="R43" s="11">
        <v>57</v>
      </c>
      <c r="S43" s="14">
        <v>20585.79</v>
      </c>
      <c r="T43" s="12">
        <v>0.0224</v>
      </c>
      <c r="U43" s="12">
        <v>0.0446</v>
      </c>
      <c r="V43" s="12">
        <v>-0.2456</v>
      </c>
      <c r="W43" s="12">
        <v>0.3847</v>
      </c>
      <c r="X43" s="11">
        <v>505</v>
      </c>
      <c r="Y43" s="13">
        <v>95857.12</v>
      </c>
      <c r="Z43" s="11">
        <v>15</v>
      </c>
      <c r="AA43" s="11">
        <v>512</v>
      </c>
      <c r="AB43" s="13">
        <v>97513.67</v>
      </c>
      <c r="AC43" s="11">
        <v>17</v>
      </c>
      <c r="AD43" s="12">
        <v>-0.0137</v>
      </c>
      <c r="AE43" s="12">
        <v>-0.017</v>
      </c>
      <c r="AF43" s="11">
        <v>2666</v>
      </c>
      <c r="AG43" s="13">
        <v>508987.63</v>
      </c>
      <c r="AH43" s="11">
        <v>41</v>
      </c>
      <c r="AI43" s="11">
        <v>853</v>
      </c>
      <c r="AJ43" s="13">
        <v>151660.74</v>
      </c>
      <c r="AK43" s="11">
        <v>57</v>
      </c>
      <c r="AL43" s="12">
        <v>2.1254</v>
      </c>
      <c r="AM43" s="12">
        <v>2.3561</v>
      </c>
      <c r="AN43" s="11">
        <v>326</v>
      </c>
      <c r="AO43" s="13">
        <v>53020.46</v>
      </c>
      <c r="AP43" s="11">
        <v>36</v>
      </c>
      <c r="AQ43" s="11">
        <v>865</v>
      </c>
      <c r="AR43" s="13">
        <v>110537.69</v>
      </c>
      <c r="AS43" s="11">
        <v>57</v>
      </c>
      <c r="AT43" s="12">
        <v>-0.6231</v>
      </c>
      <c r="AU43" s="12">
        <v>-0.5203</v>
      </c>
      <c r="AV43" s="11">
        <v>541</v>
      </c>
      <c r="AW43" s="13">
        <v>87555.19</v>
      </c>
      <c r="AX43" s="11">
        <v>41</v>
      </c>
      <c r="AY43" s="11">
        <v>770</v>
      </c>
      <c r="AZ43" s="13">
        <v>133832.81</v>
      </c>
      <c r="BA43" s="11">
        <v>57</v>
      </c>
      <c r="BB43" s="12">
        <v>-0.2974</v>
      </c>
      <c r="BC43" s="12">
        <v>-0.3458</v>
      </c>
      <c r="BD43" s="11">
        <v>839</v>
      </c>
      <c r="BE43" s="13">
        <v>135080.7</v>
      </c>
      <c r="BF43" s="11">
        <v>41</v>
      </c>
      <c r="BG43" s="11">
        <v>958</v>
      </c>
      <c r="BH43" s="13">
        <v>165397.3</v>
      </c>
      <c r="BI43" s="11">
        <v>57</v>
      </c>
      <c r="BJ43" s="12">
        <v>-0.1242</v>
      </c>
      <c r="BK43" s="12">
        <v>-0.1833</v>
      </c>
      <c r="BL43" s="11">
        <v>1123</v>
      </c>
      <c r="BM43" s="13">
        <v>180378.57</v>
      </c>
      <c r="BN43" s="11">
        <v>43</v>
      </c>
      <c r="BO43" s="11">
        <v>1221</v>
      </c>
      <c r="BP43" s="13">
        <v>216210.44</v>
      </c>
      <c r="BQ43" s="11">
        <v>57</v>
      </c>
      <c r="BR43" s="12">
        <v>-0.0803</v>
      </c>
      <c r="BS43" s="12">
        <v>-0.1657</v>
      </c>
      <c r="BT43" s="11">
        <v>519</v>
      </c>
      <c r="BU43" s="13">
        <v>75612.39</v>
      </c>
      <c r="BV43" s="11">
        <v>36</v>
      </c>
      <c r="BW43" s="11">
        <v>230</v>
      </c>
      <c r="BX43" s="13">
        <v>39894.38</v>
      </c>
      <c r="BY43" s="11">
        <v>55</v>
      </c>
      <c r="BZ43" s="12">
        <v>1.2565</v>
      </c>
      <c r="CA43" s="12">
        <v>0.8953</v>
      </c>
      <c r="CB43" s="11">
        <v>123</v>
      </c>
      <c r="CC43" s="13">
        <v>24247.6</v>
      </c>
      <c r="CD43" s="11">
        <v>8</v>
      </c>
      <c r="CE43" s="11">
        <v>56</v>
      </c>
      <c r="CF43" s="13">
        <v>11647.23</v>
      </c>
      <c r="CG43" s="11">
        <v>6</v>
      </c>
      <c r="CH43" s="12">
        <v>1.1964</v>
      </c>
      <c r="CI43" s="12">
        <v>1.0818</v>
      </c>
      <c r="CJ43" s="11">
        <v>322</v>
      </c>
      <c r="CK43" s="13">
        <v>50589.9</v>
      </c>
      <c r="CL43" s="11">
        <v>32</v>
      </c>
      <c r="CM43" s="11">
        <v>561</v>
      </c>
      <c r="CN43" s="13">
        <v>98975.65</v>
      </c>
      <c r="CO43" s="11">
        <v>45</v>
      </c>
      <c r="CP43" s="12">
        <v>-0.426</v>
      </c>
      <c r="CQ43" s="12">
        <v>-0.4889</v>
      </c>
      <c r="CR43" s="11"/>
      <c r="CS43" s="13"/>
      <c r="CT43" s="11"/>
      <c r="CU43" s="11"/>
      <c r="CV43" s="13"/>
      <c r="CW43" s="11"/>
      <c r="CX43" s="12"/>
      <c r="CY43" s="12"/>
      <c r="CZ43" s="11">
        <v>3</v>
      </c>
      <c r="DA43" s="13">
        <v>574.14</v>
      </c>
      <c r="DB43" s="11">
        <v>2</v>
      </c>
      <c r="DC43" s="11">
        <v>3</v>
      </c>
      <c r="DD43" s="13">
        <v>605.85</v>
      </c>
      <c r="DE43" s="11">
        <v>2</v>
      </c>
      <c r="DF43" s="12"/>
      <c r="DG43" s="12">
        <v>-0.0523</v>
      </c>
      <c r="DH43" s="11">
        <v>20</v>
      </c>
      <c r="DI43" s="13">
        <v>2494.6</v>
      </c>
      <c r="DJ43" s="11">
        <v>7</v>
      </c>
      <c r="DK43" s="11">
        <v>22</v>
      </c>
      <c r="DL43" s="13">
        <v>2637.83</v>
      </c>
      <c r="DM43" s="11">
        <v>8</v>
      </c>
      <c r="DN43" s="12">
        <v>-0.0909</v>
      </c>
      <c r="DO43" s="12">
        <v>-0.0543</v>
      </c>
      <c r="DP43" s="11"/>
      <c r="DQ43" s="13"/>
      <c r="DR43" s="11">
        <v>7</v>
      </c>
      <c r="DS43" s="11"/>
      <c r="DT43" s="13"/>
      <c r="DU43" s="11">
        <v>7</v>
      </c>
      <c r="DV43" s="12"/>
      <c r="DW43" s="12"/>
      <c r="DX43" s="11">
        <v>11</v>
      </c>
      <c r="DY43" s="13">
        <v>2052.33</v>
      </c>
      <c r="DZ43" s="11">
        <v>6</v>
      </c>
      <c r="EA43" s="11">
        <v>1</v>
      </c>
      <c r="EB43" s="13">
        <v>180.81</v>
      </c>
      <c r="EC43" s="11">
        <v>6</v>
      </c>
      <c r="ED43" s="12">
        <v>10</v>
      </c>
      <c r="EE43" s="12">
        <v>10.3508</v>
      </c>
      <c r="EF43" s="11">
        <v>17</v>
      </c>
      <c r="EG43" s="13">
        <v>3428.04</v>
      </c>
      <c r="EH43" s="11">
        <v>11</v>
      </c>
      <c r="EI43" s="11">
        <v>23</v>
      </c>
      <c r="EJ43" s="13">
        <v>4299.44</v>
      </c>
      <c r="EK43" s="11">
        <v>13</v>
      </c>
      <c r="EL43" s="12">
        <v>-0.2609</v>
      </c>
      <c r="EM43" s="12">
        <v>-0.2027</v>
      </c>
      <c r="EN43" s="11">
        <v>2</v>
      </c>
      <c r="EO43" s="13">
        <v>390.16</v>
      </c>
      <c r="EP43" s="11">
        <v>3</v>
      </c>
      <c r="EQ43" s="11">
        <v>5</v>
      </c>
      <c r="ER43" s="13">
        <v>941.44</v>
      </c>
      <c r="ES43" s="11">
        <v>3</v>
      </c>
      <c r="ET43" s="12">
        <v>-0.6</v>
      </c>
      <c r="EU43" s="12">
        <v>-0.5856</v>
      </c>
      <c r="EV43" s="11"/>
      <c r="EW43" s="13"/>
      <c r="EX43" s="11">
        <v>16</v>
      </c>
      <c r="EY43" s="11">
        <v>1</v>
      </c>
      <c r="EZ43" s="13">
        <v>212.52</v>
      </c>
      <c r="FA43" s="11">
        <v>15</v>
      </c>
      <c r="FB43" s="12">
        <v>-1</v>
      </c>
      <c r="FC43" s="12">
        <v>-1</v>
      </c>
      <c r="FD43" s="11">
        <v>11</v>
      </c>
      <c r="FE43" s="13">
        <v>2350.23</v>
      </c>
      <c r="FF43" s="11">
        <v>13</v>
      </c>
      <c r="FG43" s="11">
        <v>14</v>
      </c>
      <c r="FH43" s="13">
        <v>3052.03</v>
      </c>
      <c r="FI43" s="11">
        <v>6</v>
      </c>
      <c r="FJ43" s="12">
        <v>-0.2143</v>
      </c>
      <c r="FK43" s="12">
        <v>-0.2299</v>
      </c>
      <c r="FL43" s="11"/>
      <c r="FM43" s="13"/>
      <c r="FN43" s="11"/>
      <c r="FO43" s="11"/>
      <c r="FP43" s="13"/>
      <c r="FQ43" s="11"/>
      <c r="FR43" s="12"/>
      <c r="FS43" s="12"/>
      <c r="FT43" s="11">
        <v>7</v>
      </c>
      <c r="FU43" s="13">
        <v>1439.56</v>
      </c>
      <c r="FV43" s="11">
        <v>43</v>
      </c>
      <c r="FW43" s="11">
        <v>4</v>
      </c>
      <c r="FX43" s="13">
        <v>1004.98</v>
      </c>
      <c r="FY43" s="11">
        <v>57</v>
      </c>
      <c r="FZ43" s="12">
        <v>0.75</v>
      </c>
      <c r="GA43" s="12">
        <v>0.4324</v>
      </c>
      <c r="GB43" s="11">
        <v>1</v>
      </c>
      <c r="GC43" s="13">
        <v>212.52</v>
      </c>
      <c r="GD43" s="11">
        <v>7</v>
      </c>
      <c r="GE43" s="11">
        <v>4</v>
      </c>
      <c r="GF43" s="13">
        <v>498.06</v>
      </c>
      <c r="GG43" s="11">
        <v>13</v>
      </c>
      <c r="GH43" s="12">
        <v>-0.75</v>
      </c>
      <c r="GI43" s="12">
        <v>-0.5733</v>
      </c>
      <c r="GJ43" s="11">
        <v>5</v>
      </c>
      <c r="GK43" s="13">
        <v>1113.35</v>
      </c>
      <c r="GL43" s="11">
        <v>30</v>
      </c>
      <c r="GM43" s="11">
        <v>7</v>
      </c>
      <c r="GN43" s="13">
        <v>1483.01</v>
      </c>
      <c r="GO43" s="11">
        <v>34</v>
      </c>
      <c r="GP43" s="12">
        <v>-0.2857</v>
      </c>
      <c r="GQ43" s="12">
        <v>-0.2493</v>
      </c>
      <c r="GR43" s="11">
        <v>1</v>
      </c>
      <c r="GS43" s="13">
        <v>219.43</v>
      </c>
      <c r="GT43" s="11">
        <v>15</v>
      </c>
      <c r="GU43" s="11"/>
      <c r="GV43" s="13"/>
      <c r="GW43" s="11">
        <v>7</v>
      </c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>
        <v>34</v>
      </c>
      <c r="HK43" s="11"/>
      <c r="HL43" s="13"/>
      <c r="HM43" s="11"/>
      <c r="HN43" s="12"/>
      <c r="HO43" s="12"/>
      <c r="HP43" s="11"/>
      <c r="HQ43" s="13"/>
      <c r="HR43" s="11"/>
      <c r="HS43" s="11"/>
      <c r="HT43" s="13"/>
      <c r="HU43" s="11"/>
      <c r="HV43" s="12"/>
      <c r="HW43" s="12"/>
      <c r="HX43" s="11">
        <v>1</v>
      </c>
      <c r="HY43" s="13">
        <v>102.8</v>
      </c>
      <c r="HZ43" s="11">
        <v>19</v>
      </c>
      <c r="IA43" s="11">
        <v>1</v>
      </c>
      <c r="IB43" s="13">
        <v>158.19</v>
      </c>
      <c r="IC43" s="11">
        <v>28</v>
      </c>
      <c r="ID43" s="12"/>
      <c r="IE43" s="12">
        <v>-0.3501</v>
      </c>
      <c r="IF43" s="11"/>
      <c r="IG43" s="13"/>
      <c r="IH43" s="11"/>
      <c r="II43" s="11">
        <v>778</v>
      </c>
      <c r="IJ43" s="13">
        <v>132645.83</v>
      </c>
      <c r="IK43" s="11">
        <v>57</v>
      </c>
      <c r="IL43" s="12">
        <v>-1</v>
      </c>
      <c r="IM43" s="12">
        <v>-1</v>
      </c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/>
      <c r="KM43" s="11"/>
      <c r="KN43" s="13"/>
      <c r="KO43" s="11"/>
      <c r="KP43" s="12"/>
      <c r="KQ43" s="12"/>
    </row>
    <row r="44">
      <c r="A44" s="10" t="s">
        <v>68</v>
      </c>
      <c r="B44" s="10" t="s">
        <v>93</v>
      </c>
      <c r="C44" s="10" t="s">
        <v>76</v>
      </c>
      <c r="D44" s="11">
        <v>774</v>
      </c>
      <c r="E44" s="11">
        <f>=ROUNDDOWN(30.96,0)</f>
      </c>
      <c r="F44" s="11">
        <v>536</v>
      </c>
      <c r="G44" s="12">
        <v>1</v>
      </c>
      <c r="H44" s="11"/>
      <c r="I44" s="11">
        <f>=ROUNDDOWN({0},0)</f>
      </c>
      <c r="J44" s="11"/>
      <c r="K44" s="12"/>
      <c r="L44" s="11">
        <v>307</v>
      </c>
      <c r="M44" s="13">
        <v>6241.54</v>
      </c>
      <c r="N44" s="11">
        <v>5</v>
      </c>
      <c r="O44" s="14">
        <v>1248.31</v>
      </c>
      <c r="P44" s="11">
        <v>377</v>
      </c>
      <c r="Q44" s="13">
        <v>7598.54</v>
      </c>
      <c r="R44" s="11">
        <v>5</v>
      </c>
      <c r="S44" s="14">
        <v>1519.71</v>
      </c>
      <c r="T44" s="12">
        <v>-0.1857</v>
      </c>
      <c r="U44" s="12">
        <v>-0.1786</v>
      </c>
      <c r="V44" s="12"/>
      <c r="W44" s="12">
        <v>-0.1786</v>
      </c>
      <c r="X44" s="11">
        <v>32</v>
      </c>
      <c r="Y44" s="13">
        <v>734.88</v>
      </c>
      <c r="Z44" s="11">
        <v>5</v>
      </c>
      <c r="AA44" s="11">
        <v>6</v>
      </c>
      <c r="AB44" s="13">
        <v>121.17</v>
      </c>
      <c r="AC44" s="11">
        <v>5</v>
      </c>
      <c r="AD44" s="12">
        <v>4.3333</v>
      </c>
      <c r="AE44" s="12">
        <v>5.0649</v>
      </c>
      <c r="AF44" s="11">
        <v>28</v>
      </c>
      <c r="AG44" s="13">
        <v>651.96</v>
      </c>
      <c r="AH44" s="11">
        <v>5</v>
      </c>
      <c r="AI44" s="11">
        <v>14</v>
      </c>
      <c r="AJ44" s="13">
        <v>296.74</v>
      </c>
      <c r="AK44" s="11">
        <v>5</v>
      </c>
      <c r="AL44" s="12">
        <v>1</v>
      </c>
      <c r="AM44" s="12">
        <v>1.1971</v>
      </c>
      <c r="AN44" s="11">
        <v>117</v>
      </c>
      <c r="AO44" s="13">
        <v>2376.51</v>
      </c>
      <c r="AP44" s="11">
        <v>5</v>
      </c>
      <c r="AQ44" s="11">
        <v>184</v>
      </c>
      <c r="AR44" s="13">
        <v>3637.41</v>
      </c>
      <c r="AS44" s="11">
        <v>5</v>
      </c>
      <c r="AT44" s="12">
        <v>-0.3641</v>
      </c>
      <c r="AU44" s="12">
        <v>-0.3466</v>
      </c>
      <c r="AV44" s="11">
        <v>34</v>
      </c>
      <c r="AW44" s="13">
        <v>694.84</v>
      </c>
      <c r="AX44" s="11">
        <v>5</v>
      </c>
      <c r="AY44" s="11">
        <v>43</v>
      </c>
      <c r="AZ44" s="13">
        <v>862.46</v>
      </c>
      <c r="BA44" s="11">
        <v>5</v>
      </c>
      <c r="BB44" s="12">
        <v>-0.2093</v>
      </c>
      <c r="BC44" s="12">
        <v>-0.1944</v>
      </c>
      <c r="BD44" s="11">
        <v>56</v>
      </c>
      <c r="BE44" s="13">
        <v>1034.26</v>
      </c>
      <c r="BF44" s="11">
        <v>5</v>
      </c>
      <c r="BG44" s="11">
        <v>16</v>
      </c>
      <c r="BH44" s="13">
        <v>307.15</v>
      </c>
      <c r="BI44" s="11">
        <v>5</v>
      </c>
      <c r="BJ44" s="12">
        <v>2.5</v>
      </c>
      <c r="BK44" s="12">
        <v>2.3673</v>
      </c>
      <c r="BL44" s="11">
        <v>28</v>
      </c>
      <c r="BM44" s="13">
        <v>522.4</v>
      </c>
      <c r="BN44" s="11">
        <v>5</v>
      </c>
      <c r="BO44" s="11">
        <v>50</v>
      </c>
      <c r="BP44" s="13">
        <v>945.47</v>
      </c>
      <c r="BQ44" s="11">
        <v>5</v>
      </c>
      <c r="BR44" s="12">
        <v>-0.44</v>
      </c>
      <c r="BS44" s="12">
        <v>-0.4475</v>
      </c>
      <c r="BT44" s="11">
        <v>5</v>
      </c>
      <c r="BU44" s="13">
        <v>94.8</v>
      </c>
      <c r="BV44" s="11">
        <v>5</v>
      </c>
      <c r="BW44" s="11">
        <v>16</v>
      </c>
      <c r="BX44" s="13">
        <v>307.76</v>
      </c>
      <c r="BY44" s="11">
        <v>5</v>
      </c>
      <c r="BZ44" s="12">
        <v>-0.6875</v>
      </c>
      <c r="CA44" s="12">
        <v>-0.692</v>
      </c>
      <c r="CB44" s="11"/>
      <c r="CC44" s="13"/>
      <c r="CD44" s="11"/>
      <c r="CE44" s="11"/>
      <c r="CF44" s="13"/>
      <c r="CG44" s="11"/>
      <c r="CH44" s="12"/>
      <c r="CI44" s="12"/>
      <c r="CJ44" s="11">
        <v>5</v>
      </c>
      <c r="CK44" s="13">
        <v>92.15</v>
      </c>
      <c r="CL44" s="11">
        <v>3</v>
      </c>
      <c r="CM44" s="11">
        <v>3</v>
      </c>
      <c r="CN44" s="13">
        <v>55.29</v>
      </c>
      <c r="CO44" s="11">
        <v>3</v>
      </c>
      <c r="CP44" s="12">
        <v>0.6667</v>
      </c>
      <c r="CQ44" s="12">
        <v>0.6667</v>
      </c>
      <c r="CR44" s="11"/>
      <c r="CS44" s="13"/>
      <c r="CT44" s="11"/>
      <c r="CU44" s="11"/>
      <c r="CV44" s="13"/>
      <c r="CW44" s="11"/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>
        <v>2</v>
      </c>
      <c r="EO44" s="13">
        <v>39.74</v>
      </c>
      <c r="EP44" s="11">
        <v>3</v>
      </c>
      <c r="EQ44" s="11"/>
      <c r="ER44" s="13"/>
      <c r="ES44" s="11">
        <v>3</v>
      </c>
      <c r="ET44" s="12"/>
      <c r="EU44" s="12"/>
      <c r="EV44" s="11"/>
      <c r="EW44" s="13"/>
      <c r="EX44" s="11">
        <v>2</v>
      </c>
      <c r="EY44" s="11"/>
      <c r="EZ44" s="13"/>
      <c r="FA44" s="11">
        <v>2</v>
      </c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/>
      <c r="FU44" s="13"/>
      <c r="FV44" s="11">
        <v>5</v>
      </c>
      <c r="FW44" s="11">
        <v>6</v>
      </c>
      <c r="FX44" s="13">
        <v>245.94</v>
      </c>
      <c r="FY44" s="11">
        <v>5</v>
      </c>
      <c r="FZ44" s="12"/>
      <c r="GA44" s="12"/>
      <c r="GB44" s="11"/>
      <c r="GC44" s="13"/>
      <c r="GD44" s="11"/>
      <c r="GE44" s="11"/>
      <c r="GF44" s="13"/>
      <c r="GG44" s="11"/>
      <c r="GH44" s="12"/>
      <c r="GI44" s="12"/>
      <c r="GJ44" s="11"/>
      <c r="GK44" s="13"/>
      <c r="GL44" s="11">
        <v>5</v>
      </c>
      <c r="GM44" s="11"/>
      <c r="GN44" s="13"/>
      <c r="GO44" s="11">
        <v>3</v>
      </c>
      <c r="GP44" s="12"/>
      <c r="GQ44" s="12"/>
      <c r="GR44" s="11"/>
      <c r="GS44" s="13"/>
      <c r="GT44" s="11">
        <v>2</v>
      </c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/>
      <c r="HS44" s="11"/>
      <c r="HT44" s="13"/>
      <c r="HU44" s="11"/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>
        <v>39</v>
      </c>
      <c r="IJ44" s="13">
        <v>819.15</v>
      </c>
      <c r="IK44" s="11">
        <v>5</v>
      </c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/>
      <c r="IW44" s="13"/>
      <c r="IX44" s="11">
        <v>2</v>
      </c>
      <c r="IY44" s="11"/>
      <c r="IZ44" s="13"/>
      <c r="JA44" s="11">
        <v>2</v>
      </c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</row>
    <row r="45">
      <c r="A45" s="10" t="s">
        <v>68</v>
      </c>
      <c r="B45" s="10" t="s">
        <v>93</v>
      </c>
      <c r="C45" s="10" t="s">
        <v>70</v>
      </c>
      <c r="D45" s="11">
        <v>588</v>
      </c>
      <c r="E45" s="11">
        <f>=ROUNDDOWN(7.94594594594595,0)</f>
      </c>
      <c r="F45" s="11">
        <v>1760</v>
      </c>
      <c r="G45" s="12">
        <v>0.9371</v>
      </c>
      <c r="H45" s="11"/>
      <c r="I45" s="11">
        <f>=ROUNDDOWN({0},0)</f>
      </c>
      <c r="J45" s="11"/>
      <c r="K45" s="12"/>
      <c r="L45" s="11">
        <v>1153</v>
      </c>
      <c r="M45" s="13">
        <v>106203.64</v>
      </c>
      <c r="N45" s="11">
        <v>15</v>
      </c>
      <c r="O45" s="14">
        <v>7080.24</v>
      </c>
      <c r="P45" s="11">
        <v>1377</v>
      </c>
      <c r="Q45" s="13">
        <v>129273.18</v>
      </c>
      <c r="R45" s="11">
        <v>15</v>
      </c>
      <c r="S45" s="14">
        <v>8618.21</v>
      </c>
      <c r="T45" s="12">
        <v>-0.1627</v>
      </c>
      <c r="U45" s="12">
        <v>-0.1785</v>
      </c>
      <c r="V45" s="12"/>
      <c r="W45" s="12">
        <v>-0.1785</v>
      </c>
      <c r="X45" s="11">
        <v>52</v>
      </c>
      <c r="Y45" s="13">
        <v>5143.18</v>
      </c>
      <c r="Z45" s="11">
        <v>8</v>
      </c>
      <c r="AA45" s="11">
        <v>57</v>
      </c>
      <c r="AB45" s="13">
        <v>5845.16</v>
      </c>
      <c r="AC45" s="11">
        <v>7</v>
      </c>
      <c r="AD45" s="12">
        <v>-0.0877</v>
      </c>
      <c r="AE45" s="12">
        <v>-0.1201</v>
      </c>
      <c r="AF45" s="11">
        <v>153</v>
      </c>
      <c r="AG45" s="13">
        <v>14329.96</v>
      </c>
      <c r="AH45" s="11">
        <v>15</v>
      </c>
      <c r="AI45" s="11">
        <v>56</v>
      </c>
      <c r="AJ45" s="13">
        <v>5351.14</v>
      </c>
      <c r="AK45" s="11">
        <v>15</v>
      </c>
      <c r="AL45" s="12">
        <v>1.7321</v>
      </c>
      <c r="AM45" s="12">
        <v>1.6779</v>
      </c>
      <c r="AN45" s="11">
        <v>407</v>
      </c>
      <c r="AO45" s="13">
        <v>37887.64</v>
      </c>
      <c r="AP45" s="11">
        <v>15</v>
      </c>
      <c r="AQ45" s="11">
        <v>592</v>
      </c>
      <c r="AR45" s="13">
        <v>56203.99</v>
      </c>
      <c r="AS45" s="11">
        <v>12</v>
      </c>
      <c r="AT45" s="12">
        <v>-0.3125</v>
      </c>
      <c r="AU45" s="12">
        <v>-0.3259</v>
      </c>
      <c r="AV45" s="11">
        <v>170</v>
      </c>
      <c r="AW45" s="13">
        <v>15651.18</v>
      </c>
      <c r="AX45" s="11">
        <v>15</v>
      </c>
      <c r="AY45" s="11">
        <v>299</v>
      </c>
      <c r="AZ45" s="13">
        <v>27547.92</v>
      </c>
      <c r="BA45" s="11">
        <v>15</v>
      </c>
      <c r="BB45" s="12">
        <v>-0.4314</v>
      </c>
      <c r="BC45" s="12">
        <v>-0.4319</v>
      </c>
      <c r="BD45" s="11">
        <v>224</v>
      </c>
      <c r="BE45" s="13">
        <v>19328.96</v>
      </c>
      <c r="BF45" s="11">
        <v>15</v>
      </c>
      <c r="BG45" s="11">
        <v>80</v>
      </c>
      <c r="BH45" s="13">
        <v>6572.84</v>
      </c>
      <c r="BI45" s="11">
        <v>15</v>
      </c>
      <c r="BJ45" s="12">
        <v>1.8</v>
      </c>
      <c r="BK45" s="12">
        <v>1.9407</v>
      </c>
      <c r="BL45" s="11">
        <v>53</v>
      </c>
      <c r="BM45" s="13">
        <v>4855.58</v>
      </c>
      <c r="BN45" s="11">
        <v>15</v>
      </c>
      <c r="BO45" s="11">
        <v>94</v>
      </c>
      <c r="BP45" s="13">
        <v>8894.97</v>
      </c>
      <c r="BQ45" s="11">
        <v>15</v>
      </c>
      <c r="BR45" s="12">
        <v>-0.4362</v>
      </c>
      <c r="BS45" s="12">
        <v>-0.4541</v>
      </c>
      <c r="BT45" s="11">
        <v>59</v>
      </c>
      <c r="BU45" s="13">
        <v>5282.72</v>
      </c>
      <c r="BV45" s="11">
        <v>15</v>
      </c>
      <c r="BW45" s="11">
        <v>66</v>
      </c>
      <c r="BX45" s="13">
        <v>6092.06</v>
      </c>
      <c r="BY45" s="11">
        <v>15</v>
      </c>
      <c r="BZ45" s="12">
        <v>-0.1061</v>
      </c>
      <c r="CA45" s="12">
        <v>-0.1329</v>
      </c>
      <c r="CB45" s="11">
        <v>1</v>
      </c>
      <c r="CC45" s="13">
        <v>76.54</v>
      </c>
      <c r="CD45" s="11"/>
      <c r="CE45" s="11">
        <v>15</v>
      </c>
      <c r="CF45" s="13">
        <v>1280.84</v>
      </c>
      <c r="CG45" s="11">
        <v>3</v>
      </c>
      <c r="CH45" s="12">
        <v>-0.9333</v>
      </c>
      <c r="CI45" s="12">
        <v>-0.9402</v>
      </c>
      <c r="CJ45" s="11">
        <v>8</v>
      </c>
      <c r="CK45" s="13">
        <v>734.42</v>
      </c>
      <c r="CL45" s="11">
        <v>7</v>
      </c>
      <c r="CM45" s="11">
        <v>8</v>
      </c>
      <c r="CN45" s="13">
        <v>877.96</v>
      </c>
      <c r="CO45" s="11">
        <v>7</v>
      </c>
      <c r="CP45" s="12"/>
      <c r="CQ45" s="12">
        <v>-0.1635</v>
      </c>
      <c r="CR45" s="11"/>
      <c r="CS45" s="13"/>
      <c r="CT45" s="11"/>
      <c r="CU45" s="11"/>
      <c r="CV45" s="13"/>
      <c r="CW45" s="11"/>
      <c r="CX45" s="12"/>
      <c r="CY45" s="12"/>
      <c r="CZ45" s="11"/>
      <c r="DA45" s="13"/>
      <c r="DB45" s="11"/>
      <c r="DC45" s="11"/>
      <c r="DD45" s="13"/>
      <c r="DE45" s="11"/>
      <c r="DF45" s="12"/>
      <c r="DG45" s="12"/>
      <c r="DH45" s="11"/>
      <c r="DI45" s="13"/>
      <c r="DJ45" s="11"/>
      <c r="DK45" s="11"/>
      <c r="DL45" s="13"/>
      <c r="DM45" s="11"/>
      <c r="DN45" s="12"/>
      <c r="DO45" s="12"/>
      <c r="DP45" s="11"/>
      <c r="DQ45" s="13"/>
      <c r="DR45" s="11"/>
      <c r="DS45" s="11"/>
      <c r="DT45" s="13"/>
      <c r="DU45" s="11"/>
      <c r="DV45" s="12"/>
      <c r="DW45" s="12"/>
      <c r="DX45" s="11"/>
      <c r="DY45" s="13"/>
      <c r="DZ45" s="11"/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>
        <v>18</v>
      </c>
      <c r="EO45" s="13">
        <v>1965.12</v>
      </c>
      <c r="EP45" s="11">
        <v>6</v>
      </c>
      <c r="EQ45" s="11">
        <v>11</v>
      </c>
      <c r="ER45" s="13">
        <v>1210.56</v>
      </c>
      <c r="ES45" s="11">
        <v>6</v>
      </c>
      <c r="ET45" s="12">
        <v>0.6364</v>
      </c>
      <c r="EU45" s="12">
        <v>0.6233</v>
      </c>
      <c r="EV45" s="11"/>
      <c r="EW45" s="13"/>
      <c r="EX45" s="11">
        <v>8</v>
      </c>
      <c r="EY45" s="11"/>
      <c r="EZ45" s="13"/>
      <c r="FA45" s="11">
        <v>8</v>
      </c>
      <c r="FB45" s="12"/>
      <c r="FC45" s="12"/>
      <c r="FD45" s="11">
        <v>7</v>
      </c>
      <c r="FE45" s="13">
        <v>798.35</v>
      </c>
      <c r="FF45" s="11">
        <v>7</v>
      </c>
      <c r="FG45" s="11">
        <v>14</v>
      </c>
      <c r="FH45" s="13">
        <v>1542.35</v>
      </c>
      <c r="FI45" s="11">
        <v>2</v>
      </c>
      <c r="FJ45" s="12">
        <v>-0.5</v>
      </c>
      <c r="FK45" s="12">
        <v>-0.4824</v>
      </c>
      <c r="FL45" s="11"/>
      <c r="FM45" s="13"/>
      <c r="FN45" s="11"/>
      <c r="FO45" s="11"/>
      <c r="FP45" s="13"/>
      <c r="FQ45" s="11"/>
      <c r="FR45" s="12"/>
      <c r="FS45" s="12"/>
      <c r="FT45" s="11">
        <v>1</v>
      </c>
      <c r="FU45" s="13">
        <v>149.99</v>
      </c>
      <c r="FV45" s="11">
        <v>15</v>
      </c>
      <c r="FW45" s="11">
        <v>2</v>
      </c>
      <c r="FX45" s="13">
        <v>399.98</v>
      </c>
      <c r="FY45" s="11">
        <v>15</v>
      </c>
      <c r="FZ45" s="12">
        <v>-0.5</v>
      </c>
      <c r="GA45" s="12">
        <v>-0.625</v>
      </c>
      <c r="GB45" s="11"/>
      <c r="GC45" s="13"/>
      <c r="GD45" s="11">
        <v>4</v>
      </c>
      <c r="GE45" s="11"/>
      <c r="GF45" s="13"/>
      <c r="GG45" s="11">
        <v>4</v>
      </c>
      <c r="GH45" s="12"/>
      <c r="GI45" s="12"/>
      <c r="GJ45" s="11"/>
      <c r="GK45" s="13"/>
      <c r="GL45" s="11">
        <v>11</v>
      </c>
      <c r="GM45" s="11">
        <v>1</v>
      </c>
      <c r="GN45" s="13">
        <v>96.96</v>
      </c>
      <c r="GO45" s="11">
        <v>6</v>
      </c>
      <c r="GP45" s="12"/>
      <c r="GQ45" s="12"/>
      <c r="GR45" s="11"/>
      <c r="GS45" s="13"/>
      <c r="GT45" s="11">
        <v>7</v>
      </c>
      <c r="GU45" s="11">
        <v>3</v>
      </c>
      <c r="GV45" s="13">
        <v>325.1</v>
      </c>
      <c r="GW45" s="11">
        <v>2</v>
      </c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/>
      <c r="HS45" s="11"/>
      <c r="HT45" s="13"/>
      <c r="HU45" s="11"/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/>
      <c r="II45" s="11">
        <v>79</v>
      </c>
      <c r="IJ45" s="13">
        <v>7031.35</v>
      </c>
      <c r="IK45" s="11">
        <v>14</v>
      </c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/>
      <c r="IW45" s="13"/>
      <c r="IX45" s="11">
        <v>6</v>
      </c>
      <c r="IY45" s="11"/>
      <c r="IZ45" s="13"/>
      <c r="JA45" s="11">
        <v>6</v>
      </c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/>
      <c r="KM45" s="11"/>
      <c r="KN45" s="13"/>
      <c r="KO45" s="11"/>
      <c r="KP45" s="12"/>
      <c r="KQ45" s="12"/>
    </row>
    <row r="46">
      <c r="A46" s="10" t="s">
        <v>68</v>
      </c>
      <c r="B46" s="10" t="s">
        <v>93</v>
      </c>
      <c r="C46" s="10" t="s">
        <v>72</v>
      </c>
      <c r="D46" s="11">
        <v>530</v>
      </c>
      <c r="E46" s="11">
        <f>=ROUNDDOWN(8.04248861911988,0)</f>
      </c>
      <c r="F46" s="11">
        <v>1022</v>
      </c>
      <c r="G46" s="12">
        <v>0.9174</v>
      </c>
      <c r="H46" s="11"/>
      <c r="I46" s="11">
        <f>=ROUNDDOWN({0},0)</f>
      </c>
      <c r="J46" s="11"/>
      <c r="K46" s="12"/>
      <c r="L46" s="11">
        <v>1007</v>
      </c>
      <c r="M46" s="13">
        <v>69534.02</v>
      </c>
      <c r="N46" s="11">
        <v>15</v>
      </c>
      <c r="O46" s="14">
        <v>4635.6</v>
      </c>
      <c r="P46" s="11">
        <v>1078</v>
      </c>
      <c r="Q46" s="13">
        <v>81524.65</v>
      </c>
      <c r="R46" s="11">
        <v>17</v>
      </c>
      <c r="S46" s="14">
        <v>4795.57</v>
      </c>
      <c r="T46" s="12">
        <v>-0.0659</v>
      </c>
      <c r="U46" s="12">
        <v>-0.1471</v>
      </c>
      <c r="V46" s="12">
        <v>-0.1176</v>
      </c>
      <c r="W46" s="12">
        <v>-0.0334</v>
      </c>
      <c r="X46" s="11">
        <v>127</v>
      </c>
      <c r="Y46" s="13">
        <v>11615.38</v>
      </c>
      <c r="Z46" s="11">
        <v>10</v>
      </c>
      <c r="AA46" s="11">
        <v>83</v>
      </c>
      <c r="AB46" s="13">
        <v>7235.12</v>
      </c>
      <c r="AC46" s="11">
        <v>12</v>
      </c>
      <c r="AD46" s="12">
        <v>0.5301</v>
      </c>
      <c r="AE46" s="12">
        <v>0.6054</v>
      </c>
      <c r="AF46" s="11">
        <v>111</v>
      </c>
      <c r="AG46" s="13">
        <v>8930.43</v>
      </c>
      <c r="AH46" s="11">
        <v>15</v>
      </c>
      <c r="AI46" s="11">
        <v>35</v>
      </c>
      <c r="AJ46" s="13">
        <v>2446.96</v>
      </c>
      <c r="AK46" s="11">
        <v>17</v>
      </c>
      <c r="AL46" s="12">
        <v>2.1714</v>
      </c>
      <c r="AM46" s="12">
        <v>2.6496</v>
      </c>
      <c r="AN46" s="11">
        <v>357</v>
      </c>
      <c r="AO46" s="13">
        <v>26618.3</v>
      </c>
      <c r="AP46" s="11">
        <v>14</v>
      </c>
      <c r="AQ46" s="11">
        <v>474</v>
      </c>
      <c r="AR46" s="13">
        <v>36557.04</v>
      </c>
      <c r="AS46" s="11">
        <v>13</v>
      </c>
      <c r="AT46" s="12">
        <v>-0.2468</v>
      </c>
      <c r="AU46" s="12">
        <v>-0.2719</v>
      </c>
      <c r="AV46" s="11">
        <v>91</v>
      </c>
      <c r="AW46" s="13">
        <v>6584.06</v>
      </c>
      <c r="AX46" s="11">
        <v>15</v>
      </c>
      <c r="AY46" s="11">
        <v>128</v>
      </c>
      <c r="AZ46" s="13">
        <v>10016.94</v>
      </c>
      <c r="BA46" s="11">
        <v>17</v>
      </c>
      <c r="BB46" s="12">
        <v>-0.2891</v>
      </c>
      <c r="BC46" s="12">
        <v>-0.3427</v>
      </c>
      <c r="BD46" s="11">
        <v>91</v>
      </c>
      <c r="BE46" s="13">
        <v>5094.4</v>
      </c>
      <c r="BF46" s="11">
        <v>15</v>
      </c>
      <c r="BG46" s="11">
        <v>78</v>
      </c>
      <c r="BH46" s="13">
        <v>4655.14</v>
      </c>
      <c r="BI46" s="11">
        <v>17</v>
      </c>
      <c r="BJ46" s="12">
        <v>0.1667</v>
      </c>
      <c r="BK46" s="12">
        <v>0.0944</v>
      </c>
      <c r="BL46" s="11">
        <v>49</v>
      </c>
      <c r="BM46" s="13">
        <v>3994.52</v>
      </c>
      <c r="BN46" s="11">
        <v>15</v>
      </c>
      <c r="BO46" s="11">
        <v>36</v>
      </c>
      <c r="BP46" s="13">
        <v>3102.22</v>
      </c>
      <c r="BQ46" s="11">
        <v>17</v>
      </c>
      <c r="BR46" s="12">
        <v>0.3611</v>
      </c>
      <c r="BS46" s="12">
        <v>0.2876</v>
      </c>
      <c r="BT46" s="11">
        <v>171</v>
      </c>
      <c r="BU46" s="13">
        <v>5971.55</v>
      </c>
      <c r="BV46" s="11">
        <v>13</v>
      </c>
      <c r="BW46" s="11">
        <v>64</v>
      </c>
      <c r="BX46" s="13">
        <v>4543.1</v>
      </c>
      <c r="BY46" s="11">
        <v>15</v>
      </c>
      <c r="BZ46" s="12">
        <v>1.6719</v>
      </c>
      <c r="CA46" s="12">
        <v>0.3144</v>
      </c>
      <c r="CB46" s="11">
        <v>3</v>
      </c>
      <c r="CC46" s="13">
        <v>122.46</v>
      </c>
      <c r="CD46" s="11"/>
      <c r="CE46" s="11">
        <v>12</v>
      </c>
      <c r="CF46" s="13">
        <v>668.47</v>
      </c>
      <c r="CG46" s="11">
        <v>6</v>
      </c>
      <c r="CH46" s="12">
        <v>-0.75</v>
      </c>
      <c r="CI46" s="12">
        <v>-0.8168</v>
      </c>
      <c r="CJ46" s="11">
        <v>4</v>
      </c>
      <c r="CK46" s="13">
        <v>309.79</v>
      </c>
      <c r="CL46" s="11">
        <v>8</v>
      </c>
      <c r="CM46" s="11">
        <v>7</v>
      </c>
      <c r="CN46" s="13">
        <v>596.24</v>
      </c>
      <c r="CO46" s="11">
        <v>7</v>
      </c>
      <c r="CP46" s="12">
        <v>-0.4286</v>
      </c>
      <c r="CQ46" s="12">
        <v>-0.4804</v>
      </c>
      <c r="CR46" s="11"/>
      <c r="CS46" s="13"/>
      <c r="CT46" s="11"/>
      <c r="CU46" s="11"/>
      <c r="CV46" s="13"/>
      <c r="CW46" s="11"/>
      <c r="CX46" s="12"/>
      <c r="CY46" s="12"/>
      <c r="CZ46" s="11"/>
      <c r="DA46" s="13"/>
      <c r="DB46" s="11"/>
      <c r="DC46" s="11"/>
      <c r="DD46" s="13"/>
      <c r="DE46" s="11"/>
      <c r="DF46" s="12"/>
      <c r="DG46" s="12"/>
      <c r="DH46" s="11"/>
      <c r="DI46" s="13"/>
      <c r="DJ46" s="11"/>
      <c r="DK46" s="11"/>
      <c r="DL46" s="13"/>
      <c r="DM46" s="11"/>
      <c r="DN46" s="12"/>
      <c r="DO46" s="12"/>
      <c r="DP46" s="11"/>
      <c r="DQ46" s="13"/>
      <c r="DR46" s="11"/>
      <c r="DS46" s="11"/>
      <c r="DT46" s="13"/>
      <c r="DU46" s="11"/>
      <c r="DV46" s="12"/>
      <c r="DW46" s="12"/>
      <c r="DX46" s="11"/>
      <c r="DY46" s="13"/>
      <c r="DZ46" s="11"/>
      <c r="EA46" s="11"/>
      <c r="EB46" s="13"/>
      <c r="EC46" s="11"/>
      <c r="ED46" s="12"/>
      <c r="EE46" s="12"/>
      <c r="EF46" s="11"/>
      <c r="EG46" s="13"/>
      <c r="EH46" s="11"/>
      <c r="EI46" s="11"/>
      <c r="EJ46" s="13"/>
      <c r="EK46" s="11"/>
      <c r="EL46" s="12"/>
      <c r="EM46" s="12"/>
      <c r="EN46" s="11">
        <v>3</v>
      </c>
      <c r="EO46" s="13">
        <v>293.13</v>
      </c>
      <c r="EP46" s="11">
        <v>3</v>
      </c>
      <c r="EQ46" s="11">
        <v>2</v>
      </c>
      <c r="ER46" s="13">
        <v>167.18</v>
      </c>
      <c r="ES46" s="11">
        <v>2</v>
      </c>
      <c r="ET46" s="12">
        <v>0.5</v>
      </c>
      <c r="EU46" s="12">
        <v>0.7534</v>
      </c>
      <c r="EV46" s="11"/>
      <c r="EW46" s="13"/>
      <c r="EX46" s="11">
        <v>7</v>
      </c>
      <c r="EY46" s="11">
        <v>3</v>
      </c>
      <c r="EZ46" s="13">
        <v>256.62</v>
      </c>
      <c r="FA46" s="11">
        <v>7</v>
      </c>
      <c r="FB46" s="12"/>
      <c r="FC46" s="12"/>
      <c r="FD46" s="11"/>
      <c r="FE46" s="13"/>
      <c r="FF46" s="11">
        <v>3</v>
      </c>
      <c r="FG46" s="11"/>
      <c r="FH46" s="13"/>
      <c r="FI46" s="11"/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/>
      <c r="FU46" s="13"/>
      <c r="FV46" s="11">
        <v>15</v>
      </c>
      <c r="FW46" s="11">
        <v>2</v>
      </c>
      <c r="FX46" s="13">
        <v>130</v>
      </c>
      <c r="FY46" s="11">
        <v>17</v>
      </c>
      <c r="FZ46" s="12"/>
      <c r="GA46" s="12"/>
      <c r="GB46" s="11"/>
      <c r="GC46" s="13"/>
      <c r="GD46" s="11">
        <v>2</v>
      </c>
      <c r="GE46" s="11"/>
      <c r="GF46" s="13"/>
      <c r="GG46" s="11">
        <v>2</v>
      </c>
      <c r="GH46" s="12"/>
      <c r="GI46" s="12"/>
      <c r="GJ46" s="11"/>
      <c r="GK46" s="13"/>
      <c r="GL46" s="11">
        <v>10</v>
      </c>
      <c r="GM46" s="11"/>
      <c r="GN46" s="13"/>
      <c r="GO46" s="11">
        <v>6</v>
      </c>
      <c r="GP46" s="12"/>
      <c r="GQ46" s="12"/>
      <c r="GR46" s="11"/>
      <c r="GS46" s="13"/>
      <c r="GT46" s="11">
        <v>7</v>
      </c>
      <c r="GU46" s="11"/>
      <c r="GV46" s="13"/>
      <c r="GW46" s="11">
        <v>2</v>
      </c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/>
      <c r="HI46" s="13"/>
      <c r="HJ46" s="11"/>
      <c r="HK46" s="11"/>
      <c r="HL46" s="13"/>
      <c r="HM46" s="11"/>
      <c r="HN46" s="12"/>
      <c r="HO46" s="12"/>
      <c r="HP46" s="11"/>
      <c r="HQ46" s="13"/>
      <c r="HR46" s="11"/>
      <c r="HS46" s="11"/>
      <c r="HT46" s="13"/>
      <c r="HU46" s="11"/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/>
      <c r="II46" s="11">
        <v>154</v>
      </c>
      <c r="IJ46" s="13">
        <v>11149.62</v>
      </c>
      <c r="IK46" s="11">
        <v>15</v>
      </c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/>
      <c r="IW46" s="13"/>
      <c r="IX46" s="11">
        <v>6</v>
      </c>
      <c r="IY46" s="11"/>
      <c r="IZ46" s="13"/>
      <c r="JA46" s="11">
        <v>5</v>
      </c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/>
      <c r="KM46" s="11"/>
      <c r="KN46" s="13"/>
      <c r="KO46" s="11"/>
      <c r="KP46" s="12"/>
      <c r="KQ46" s="12"/>
    </row>
    <row r="47">
      <c r="A47" s="10" t="s">
        <v>68</v>
      </c>
      <c r="B47" s="10" t="s">
        <v>93</v>
      </c>
      <c r="C47" s="10" t="s">
        <v>77</v>
      </c>
      <c r="D47" s="11">
        <v>320</v>
      </c>
      <c r="E47" s="11">
        <f>=ROUNDDOWN(16,0)</f>
      </c>
      <c r="F47" s="11">
        <v>370</v>
      </c>
      <c r="G47" s="12">
        <v>0.9821</v>
      </c>
      <c r="H47" s="11"/>
      <c r="I47" s="11">
        <f>=ROUNDDOWN({0},0)</f>
      </c>
      <c r="J47" s="11"/>
      <c r="K47" s="12"/>
      <c r="L47" s="11">
        <v>286</v>
      </c>
      <c r="M47" s="13">
        <v>5967.94</v>
      </c>
      <c r="N47" s="11">
        <v>7</v>
      </c>
      <c r="O47" s="14">
        <v>852.56</v>
      </c>
      <c r="P47" s="11">
        <v>421</v>
      </c>
      <c r="Q47" s="13">
        <v>8199.94</v>
      </c>
      <c r="R47" s="11">
        <v>7</v>
      </c>
      <c r="S47" s="14">
        <v>1171.42</v>
      </c>
      <c r="T47" s="12">
        <v>-0.3207</v>
      </c>
      <c r="U47" s="12">
        <v>-0.2722</v>
      </c>
      <c r="V47" s="12"/>
      <c r="W47" s="12">
        <v>-0.2722</v>
      </c>
      <c r="X47" s="11">
        <v>48</v>
      </c>
      <c r="Y47" s="13">
        <v>1049.89</v>
      </c>
      <c r="Z47" s="11">
        <v>6</v>
      </c>
      <c r="AA47" s="11">
        <v>32</v>
      </c>
      <c r="AB47" s="13">
        <v>664.32</v>
      </c>
      <c r="AC47" s="11">
        <v>6</v>
      </c>
      <c r="AD47" s="12">
        <v>0.5</v>
      </c>
      <c r="AE47" s="12">
        <v>0.5804</v>
      </c>
      <c r="AF47" s="11">
        <v>38</v>
      </c>
      <c r="AG47" s="13">
        <v>832.04</v>
      </c>
      <c r="AH47" s="11">
        <v>7</v>
      </c>
      <c r="AI47" s="11">
        <v>21</v>
      </c>
      <c r="AJ47" s="13">
        <v>465.85</v>
      </c>
      <c r="AK47" s="11">
        <v>7</v>
      </c>
      <c r="AL47" s="12">
        <v>0.8095</v>
      </c>
      <c r="AM47" s="12">
        <v>0.7861</v>
      </c>
      <c r="AN47" s="11">
        <v>111</v>
      </c>
      <c r="AO47" s="13">
        <v>2266.3</v>
      </c>
      <c r="AP47" s="11">
        <v>7</v>
      </c>
      <c r="AQ47" s="11">
        <v>198</v>
      </c>
      <c r="AR47" s="13">
        <v>3912.71</v>
      </c>
      <c r="AS47" s="11">
        <v>7</v>
      </c>
      <c r="AT47" s="12">
        <v>-0.4394</v>
      </c>
      <c r="AU47" s="12">
        <v>-0.4208</v>
      </c>
      <c r="AV47" s="11">
        <v>35</v>
      </c>
      <c r="AW47" s="13">
        <v>725.49</v>
      </c>
      <c r="AX47" s="11">
        <v>7</v>
      </c>
      <c r="AY47" s="11">
        <v>23</v>
      </c>
      <c r="AZ47" s="13">
        <v>464.33</v>
      </c>
      <c r="BA47" s="11">
        <v>7</v>
      </c>
      <c r="BB47" s="12">
        <v>0.5217</v>
      </c>
      <c r="BC47" s="12">
        <v>0.5624</v>
      </c>
      <c r="BD47" s="11">
        <v>34</v>
      </c>
      <c r="BE47" s="13">
        <v>652.29</v>
      </c>
      <c r="BF47" s="11">
        <v>7</v>
      </c>
      <c r="BG47" s="11">
        <v>11</v>
      </c>
      <c r="BH47" s="13">
        <v>233.12</v>
      </c>
      <c r="BI47" s="11">
        <v>7</v>
      </c>
      <c r="BJ47" s="12">
        <v>2.0909</v>
      </c>
      <c r="BK47" s="12">
        <v>1.7981</v>
      </c>
      <c r="BL47" s="11">
        <v>7</v>
      </c>
      <c r="BM47" s="13">
        <v>167.53</v>
      </c>
      <c r="BN47" s="11">
        <v>7</v>
      </c>
      <c r="BO47" s="11">
        <v>8</v>
      </c>
      <c r="BP47" s="13">
        <v>182.91</v>
      </c>
      <c r="BQ47" s="11">
        <v>7</v>
      </c>
      <c r="BR47" s="12">
        <v>-0.125</v>
      </c>
      <c r="BS47" s="12">
        <v>-0.0841</v>
      </c>
      <c r="BT47" s="11">
        <v>4</v>
      </c>
      <c r="BU47" s="13">
        <v>79.22</v>
      </c>
      <c r="BV47" s="11">
        <v>4</v>
      </c>
      <c r="BW47" s="11">
        <v>7</v>
      </c>
      <c r="BX47" s="13">
        <v>138.6</v>
      </c>
      <c r="BY47" s="11">
        <v>4</v>
      </c>
      <c r="BZ47" s="12">
        <v>-0.4286</v>
      </c>
      <c r="CA47" s="12">
        <v>-0.4284</v>
      </c>
      <c r="CB47" s="11"/>
      <c r="CC47" s="13"/>
      <c r="CD47" s="11"/>
      <c r="CE47" s="11"/>
      <c r="CF47" s="13"/>
      <c r="CG47" s="11">
        <v>1</v>
      </c>
      <c r="CH47" s="12"/>
      <c r="CI47" s="12"/>
      <c r="CJ47" s="11">
        <v>3</v>
      </c>
      <c r="CK47" s="13">
        <v>70.44</v>
      </c>
      <c r="CL47" s="11">
        <v>6</v>
      </c>
      <c r="CM47" s="11">
        <v>4</v>
      </c>
      <c r="CN47" s="13">
        <v>97.73</v>
      </c>
      <c r="CO47" s="11">
        <v>6</v>
      </c>
      <c r="CP47" s="12">
        <v>-0.25</v>
      </c>
      <c r="CQ47" s="12">
        <v>-0.2792</v>
      </c>
      <c r="CR47" s="11"/>
      <c r="CS47" s="13"/>
      <c r="CT47" s="11"/>
      <c r="CU47" s="11"/>
      <c r="CV47" s="13"/>
      <c r="CW47" s="11"/>
      <c r="CX47" s="12"/>
      <c r="CY47" s="12"/>
      <c r="CZ47" s="11"/>
      <c r="DA47" s="13"/>
      <c r="DB47" s="11"/>
      <c r="DC47" s="11"/>
      <c r="DD47" s="13"/>
      <c r="DE47" s="11"/>
      <c r="DF47" s="12"/>
      <c r="DG47" s="12"/>
      <c r="DH47" s="11"/>
      <c r="DI47" s="13"/>
      <c r="DJ47" s="11"/>
      <c r="DK47" s="11"/>
      <c r="DL47" s="13"/>
      <c r="DM47" s="11"/>
      <c r="DN47" s="12"/>
      <c r="DO47" s="12"/>
      <c r="DP47" s="11"/>
      <c r="DQ47" s="13"/>
      <c r="DR47" s="11"/>
      <c r="DS47" s="11"/>
      <c r="DT47" s="13"/>
      <c r="DU47" s="11"/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>
        <v>6</v>
      </c>
      <c r="EO47" s="13">
        <v>124.74</v>
      </c>
      <c r="EP47" s="11">
        <v>5</v>
      </c>
      <c r="EQ47" s="11">
        <v>8</v>
      </c>
      <c r="ER47" s="13">
        <v>166.32</v>
      </c>
      <c r="ES47" s="11">
        <v>5</v>
      </c>
      <c r="ET47" s="12">
        <v>-0.25</v>
      </c>
      <c r="EU47" s="12">
        <v>-0.25</v>
      </c>
      <c r="EV47" s="11"/>
      <c r="EW47" s="13"/>
      <c r="EX47" s="11">
        <v>5</v>
      </c>
      <c r="EY47" s="11"/>
      <c r="EZ47" s="13"/>
      <c r="FA47" s="11">
        <v>5</v>
      </c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/>
      <c r="FO47" s="11"/>
      <c r="FP47" s="13"/>
      <c r="FQ47" s="11"/>
      <c r="FR47" s="12"/>
      <c r="FS47" s="12"/>
      <c r="FT47" s="11"/>
      <c r="FU47" s="13"/>
      <c r="FV47" s="11">
        <v>7</v>
      </c>
      <c r="FW47" s="11"/>
      <c r="FX47" s="13"/>
      <c r="FY47" s="11">
        <v>7</v>
      </c>
      <c r="FZ47" s="12"/>
      <c r="GA47" s="12"/>
      <c r="GB47" s="11"/>
      <c r="GC47" s="13"/>
      <c r="GD47" s="11">
        <v>1</v>
      </c>
      <c r="GE47" s="11"/>
      <c r="GF47" s="13"/>
      <c r="GG47" s="11">
        <v>1</v>
      </c>
      <c r="GH47" s="12"/>
      <c r="GI47" s="12"/>
      <c r="GJ47" s="11"/>
      <c r="GK47" s="13"/>
      <c r="GL47" s="11">
        <v>7</v>
      </c>
      <c r="GM47" s="11"/>
      <c r="GN47" s="13"/>
      <c r="GO47" s="11">
        <v>3</v>
      </c>
      <c r="GP47" s="12"/>
      <c r="GQ47" s="12"/>
      <c r="GR47" s="11"/>
      <c r="GS47" s="13"/>
      <c r="GT47" s="11">
        <v>4</v>
      </c>
      <c r="GU47" s="11"/>
      <c r="GV47" s="13"/>
      <c r="GW47" s="11">
        <v>1</v>
      </c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/>
      <c r="HQ47" s="13"/>
      <c r="HR47" s="11"/>
      <c r="HS47" s="11"/>
      <c r="HT47" s="13"/>
      <c r="HU47" s="11"/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/>
      <c r="II47" s="11">
        <v>109</v>
      </c>
      <c r="IJ47" s="13">
        <v>1874.05</v>
      </c>
      <c r="IK47" s="11">
        <v>7</v>
      </c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>
        <v>3</v>
      </c>
      <c r="IY47" s="11"/>
      <c r="IZ47" s="13"/>
      <c r="JA47" s="11">
        <v>3</v>
      </c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/>
      <c r="KM47" s="11"/>
      <c r="KN47" s="13"/>
      <c r="KO47" s="11"/>
      <c r="KP47" s="12"/>
      <c r="KQ47" s="12"/>
    </row>
    <row r="48">
      <c r="A48" s="10" t="s">
        <v>68</v>
      </c>
      <c r="B48" s="10" t="s">
        <v>94</v>
      </c>
      <c r="C48" s="10" t="s">
        <v>74</v>
      </c>
      <c r="D48" s="11">
        <v>2212</v>
      </c>
      <c r="E48" s="11">
        <f>=ROUNDDOWN({0},0)</f>
      </c>
      <c r="F48" s="11">
        <v>3688</v>
      </c>
      <c r="G48" s="12"/>
      <c r="H48" s="11"/>
      <c r="I48" s="11">
        <f>=ROUNDDOWN({0},0)</f>
      </c>
      <c r="J48" s="11"/>
      <c r="K48" s="12"/>
      <c r="L48" s="11">
        <v>2753</v>
      </c>
      <c r="M48" s="13">
        <v>187947.14</v>
      </c>
      <c r="N48" s="11">
        <v>42</v>
      </c>
      <c r="O48" s="14">
        <v>4474.93</v>
      </c>
      <c r="P48" s="11">
        <v>3253</v>
      </c>
      <c r="Q48" s="13">
        <v>226596.31</v>
      </c>
      <c r="R48" s="11">
        <v>44</v>
      </c>
      <c r="S48" s="14">
        <v>5149.92</v>
      </c>
      <c r="T48" s="12">
        <v>-0.1537</v>
      </c>
      <c r="U48" s="12">
        <v>-0.1706</v>
      </c>
      <c r="V48" s="12">
        <v>-0.0455</v>
      </c>
      <c r="W48" s="12">
        <v>-0.1311</v>
      </c>
      <c r="X48" s="11">
        <v>259</v>
      </c>
      <c r="Y48" s="13">
        <v>18543.33</v>
      </c>
      <c r="Z48" s="11">
        <v>29</v>
      </c>
      <c r="AA48" s="11">
        <v>178</v>
      </c>
      <c r="AB48" s="13">
        <v>13865.77</v>
      </c>
      <c r="AC48" s="11">
        <v>30</v>
      </c>
      <c r="AD48" s="12">
        <v>0.4551</v>
      </c>
      <c r="AE48" s="12">
        <v>0.3373</v>
      </c>
      <c r="AF48" s="11">
        <v>330</v>
      </c>
      <c r="AG48" s="13">
        <v>24744.39</v>
      </c>
      <c r="AH48" s="11">
        <v>42</v>
      </c>
      <c r="AI48" s="11">
        <v>126</v>
      </c>
      <c r="AJ48" s="13">
        <v>8560.69</v>
      </c>
      <c r="AK48" s="11">
        <v>44</v>
      </c>
      <c r="AL48" s="12">
        <v>1.619</v>
      </c>
      <c r="AM48" s="12">
        <v>1.8905</v>
      </c>
      <c r="AN48" s="11">
        <v>992</v>
      </c>
      <c r="AO48" s="13">
        <v>69148.75</v>
      </c>
      <c r="AP48" s="11">
        <v>41</v>
      </c>
      <c r="AQ48" s="11">
        <v>1448</v>
      </c>
      <c r="AR48" s="13">
        <v>100311.15</v>
      </c>
      <c r="AS48" s="11">
        <v>37</v>
      </c>
      <c r="AT48" s="12">
        <v>-0.3149</v>
      </c>
      <c r="AU48" s="12">
        <v>-0.3107</v>
      </c>
      <c r="AV48" s="11">
        <v>330</v>
      </c>
      <c r="AW48" s="13">
        <v>23655.57</v>
      </c>
      <c r="AX48" s="11">
        <v>42</v>
      </c>
      <c r="AY48" s="11">
        <v>493</v>
      </c>
      <c r="AZ48" s="13">
        <v>38891.65</v>
      </c>
      <c r="BA48" s="11">
        <v>44</v>
      </c>
      <c r="BB48" s="12">
        <v>-0.3306</v>
      </c>
      <c r="BC48" s="12">
        <v>-0.3918</v>
      </c>
      <c r="BD48" s="11">
        <v>405</v>
      </c>
      <c r="BE48" s="13">
        <v>26109.91</v>
      </c>
      <c r="BF48" s="11">
        <v>42</v>
      </c>
      <c r="BG48" s="11">
        <v>185</v>
      </c>
      <c r="BH48" s="13">
        <v>11768.25</v>
      </c>
      <c r="BI48" s="11">
        <v>44</v>
      </c>
      <c r="BJ48" s="12">
        <v>1.1892</v>
      </c>
      <c r="BK48" s="12">
        <v>1.2187</v>
      </c>
      <c r="BL48" s="11">
        <v>137</v>
      </c>
      <c r="BM48" s="13">
        <v>9540.03</v>
      </c>
      <c r="BN48" s="11">
        <v>42</v>
      </c>
      <c r="BO48" s="11">
        <v>188</v>
      </c>
      <c r="BP48" s="13">
        <v>13125.57</v>
      </c>
      <c r="BQ48" s="11">
        <v>44</v>
      </c>
      <c r="BR48" s="12">
        <v>-0.2713</v>
      </c>
      <c r="BS48" s="12">
        <v>-0.2732</v>
      </c>
      <c r="BT48" s="11">
        <v>239</v>
      </c>
      <c r="BU48" s="13">
        <v>11428.29</v>
      </c>
      <c r="BV48" s="11">
        <v>37</v>
      </c>
      <c r="BW48" s="11">
        <v>153</v>
      </c>
      <c r="BX48" s="13">
        <v>11081.52</v>
      </c>
      <c r="BY48" s="11">
        <v>39</v>
      </c>
      <c r="BZ48" s="12">
        <v>0.5621</v>
      </c>
      <c r="CA48" s="12">
        <v>0.0313</v>
      </c>
      <c r="CB48" s="11">
        <v>4</v>
      </c>
      <c r="CC48" s="13">
        <v>199</v>
      </c>
      <c r="CD48" s="11"/>
      <c r="CE48" s="11">
        <v>27</v>
      </c>
      <c r="CF48" s="13">
        <v>1949.31</v>
      </c>
      <c r="CG48" s="11">
        <v>10</v>
      </c>
      <c r="CH48" s="12">
        <v>-0.8519</v>
      </c>
      <c r="CI48" s="12">
        <v>-0.8979</v>
      </c>
      <c r="CJ48" s="11">
        <v>20</v>
      </c>
      <c r="CK48" s="13">
        <v>1206.8</v>
      </c>
      <c r="CL48" s="11">
        <v>24</v>
      </c>
      <c r="CM48" s="11">
        <v>22</v>
      </c>
      <c r="CN48" s="13">
        <v>1627.22</v>
      </c>
      <c r="CO48" s="11">
        <v>23</v>
      </c>
      <c r="CP48" s="12">
        <v>-0.0909</v>
      </c>
      <c r="CQ48" s="12">
        <v>-0.2584</v>
      </c>
      <c r="CR48" s="11"/>
      <c r="CS48" s="13"/>
      <c r="CT48" s="11"/>
      <c r="CU48" s="11"/>
      <c r="CV48" s="13"/>
      <c r="CW48" s="11"/>
      <c r="CX48" s="12"/>
      <c r="CY48" s="12"/>
      <c r="CZ48" s="11"/>
      <c r="DA48" s="13"/>
      <c r="DB48" s="11"/>
      <c r="DC48" s="11"/>
      <c r="DD48" s="13"/>
      <c r="DE48" s="11"/>
      <c r="DF48" s="12"/>
      <c r="DG48" s="12"/>
      <c r="DH48" s="11"/>
      <c r="DI48" s="13"/>
      <c r="DJ48" s="11"/>
      <c r="DK48" s="11"/>
      <c r="DL48" s="13"/>
      <c r="DM48" s="11"/>
      <c r="DN48" s="12"/>
      <c r="DO48" s="12"/>
      <c r="DP48" s="11"/>
      <c r="DQ48" s="13"/>
      <c r="DR48" s="11"/>
      <c r="DS48" s="11"/>
      <c r="DT48" s="13"/>
      <c r="DU48" s="11"/>
      <c r="DV48" s="12"/>
      <c r="DW48" s="12"/>
      <c r="DX48" s="11"/>
      <c r="DY48" s="13"/>
      <c r="DZ48" s="11"/>
      <c r="EA48" s="11"/>
      <c r="EB48" s="13"/>
      <c r="EC48" s="11"/>
      <c r="ED48" s="12"/>
      <c r="EE48" s="12"/>
      <c r="EF48" s="11"/>
      <c r="EG48" s="13"/>
      <c r="EH48" s="11"/>
      <c r="EI48" s="11"/>
      <c r="EJ48" s="13"/>
      <c r="EK48" s="11"/>
      <c r="EL48" s="12"/>
      <c r="EM48" s="12"/>
      <c r="EN48" s="11">
        <v>29</v>
      </c>
      <c r="EO48" s="13">
        <v>2422.73</v>
      </c>
      <c r="EP48" s="11">
        <v>17</v>
      </c>
      <c r="EQ48" s="11">
        <v>21</v>
      </c>
      <c r="ER48" s="13">
        <v>1544.06</v>
      </c>
      <c r="ES48" s="11">
        <v>16</v>
      </c>
      <c r="ET48" s="12">
        <v>0.381</v>
      </c>
      <c r="EU48" s="12">
        <v>0.5691</v>
      </c>
      <c r="EV48" s="11"/>
      <c r="EW48" s="13"/>
      <c r="EX48" s="11">
        <v>22</v>
      </c>
      <c r="EY48" s="11">
        <v>3</v>
      </c>
      <c r="EZ48" s="13">
        <v>256.62</v>
      </c>
      <c r="FA48" s="11">
        <v>22</v>
      </c>
      <c r="FB48" s="12">
        <v>-1</v>
      </c>
      <c r="FC48" s="12">
        <v>-1</v>
      </c>
      <c r="FD48" s="11">
        <v>7</v>
      </c>
      <c r="FE48" s="13">
        <v>798.35</v>
      </c>
      <c r="FF48" s="11">
        <v>10</v>
      </c>
      <c r="FG48" s="11">
        <v>14</v>
      </c>
      <c r="FH48" s="13">
        <v>1542.35</v>
      </c>
      <c r="FI48" s="11">
        <v>2</v>
      </c>
      <c r="FJ48" s="12">
        <v>-0.5</v>
      </c>
      <c r="FK48" s="12">
        <v>-0.4824</v>
      </c>
      <c r="FL48" s="11"/>
      <c r="FM48" s="13"/>
      <c r="FN48" s="11"/>
      <c r="FO48" s="11"/>
      <c r="FP48" s="13"/>
      <c r="FQ48" s="11"/>
      <c r="FR48" s="12"/>
      <c r="FS48" s="12"/>
      <c r="FT48" s="11">
        <v>1</v>
      </c>
      <c r="FU48" s="13">
        <v>149.99</v>
      </c>
      <c r="FV48" s="11">
        <v>42</v>
      </c>
      <c r="FW48" s="11">
        <v>10</v>
      </c>
      <c r="FX48" s="13">
        <v>775.92</v>
      </c>
      <c r="FY48" s="11">
        <v>44</v>
      </c>
      <c r="FZ48" s="12">
        <v>-0.9</v>
      </c>
      <c r="GA48" s="12">
        <v>-0.8067</v>
      </c>
      <c r="GB48" s="11"/>
      <c r="GC48" s="13"/>
      <c r="GD48" s="11">
        <v>7</v>
      </c>
      <c r="GE48" s="11"/>
      <c r="GF48" s="13"/>
      <c r="GG48" s="11">
        <v>7</v>
      </c>
      <c r="GH48" s="12"/>
      <c r="GI48" s="12"/>
      <c r="GJ48" s="11"/>
      <c r="GK48" s="13"/>
      <c r="GL48" s="11">
        <v>33</v>
      </c>
      <c r="GM48" s="11">
        <v>1</v>
      </c>
      <c r="GN48" s="13">
        <v>96.96</v>
      </c>
      <c r="GO48" s="11">
        <v>18</v>
      </c>
      <c r="GP48" s="12">
        <v>-1</v>
      </c>
      <c r="GQ48" s="12">
        <v>-1</v>
      </c>
      <c r="GR48" s="11"/>
      <c r="GS48" s="13"/>
      <c r="GT48" s="11">
        <v>20</v>
      </c>
      <c r="GU48" s="11">
        <v>3</v>
      </c>
      <c r="GV48" s="13">
        <v>325.1</v>
      </c>
      <c r="GW48" s="11">
        <v>5</v>
      </c>
      <c r="GX48" s="12">
        <v>-1</v>
      </c>
      <c r="GY48" s="12">
        <v>-1</v>
      </c>
      <c r="GZ48" s="11"/>
      <c r="HA48" s="13"/>
      <c r="HB48" s="11"/>
      <c r="HC48" s="11"/>
      <c r="HD48" s="13"/>
      <c r="HE48" s="11"/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/>
      <c r="HQ48" s="13"/>
      <c r="HR48" s="11"/>
      <c r="HS48" s="11"/>
      <c r="HT48" s="13"/>
      <c r="HU48" s="11"/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/>
      <c r="II48" s="11">
        <v>381</v>
      </c>
      <c r="IJ48" s="13">
        <v>20874.17</v>
      </c>
      <c r="IK48" s="11">
        <v>41</v>
      </c>
      <c r="IL48" s="12">
        <v>-1</v>
      </c>
      <c r="IM48" s="12">
        <v>-1</v>
      </c>
      <c r="IN48" s="11"/>
      <c r="IO48" s="13"/>
      <c r="IP48" s="11"/>
      <c r="IQ48" s="11"/>
      <c r="IR48" s="13"/>
      <c r="IS48" s="11"/>
      <c r="IT48" s="12"/>
      <c r="IU48" s="12"/>
      <c r="IV48" s="11"/>
      <c r="IW48" s="13"/>
      <c r="IX48" s="11">
        <v>17</v>
      </c>
      <c r="IY48" s="11"/>
      <c r="IZ48" s="13"/>
      <c r="JA48" s="11">
        <v>16</v>
      </c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/>
      <c r="KM48" s="11"/>
      <c r="KN48" s="13"/>
      <c r="KO48" s="11"/>
      <c r="KP48" s="12"/>
      <c r="KQ48" s="12"/>
    </row>
    <row r="49">
      <c r="A49" s="10" t="s">
        <v>68</v>
      </c>
      <c r="B49" s="10" t="s">
        <v>95</v>
      </c>
      <c r="C49" s="10" t="s">
        <v>76</v>
      </c>
      <c r="D49" s="11">
        <v>169</v>
      </c>
      <c r="E49" s="11">
        <f>=ROUNDDOWN(18.7777777777778,0)</f>
      </c>
      <c r="F49" s="11">
        <v>100</v>
      </c>
      <c r="G49" s="12">
        <v>0.9348</v>
      </c>
      <c r="H49" s="11"/>
      <c r="I49" s="11">
        <f>=ROUNDDOWN({0},0)</f>
      </c>
      <c r="J49" s="11"/>
      <c r="K49" s="12"/>
      <c r="L49" s="11">
        <v>189</v>
      </c>
      <c r="M49" s="13">
        <v>3207.16</v>
      </c>
      <c r="N49" s="11">
        <v>1</v>
      </c>
      <c r="O49" s="14">
        <v>3207.16</v>
      </c>
      <c r="P49" s="11">
        <v>172</v>
      </c>
      <c r="Q49" s="13">
        <v>2966.11</v>
      </c>
      <c r="R49" s="11">
        <v>1</v>
      </c>
      <c r="S49" s="14">
        <v>2966.11</v>
      </c>
      <c r="T49" s="12">
        <v>0.0988</v>
      </c>
      <c r="U49" s="12">
        <v>0.0813</v>
      </c>
      <c r="V49" s="12"/>
      <c r="W49" s="12">
        <v>0.0813</v>
      </c>
      <c r="X49" s="11">
        <v>89</v>
      </c>
      <c r="Y49" s="13">
        <v>1428.45</v>
      </c>
      <c r="Z49" s="11">
        <v>1</v>
      </c>
      <c r="AA49" s="11">
        <v>69</v>
      </c>
      <c r="AB49" s="13">
        <v>1107.45</v>
      </c>
      <c r="AC49" s="11">
        <v>1</v>
      </c>
      <c r="AD49" s="12">
        <v>0.2899</v>
      </c>
      <c r="AE49" s="12">
        <v>0.2899</v>
      </c>
      <c r="AF49" s="11">
        <v>9</v>
      </c>
      <c r="AG49" s="13">
        <v>160.02</v>
      </c>
      <c r="AH49" s="11">
        <v>1</v>
      </c>
      <c r="AI49" s="11">
        <v>11</v>
      </c>
      <c r="AJ49" s="13">
        <v>195.58</v>
      </c>
      <c r="AK49" s="11">
        <v>1</v>
      </c>
      <c r="AL49" s="12">
        <v>-0.1818</v>
      </c>
      <c r="AM49" s="12">
        <v>-0.1818</v>
      </c>
      <c r="AN49" s="11">
        <v>23</v>
      </c>
      <c r="AO49" s="13">
        <v>395.6</v>
      </c>
      <c r="AP49" s="11">
        <v>1</v>
      </c>
      <c r="AQ49" s="11">
        <v>17</v>
      </c>
      <c r="AR49" s="13">
        <v>292.4</v>
      </c>
      <c r="AS49" s="11">
        <v>1</v>
      </c>
      <c r="AT49" s="12">
        <v>0.3529</v>
      </c>
      <c r="AU49" s="12">
        <v>0.3529</v>
      </c>
      <c r="AV49" s="11">
        <v>27</v>
      </c>
      <c r="AW49" s="13">
        <v>517.59</v>
      </c>
      <c r="AX49" s="11">
        <v>1</v>
      </c>
      <c r="AY49" s="11">
        <v>14</v>
      </c>
      <c r="AZ49" s="13">
        <v>268.38</v>
      </c>
      <c r="BA49" s="11">
        <v>1</v>
      </c>
      <c r="BB49" s="12">
        <v>0.9286</v>
      </c>
      <c r="BC49" s="12">
        <v>0.9286</v>
      </c>
      <c r="BD49" s="11">
        <v>28</v>
      </c>
      <c r="BE49" s="13">
        <v>464.38</v>
      </c>
      <c r="BF49" s="11">
        <v>1</v>
      </c>
      <c r="BG49" s="11">
        <v>6</v>
      </c>
      <c r="BH49" s="13">
        <v>89.24</v>
      </c>
      <c r="BI49" s="11">
        <v>1</v>
      </c>
      <c r="BJ49" s="12">
        <v>3.6667</v>
      </c>
      <c r="BK49" s="12">
        <v>4.2037</v>
      </c>
      <c r="BL49" s="11"/>
      <c r="BM49" s="13"/>
      <c r="BN49" s="11">
        <v>1</v>
      </c>
      <c r="BO49" s="11">
        <v>8</v>
      </c>
      <c r="BP49" s="13">
        <v>134.4</v>
      </c>
      <c r="BQ49" s="11">
        <v>1</v>
      </c>
      <c r="BR49" s="12"/>
      <c r="BS49" s="12"/>
      <c r="BT49" s="11"/>
      <c r="BU49" s="13"/>
      <c r="BV49" s="11"/>
      <c r="BW49" s="11"/>
      <c r="BX49" s="13"/>
      <c r="BY49" s="11"/>
      <c r="BZ49" s="12"/>
      <c r="CA49" s="12"/>
      <c r="CB49" s="11">
        <v>8</v>
      </c>
      <c r="CC49" s="13">
        <v>146.32</v>
      </c>
      <c r="CD49" s="11">
        <v>1</v>
      </c>
      <c r="CE49" s="11">
        <v>4</v>
      </c>
      <c r="CF49" s="13">
        <v>73.16</v>
      </c>
      <c r="CG49" s="11">
        <v>1</v>
      </c>
      <c r="CH49" s="12">
        <v>1</v>
      </c>
      <c r="CI49" s="12">
        <v>1</v>
      </c>
      <c r="CJ49" s="11">
        <v>5</v>
      </c>
      <c r="CK49" s="13">
        <v>94.8</v>
      </c>
      <c r="CL49" s="11">
        <v>1</v>
      </c>
      <c r="CM49" s="11">
        <v>18</v>
      </c>
      <c r="CN49" s="13">
        <v>355.5</v>
      </c>
      <c r="CO49" s="11">
        <v>1</v>
      </c>
      <c r="CP49" s="12">
        <v>-0.7222</v>
      </c>
      <c r="CQ49" s="12">
        <v>-0.7333</v>
      </c>
      <c r="CR49" s="11"/>
      <c r="CS49" s="13"/>
      <c r="CT49" s="11"/>
      <c r="CU49" s="11"/>
      <c r="CV49" s="13"/>
      <c r="CW49" s="11"/>
      <c r="CX49" s="12"/>
      <c r="CY49" s="12"/>
      <c r="CZ49" s="11"/>
      <c r="DA49" s="13"/>
      <c r="DB49" s="11"/>
      <c r="DC49" s="11"/>
      <c r="DD49" s="13"/>
      <c r="DE49" s="11"/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/>
      <c r="DY49" s="13"/>
      <c r="DZ49" s="11"/>
      <c r="EA49" s="11"/>
      <c r="EB49" s="13"/>
      <c r="EC49" s="11"/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>
        <v>1</v>
      </c>
      <c r="EY49" s="11"/>
      <c r="EZ49" s="13"/>
      <c r="FA49" s="11">
        <v>1</v>
      </c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>
        <v>1</v>
      </c>
      <c r="FW49" s="11"/>
      <c r="FX49" s="13"/>
      <c r="FY49" s="11">
        <v>1</v>
      </c>
      <c r="FZ49" s="12"/>
      <c r="GA49" s="12"/>
      <c r="GB49" s="11"/>
      <c r="GC49" s="13"/>
      <c r="GD49" s="11"/>
      <c r="GE49" s="11"/>
      <c r="GF49" s="13"/>
      <c r="GG49" s="11"/>
      <c r="GH49" s="12"/>
      <c r="GI49" s="12"/>
      <c r="GJ49" s="11"/>
      <c r="GK49" s="13"/>
      <c r="GL49" s="11">
        <v>1</v>
      </c>
      <c r="GM49" s="11"/>
      <c r="GN49" s="13"/>
      <c r="GO49" s="11">
        <v>1</v>
      </c>
      <c r="GP49" s="12"/>
      <c r="GQ49" s="12"/>
      <c r="GR49" s="11"/>
      <c r="GS49" s="13"/>
      <c r="GT49" s="11"/>
      <c r="GU49" s="11"/>
      <c r="GV49" s="13"/>
      <c r="GW49" s="11"/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/>
      <c r="HS49" s="11"/>
      <c r="HT49" s="13"/>
      <c r="HU49" s="11"/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>
        <v>25</v>
      </c>
      <c r="IJ49" s="13">
        <v>450</v>
      </c>
      <c r="IK49" s="11">
        <v>1</v>
      </c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>
        <v>1</v>
      </c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/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</row>
    <row r="50">
      <c r="A50" s="10" t="s">
        <v>68</v>
      </c>
      <c r="B50" s="10" t="s">
        <v>95</v>
      </c>
      <c r="C50" s="10" t="s">
        <v>70</v>
      </c>
      <c r="D50" s="11">
        <v>1630</v>
      </c>
      <c r="E50" s="11">
        <f>=ROUNDDOWN(9.78978978978979,0)</f>
      </c>
      <c r="F50" s="11">
        <v>4035</v>
      </c>
      <c r="G50" s="12">
        <v>0.8783</v>
      </c>
      <c r="H50" s="11"/>
      <c r="I50" s="11">
        <f>=ROUNDDOWN({0},0)</f>
      </c>
      <c r="J50" s="11"/>
      <c r="K50" s="12"/>
      <c r="L50" s="11">
        <v>3783</v>
      </c>
      <c r="M50" s="13">
        <v>327350.69</v>
      </c>
      <c r="N50" s="11">
        <v>11</v>
      </c>
      <c r="O50" s="14">
        <v>29759.15</v>
      </c>
      <c r="P50" s="11">
        <v>4275</v>
      </c>
      <c r="Q50" s="13">
        <v>361672</v>
      </c>
      <c r="R50" s="11">
        <v>19</v>
      </c>
      <c r="S50" s="14">
        <v>19035.37</v>
      </c>
      <c r="T50" s="12">
        <v>-0.1151</v>
      </c>
      <c r="U50" s="12">
        <v>-0.0949</v>
      </c>
      <c r="V50" s="12">
        <v>-0.4211</v>
      </c>
      <c r="W50" s="12">
        <v>0.5634</v>
      </c>
      <c r="X50" s="11">
        <v>1936</v>
      </c>
      <c r="Y50" s="13">
        <v>180190.42</v>
      </c>
      <c r="Z50" s="11">
        <v>11</v>
      </c>
      <c r="AA50" s="11">
        <v>1491</v>
      </c>
      <c r="AB50" s="13">
        <v>136464.09</v>
      </c>
      <c r="AC50" s="11">
        <v>15</v>
      </c>
      <c r="AD50" s="12">
        <v>0.2985</v>
      </c>
      <c r="AE50" s="12">
        <v>0.3204</v>
      </c>
      <c r="AF50" s="11">
        <v>521</v>
      </c>
      <c r="AG50" s="13">
        <v>44380.31</v>
      </c>
      <c r="AH50" s="11">
        <v>11</v>
      </c>
      <c r="AI50" s="11">
        <v>583</v>
      </c>
      <c r="AJ50" s="13">
        <v>38003.06</v>
      </c>
      <c r="AK50" s="11">
        <v>19</v>
      </c>
      <c r="AL50" s="12">
        <v>-0.1063</v>
      </c>
      <c r="AM50" s="12">
        <v>0.1678</v>
      </c>
      <c r="AN50" s="11">
        <v>270</v>
      </c>
      <c r="AO50" s="13">
        <v>19654.54</v>
      </c>
      <c r="AP50" s="11">
        <v>11</v>
      </c>
      <c r="AQ50" s="11">
        <v>265</v>
      </c>
      <c r="AR50" s="13">
        <v>21422.57</v>
      </c>
      <c r="AS50" s="11">
        <v>17</v>
      </c>
      <c r="AT50" s="12">
        <v>0.0189</v>
      </c>
      <c r="AU50" s="12">
        <v>-0.0825</v>
      </c>
      <c r="AV50" s="11">
        <v>301</v>
      </c>
      <c r="AW50" s="13">
        <v>25513.41</v>
      </c>
      <c r="AX50" s="11">
        <v>11</v>
      </c>
      <c r="AY50" s="11">
        <v>313</v>
      </c>
      <c r="AZ50" s="13">
        <v>28019.01</v>
      </c>
      <c r="BA50" s="11">
        <v>19</v>
      </c>
      <c r="BB50" s="12">
        <v>-0.0383</v>
      </c>
      <c r="BC50" s="12">
        <v>-0.0894</v>
      </c>
      <c r="BD50" s="11">
        <v>166</v>
      </c>
      <c r="BE50" s="13">
        <v>10601.72</v>
      </c>
      <c r="BF50" s="11">
        <v>11</v>
      </c>
      <c r="BG50" s="11">
        <v>199</v>
      </c>
      <c r="BH50" s="13">
        <v>11099.04</v>
      </c>
      <c r="BI50" s="11">
        <v>19</v>
      </c>
      <c r="BJ50" s="12">
        <v>-0.1658</v>
      </c>
      <c r="BK50" s="12">
        <v>-0.0448</v>
      </c>
      <c r="BL50" s="11">
        <v>119</v>
      </c>
      <c r="BM50" s="13">
        <v>10440.42</v>
      </c>
      <c r="BN50" s="11">
        <v>11</v>
      </c>
      <c r="BO50" s="11">
        <v>125</v>
      </c>
      <c r="BP50" s="13">
        <v>10741.62</v>
      </c>
      <c r="BQ50" s="11">
        <v>19</v>
      </c>
      <c r="BR50" s="12">
        <v>-0.048</v>
      </c>
      <c r="BS50" s="12">
        <v>-0.028</v>
      </c>
      <c r="BT50" s="11">
        <v>201</v>
      </c>
      <c r="BU50" s="13">
        <v>13248.71</v>
      </c>
      <c r="BV50" s="11">
        <v>11</v>
      </c>
      <c r="BW50" s="11">
        <v>189</v>
      </c>
      <c r="BX50" s="13">
        <v>16949.2</v>
      </c>
      <c r="BY50" s="11">
        <v>19</v>
      </c>
      <c r="BZ50" s="12">
        <v>0.0635</v>
      </c>
      <c r="CA50" s="12">
        <v>-0.2183</v>
      </c>
      <c r="CB50" s="11">
        <v>98</v>
      </c>
      <c r="CC50" s="13">
        <v>8908.99</v>
      </c>
      <c r="CD50" s="11">
        <v>11</v>
      </c>
      <c r="CE50" s="11">
        <v>85</v>
      </c>
      <c r="CF50" s="13">
        <v>8020.87</v>
      </c>
      <c r="CG50" s="11">
        <v>19</v>
      </c>
      <c r="CH50" s="12">
        <v>0.1529</v>
      </c>
      <c r="CI50" s="12">
        <v>0.1107</v>
      </c>
      <c r="CJ50" s="11">
        <v>43</v>
      </c>
      <c r="CK50" s="13">
        <v>3632.64</v>
      </c>
      <c r="CL50" s="11">
        <v>11</v>
      </c>
      <c r="CM50" s="11">
        <v>95</v>
      </c>
      <c r="CN50" s="13">
        <v>8680.09</v>
      </c>
      <c r="CO50" s="11">
        <v>17</v>
      </c>
      <c r="CP50" s="12">
        <v>-0.5474</v>
      </c>
      <c r="CQ50" s="12">
        <v>-0.5815</v>
      </c>
      <c r="CR50" s="11">
        <v>104</v>
      </c>
      <c r="CS50" s="13">
        <v>8695.17</v>
      </c>
      <c r="CT50" s="11">
        <v>11</v>
      </c>
      <c r="CU50" s="11">
        <v>94</v>
      </c>
      <c r="CV50" s="13">
        <v>8149.01</v>
      </c>
      <c r="CW50" s="11">
        <v>11</v>
      </c>
      <c r="CX50" s="12">
        <v>0.1064</v>
      </c>
      <c r="CY50" s="12">
        <v>0.067</v>
      </c>
      <c r="CZ50" s="11">
        <v>7</v>
      </c>
      <c r="DA50" s="13">
        <v>578.69</v>
      </c>
      <c r="DB50" s="11">
        <v>10</v>
      </c>
      <c r="DC50" s="11">
        <v>65</v>
      </c>
      <c r="DD50" s="13">
        <v>6257.26</v>
      </c>
      <c r="DE50" s="11">
        <v>11</v>
      </c>
      <c r="DF50" s="12">
        <v>-0.8923</v>
      </c>
      <c r="DG50" s="12">
        <v>-0.9075</v>
      </c>
      <c r="DH50" s="11"/>
      <c r="DI50" s="13"/>
      <c r="DJ50" s="11"/>
      <c r="DK50" s="11"/>
      <c r="DL50" s="13"/>
      <c r="DM50" s="11"/>
      <c r="DN50" s="12"/>
      <c r="DO50" s="12"/>
      <c r="DP50" s="11"/>
      <c r="DQ50" s="13"/>
      <c r="DR50" s="11"/>
      <c r="DS50" s="11"/>
      <c r="DT50" s="13"/>
      <c r="DU50" s="11"/>
      <c r="DV50" s="12"/>
      <c r="DW50" s="12"/>
      <c r="DX50" s="11"/>
      <c r="DY50" s="13"/>
      <c r="DZ50" s="11">
        <v>4</v>
      </c>
      <c r="EA50" s="11"/>
      <c r="EB50" s="13"/>
      <c r="EC50" s="11">
        <v>4</v>
      </c>
      <c r="ED50" s="12"/>
      <c r="EE50" s="12"/>
      <c r="EF50" s="11">
        <v>1</v>
      </c>
      <c r="EG50" s="13">
        <v>92.81</v>
      </c>
      <c r="EH50" s="11">
        <v>7</v>
      </c>
      <c r="EI50" s="11"/>
      <c r="EJ50" s="13"/>
      <c r="EK50" s="11">
        <v>7</v>
      </c>
      <c r="EL50" s="12"/>
      <c r="EM50" s="12"/>
      <c r="EN50" s="11"/>
      <c r="EO50" s="13"/>
      <c r="EP50" s="11">
        <v>3</v>
      </c>
      <c r="EQ50" s="11"/>
      <c r="ER50" s="13"/>
      <c r="ES50" s="11">
        <v>3</v>
      </c>
      <c r="ET50" s="12"/>
      <c r="EU50" s="12"/>
      <c r="EV50" s="11">
        <v>1</v>
      </c>
      <c r="EW50" s="13">
        <v>46.82</v>
      </c>
      <c r="EX50" s="11">
        <v>11</v>
      </c>
      <c r="EY50" s="11">
        <v>10</v>
      </c>
      <c r="EZ50" s="13">
        <v>746.73</v>
      </c>
      <c r="FA50" s="11">
        <v>19</v>
      </c>
      <c r="FB50" s="12">
        <v>-0.9</v>
      </c>
      <c r="FC50" s="12">
        <v>-0.9373</v>
      </c>
      <c r="FD50" s="11"/>
      <c r="FE50" s="13"/>
      <c r="FF50" s="11"/>
      <c r="FG50" s="11"/>
      <c r="FH50" s="13"/>
      <c r="FI50" s="11"/>
      <c r="FJ50" s="12"/>
      <c r="FK50" s="12"/>
      <c r="FL50" s="11"/>
      <c r="FM50" s="13"/>
      <c r="FN50" s="11"/>
      <c r="FO50" s="11"/>
      <c r="FP50" s="13"/>
      <c r="FQ50" s="11"/>
      <c r="FR50" s="12"/>
      <c r="FS50" s="12"/>
      <c r="FT50" s="11"/>
      <c r="FU50" s="13"/>
      <c r="FV50" s="11">
        <v>11</v>
      </c>
      <c r="FW50" s="11"/>
      <c r="FX50" s="13"/>
      <c r="FY50" s="11">
        <v>19</v>
      </c>
      <c r="FZ50" s="12"/>
      <c r="GA50" s="12"/>
      <c r="GB50" s="11">
        <v>2</v>
      </c>
      <c r="GC50" s="13">
        <v>196.54</v>
      </c>
      <c r="GD50" s="11">
        <v>8</v>
      </c>
      <c r="GE50" s="11"/>
      <c r="GF50" s="13"/>
      <c r="GG50" s="11">
        <v>9</v>
      </c>
      <c r="GH50" s="12"/>
      <c r="GI50" s="12"/>
      <c r="GJ50" s="11"/>
      <c r="GK50" s="13"/>
      <c r="GL50" s="11">
        <v>11</v>
      </c>
      <c r="GM50" s="11">
        <v>1</v>
      </c>
      <c r="GN50" s="13">
        <v>94.34</v>
      </c>
      <c r="GO50" s="11">
        <v>13</v>
      </c>
      <c r="GP50" s="12"/>
      <c r="GQ50" s="12"/>
      <c r="GR50" s="11">
        <v>6</v>
      </c>
      <c r="GS50" s="13">
        <v>577.85</v>
      </c>
      <c r="GT50" s="11">
        <v>6</v>
      </c>
      <c r="GU50" s="11">
        <v>16</v>
      </c>
      <c r="GV50" s="13">
        <v>1639.24</v>
      </c>
      <c r="GW50" s="11">
        <v>7</v>
      </c>
      <c r="GX50" s="12">
        <v>-0.625</v>
      </c>
      <c r="GY50" s="12">
        <v>-0.6475</v>
      </c>
      <c r="GZ50" s="11">
        <v>7</v>
      </c>
      <c r="HA50" s="13">
        <v>591.65</v>
      </c>
      <c r="HB50" s="11"/>
      <c r="HC50" s="11">
        <v>10</v>
      </c>
      <c r="HD50" s="13">
        <v>875.66</v>
      </c>
      <c r="HE50" s="11">
        <v>3</v>
      </c>
      <c r="HF50" s="12">
        <v>-0.3</v>
      </c>
      <c r="HG50" s="12">
        <v>-0.3243</v>
      </c>
      <c r="HH50" s="11"/>
      <c r="HI50" s="13"/>
      <c r="HJ50" s="11"/>
      <c r="HK50" s="11"/>
      <c r="HL50" s="13"/>
      <c r="HM50" s="11"/>
      <c r="HN50" s="12"/>
      <c r="HO50" s="12"/>
      <c r="HP50" s="11"/>
      <c r="HQ50" s="13"/>
      <c r="HR50" s="11">
        <v>11</v>
      </c>
      <c r="HS50" s="11"/>
      <c r="HT50" s="13"/>
      <c r="HU50" s="11"/>
      <c r="HV50" s="12"/>
      <c r="HW50" s="12"/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/>
      <c r="II50" s="11">
        <v>734</v>
      </c>
      <c r="IJ50" s="13">
        <v>64510.21</v>
      </c>
      <c r="IK50" s="11">
        <v>19</v>
      </c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>
        <v>11</v>
      </c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/>
      <c r="JW50" s="11"/>
      <c r="JX50" s="13"/>
      <c r="JY50" s="11"/>
      <c r="JZ50" s="12"/>
      <c r="KA50" s="12"/>
      <c r="KB50" s="11"/>
      <c r="KC50" s="13"/>
      <c r="KD50" s="11"/>
      <c r="KE50" s="11"/>
      <c r="KF50" s="13"/>
      <c r="KG50" s="11"/>
      <c r="KH50" s="12"/>
      <c r="KI50" s="12"/>
      <c r="KJ50" s="11"/>
      <c r="KK50" s="13"/>
      <c r="KL50" s="11"/>
      <c r="KM50" s="11"/>
      <c r="KN50" s="13"/>
      <c r="KO50" s="11"/>
      <c r="KP50" s="12"/>
      <c r="KQ50" s="12"/>
    </row>
    <row r="51">
      <c r="A51" s="10" t="s">
        <v>68</v>
      </c>
      <c r="B51" s="10" t="s">
        <v>95</v>
      </c>
      <c r="C51" s="10" t="s">
        <v>71</v>
      </c>
      <c r="D51" s="11">
        <v>6325</v>
      </c>
      <c r="E51" s="11">
        <f>=ROUNDDOWN(15.5903376879468,0)</f>
      </c>
      <c r="F51" s="11">
        <v>9578</v>
      </c>
      <c r="G51" s="12">
        <v>0.8523</v>
      </c>
      <c r="H51" s="11">
        <v>1</v>
      </c>
      <c r="I51" s="11">
        <f>=ROUNDDOWN({0},0)</f>
      </c>
      <c r="J51" s="11"/>
      <c r="K51" s="12"/>
      <c r="L51" s="11">
        <v>10621</v>
      </c>
      <c r="M51" s="13">
        <v>611708.82</v>
      </c>
      <c r="N51" s="11">
        <v>46</v>
      </c>
      <c r="O51" s="14">
        <v>13298.02</v>
      </c>
      <c r="P51" s="11">
        <v>11213</v>
      </c>
      <c r="Q51" s="13">
        <v>646133.32</v>
      </c>
      <c r="R51" s="11">
        <v>46</v>
      </c>
      <c r="S51" s="14">
        <v>14046.38</v>
      </c>
      <c r="T51" s="12">
        <v>-0.0528</v>
      </c>
      <c r="U51" s="12">
        <v>-0.0533</v>
      </c>
      <c r="V51" s="12"/>
      <c r="W51" s="12">
        <v>-0.0533</v>
      </c>
      <c r="X51" s="11">
        <v>4413</v>
      </c>
      <c r="Y51" s="13">
        <v>261508.35</v>
      </c>
      <c r="Z51" s="11">
        <v>43</v>
      </c>
      <c r="AA51" s="11">
        <v>2551</v>
      </c>
      <c r="AB51" s="13">
        <v>152086.69</v>
      </c>
      <c r="AC51" s="11">
        <v>41</v>
      </c>
      <c r="AD51" s="12">
        <v>0.7299</v>
      </c>
      <c r="AE51" s="12">
        <v>0.7195</v>
      </c>
      <c r="AF51" s="11">
        <v>1285</v>
      </c>
      <c r="AG51" s="13">
        <v>75292.07</v>
      </c>
      <c r="AH51" s="11">
        <v>40</v>
      </c>
      <c r="AI51" s="11">
        <v>1034</v>
      </c>
      <c r="AJ51" s="13">
        <v>61107.09</v>
      </c>
      <c r="AK51" s="11">
        <v>44</v>
      </c>
      <c r="AL51" s="12">
        <v>0.2427</v>
      </c>
      <c r="AM51" s="12">
        <v>0.2321</v>
      </c>
      <c r="AN51" s="11">
        <v>506</v>
      </c>
      <c r="AO51" s="13">
        <v>27330.1</v>
      </c>
      <c r="AP51" s="11">
        <v>40</v>
      </c>
      <c r="AQ51" s="11">
        <v>811</v>
      </c>
      <c r="AR51" s="13">
        <v>42554.83</v>
      </c>
      <c r="AS51" s="11">
        <v>36</v>
      </c>
      <c r="AT51" s="12">
        <v>-0.3761</v>
      </c>
      <c r="AU51" s="12">
        <v>-0.3578</v>
      </c>
      <c r="AV51" s="11">
        <v>1649</v>
      </c>
      <c r="AW51" s="13">
        <v>94247.12</v>
      </c>
      <c r="AX51" s="11">
        <v>40</v>
      </c>
      <c r="AY51" s="11">
        <v>1836</v>
      </c>
      <c r="AZ51" s="13">
        <v>107891.22</v>
      </c>
      <c r="BA51" s="11">
        <v>42</v>
      </c>
      <c r="BB51" s="12">
        <v>-0.1019</v>
      </c>
      <c r="BC51" s="12">
        <v>-0.1265</v>
      </c>
      <c r="BD51" s="11">
        <v>695</v>
      </c>
      <c r="BE51" s="13">
        <v>35432.37</v>
      </c>
      <c r="BF51" s="11">
        <v>40</v>
      </c>
      <c r="BG51" s="11">
        <v>564</v>
      </c>
      <c r="BH51" s="13">
        <v>27578.54</v>
      </c>
      <c r="BI51" s="11">
        <v>44</v>
      </c>
      <c r="BJ51" s="12">
        <v>0.2323</v>
      </c>
      <c r="BK51" s="12">
        <v>0.2848</v>
      </c>
      <c r="BL51" s="11">
        <v>205</v>
      </c>
      <c r="BM51" s="13">
        <v>11357.24</v>
      </c>
      <c r="BN51" s="11">
        <v>40</v>
      </c>
      <c r="BO51" s="11">
        <v>418</v>
      </c>
      <c r="BP51" s="13">
        <v>23166.71</v>
      </c>
      <c r="BQ51" s="11">
        <v>44</v>
      </c>
      <c r="BR51" s="12">
        <v>-0.5096</v>
      </c>
      <c r="BS51" s="12">
        <v>-0.5098</v>
      </c>
      <c r="BT51" s="11">
        <v>653</v>
      </c>
      <c r="BU51" s="13">
        <v>37276.24</v>
      </c>
      <c r="BV51" s="11">
        <v>38</v>
      </c>
      <c r="BW51" s="11">
        <v>1251</v>
      </c>
      <c r="BX51" s="13">
        <v>72092.91</v>
      </c>
      <c r="BY51" s="11">
        <v>44</v>
      </c>
      <c r="BZ51" s="12">
        <v>-0.478</v>
      </c>
      <c r="CA51" s="12">
        <v>-0.4829</v>
      </c>
      <c r="CB51" s="11">
        <v>337</v>
      </c>
      <c r="CC51" s="13">
        <v>20351.13</v>
      </c>
      <c r="CD51" s="11">
        <v>40</v>
      </c>
      <c r="CE51" s="11">
        <v>251</v>
      </c>
      <c r="CF51" s="13">
        <v>15537.89</v>
      </c>
      <c r="CG51" s="11">
        <v>44</v>
      </c>
      <c r="CH51" s="12">
        <v>0.3426</v>
      </c>
      <c r="CI51" s="12">
        <v>0.3098</v>
      </c>
      <c r="CJ51" s="11">
        <v>537</v>
      </c>
      <c r="CK51" s="13">
        <v>29846.33</v>
      </c>
      <c r="CL51" s="11">
        <v>36</v>
      </c>
      <c r="CM51" s="11">
        <v>890</v>
      </c>
      <c r="CN51" s="13">
        <v>51762.27</v>
      </c>
      <c r="CO51" s="11">
        <v>34</v>
      </c>
      <c r="CP51" s="12">
        <v>-0.3966</v>
      </c>
      <c r="CQ51" s="12">
        <v>-0.4234</v>
      </c>
      <c r="CR51" s="11">
        <v>123</v>
      </c>
      <c r="CS51" s="13">
        <v>6150.55</v>
      </c>
      <c r="CT51" s="11">
        <v>18</v>
      </c>
      <c r="CU51" s="11">
        <v>85</v>
      </c>
      <c r="CV51" s="13">
        <v>4661.73</v>
      </c>
      <c r="CW51" s="11">
        <v>24</v>
      </c>
      <c r="CX51" s="12">
        <v>0.4471</v>
      </c>
      <c r="CY51" s="12">
        <v>0.3194</v>
      </c>
      <c r="CZ51" s="11">
        <v>160</v>
      </c>
      <c r="DA51" s="13">
        <v>9174.38</v>
      </c>
      <c r="DB51" s="11">
        <v>10</v>
      </c>
      <c r="DC51" s="11">
        <v>338</v>
      </c>
      <c r="DD51" s="13">
        <v>19508.23</v>
      </c>
      <c r="DE51" s="11">
        <v>18</v>
      </c>
      <c r="DF51" s="12">
        <v>-0.5266</v>
      </c>
      <c r="DG51" s="12">
        <v>-0.5297</v>
      </c>
      <c r="DH51" s="11"/>
      <c r="DI51" s="13"/>
      <c r="DJ51" s="11"/>
      <c r="DK51" s="11"/>
      <c r="DL51" s="13"/>
      <c r="DM51" s="11"/>
      <c r="DN51" s="12"/>
      <c r="DO51" s="12"/>
      <c r="DP51" s="11"/>
      <c r="DQ51" s="13"/>
      <c r="DR51" s="11"/>
      <c r="DS51" s="11"/>
      <c r="DT51" s="13"/>
      <c r="DU51" s="11"/>
      <c r="DV51" s="12"/>
      <c r="DW51" s="12"/>
      <c r="DX51" s="11">
        <v>3</v>
      </c>
      <c r="DY51" s="13">
        <v>188.97</v>
      </c>
      <c r="DZ51" s="11">
        <v>16</v>
      </c>
      <c r="EA51" s="11">
        <v>4</v>
      </c>
      <c r="EB51" s="13">
        <v>251.96</v>
      </c>
      <c r="EC51" s="11">
        <v>20</v>
      </c>
      <c r="ED51" s="12">
        <v>-0.25</v>
      </c>
      <c r="EE51" s="12">
        <v>-0.25</v>
      </c>
      <c r="EF51" s="11">
        <v>2</v>
      </c>
      <c r="EG51" s="13">
        <v>110.23</v>
      </c>
      <c r="EH51" s="11">
        <v>6</v>
      </c>
      <c r="EI51" s="11">
        <v>5</v>
      </c>
      <c r="EJ51" s="13">
        <v>267.7</v>
      </c>
      <c r="EK51" s="11">
        <v>8</v>
      </c>
      <c r="EL51" s="12">
        <v>-0.6</v>
      </c>
      <c r="EM51" s="12">
        <v>-0.5882</v>
      </c>
      <c r="EN51" s="11">
        <v>19</v>
      </c>
      <c r="EO51" s="13">
        <v>1238.55</v>
      </c>
      <c r="EP51" s="11">
        <v>4</v>
      </c>
      <c r="EQ51" s="11">
        <v>15</v>
      </c>
      <c r="ER51" s="13">
        <v>978.12</v>
      </c>
      <c r="ES51" s="11">
        <v>4</v>
      </c>
      <c r="ET51" s="12">
        <v>0.2667</v>
      </c>
      <c r="EU51" s="12">
        <v>0.2663</v>
      </c>
      <c r="EV51" s="11">
        <v>22</v>
      </c>
      <c r="EW51" s="13">
        <v>1262.63</v>
      </c>
      <c r="EX51" s="11">
        <v>37</v>
      </c>
      <c r="EY51" s="11">
        <v>76</v>
      </c>
      <c r="EZ51" s="13">
        <v>4438.6</v>
      </c>
      <c r="FA51" s="11">
        <v>41</v>
      </c>
      <c r="FB51" s="12">
        <v>-0.7105</v>
      </c>
      <c r="FC51" s="12">
        <v>-0.7155</v>
      </c>
      <c r="FD51" s="11">
        <v>2</v>
      </c>
      <c r="FE51" s="13">
        <v>115.54</v>
      </c>
      <c r="FF51" s="11">
        <v>4</v>
      </c>
      <c r="FG51" s="11">
        <v>4</v>
      </c>
      <c r="FH51" s="13">
        <v>254.2</v>
      </c>
      <c r="FI51" s="11">
        <v>4</v>
      </c>
      <c r="FJ51" s="12">
        <v>-0.5</v>
      </c>
      <c r="FK51" s="12">
        <v>-0.5455</v>
      </c>
      <c r="FL51" s="11"/>
      <c r="FM51" s="13"/>
      <c r="FN51" s="11"/>
      <c r="FO51" s="11"/>
      <c r="FP51" s="13"/>
      <c r="FQ51" s="11"/>
      <c r="FR51" s="12"/>
      <c r="FS51" s="12"/>
      <c r="FT51" s="11">
        <v>3</v>
      </c>
      <c r="FU51" s="13">
        <v>389.97</v>
      </c>
      <c r="FV51" s="11">
        <v>40</v>
      </c>
      <c r="FW51" s="11">
        <v>1</v>
      </c>
      <c r="FX51" s="13">
        <v>54.99</v>
      </c>
      <c r="FY51" s="11">
        <v>44</v>
      </c>
      <c r="FZ51" s="12">
        <v>2</v>
      </c>
      <c r="GA51" s="12">
        <v>6.0917</v>
      </c>
      <c r="GB51" s="11"/>
      <c r="GC51" s="13"/>
      <c r="GD51" s="11">
        <v>2</v>
      </c>
      <c r="GE51" s="11"/>
      <c r="GF51" s="13"/>
      <c r="GG51" s="11">
        <v>14</v>
      </c>
      <c r="GH51" s="12"/>
      <c r="GI51" s="12"/>
      <c r="GJ51" s="11">
        <v>1</v>
      </c>
      <c r="GK51" s="13">
        <v>68.04</v>
      </c>
      <c r="GL51" s="11">
        <v>36</v>
      </c>
      <c r="GM51" s="11"/>
      <c r="GN51" s="13"/>
      <c r="GO51" s="11">
        <v>4</v>
      </c>
      <c r="GP51" s="12"/>
      <c r="GQ51" s="12"/>
      <c r="GR51" s="11">
        <v>1</v>
      </c>
      <c r="GS51" s="13">
        <v>56.69</v>
      </c>
      <c r="GT51" s="11">
        <v>20</v>
      </c>
      <c r="GU51" s="11">
        <v>12</v>
      </c>
      <c r="GV51" s="13">
        <v>725.64</v>
      </c>
      <c r="GW51" s="11">
        <v>11</v>
      </c>
      <c r="GX51" s="12">
        <v>-0.9167</v>
      </c>
      <c r="GY51" s="12">
        <v>-0.9219</v>
      </c>
      <c r="GZ51" s="11">
        <v>2</v>
      </c>
      <c r="HA51" s="13">
        <v>139.1</v>
      </c>
      <c r="HB51" s="11">
        <v>2</v>
      </c>
      <c r="HC51" s="11">
        <v>1</v>
      </c>
      <c r="HD51" s="13">
        <v>61.1</v>
      </c>
      <c r="HE51" s="11">
        <v>2</v>
      </c>
      <c r="HF51" s="12">
        <v>1</v>
      </c>
      <c r="HG51" s="12">
        <v>1.2766</v>
      </c>
      <c r="HH51" s="11"/>
      <c r="HI51" s="13"/>
      <c r="HJ51" s="11"/>
      <c r="HK51" s="11"/>
      <c r="HL51" s="13"/>
      <c r="HM51" s="11"/>
      <c r="HN51" s="12"/>
      <c r="HO51" s="12"/>
      <c r="HP51" s="11">
        <v>3</v>
      </c>
      <c r="HQ51" s="13">
        <v>173.22</v>
      </c>
      <c r="HR51" s="11">
        <v>32</v>
      </c>
      <c r="HS51" s="11"/>
      <c r="HT51" s="13"/>
      <c r="HU51" s="11"/>
      <c r="HV51" s="12"/>
      <c r="HW51" s="12"/>
      <c r="HX51" s="11"/>
      <c r="HY51" s="13"/>
      <c r="HZ51" s="11"/>
      <c r="IA51" s="11"/>
      <c r="IB51" s="13"/>
      <c r="IC51" s="11"/>
      <c r="ID51" s="12"/>
      <c r="IE51" s="12"/>
      <c r="IF51" s="11"/>
      <c r="IG51" s="13"/>
      <c r="IH51" s="11"/>
      <c r="II51" s="11">
        <v>1066</v>
      </c>
      <c r="IJ51" s="13">
        <v>61152.9</v>
      </c>
      <c r="IK51" s="11">
        <v>42</v>
      </c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>
        <v>33</v>
      </c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/>
      <c r="KE51" s="11"/>
      <c r="KF51" s="13"/>
      <c r="KG51" s="11"/>
      <c r="KH51" s="12"/>
      <c r="KI51" s="12"/>
      <c r="KJ51" s="11"/>
      <c r="KK51" s="13"/>
      <c r="KL51" s="11"/>
      <c r="KM51" s="11"/>
      <c r="KN51" s="13"/>
      <c r="KO51" s="11"/>
      <c r="KP51" s="12"/>
      <c r="KQ51" s="12"/>
    </row>
    <row r="52">
      <c r="A52" s="10" t="s">
        <v>68</v>
      </c>
      <c r="B52" s="10" t="s">
        <v>95</v>
      </c>
      <c r="C52" s="10" t="s">
        <v>77</v>
      </c>
      <c r="D52" s="11">
        <v>445</v>
      </c>
      <c r="E52" s="11">
        <f>=ROUNDDOWN(18.2377049180328,0)</f>
      </c>
      <c r="F52" s="11">
        <v>470</v>
      </c>
      <c r="G52" s="12">
        <v>0.9303</v>
      </c>
      <c r="H52" s="11"/>
      <c r="I52" s="11">
        <f>=ROUNDDOWN({0},0)</f>
      </c>
      <c r="J52" s="11"/>
      <c r="K52" s="12"/>
      <c r="L52" s="11">
        <v>763</v>
      </c>
      <c r="M52" s="13">
        <v>11215.44</v>
      </c>
      <c r="N52" s="11">
        <v>2</v>
      </c>
      <c r="O52" s="14">
        <v>5607.72</v>
      </c>
      <c r="P52" s="11">
        <v>689</v>
      </c>
      <c r="Q52" s="13">
        <v>10824.39</v>
      </c>
      <c r="R52" s="11">
        <v>3</v>
      </c>
      <c r="S52" s="14">
        <v>3608.13</v>
      </c>
      <c r="T52" s="12">
        <v>0.1074</v>
      </c>
      <c r="U52" s="12">
        <v>0.0361</v>
      </c>
      <c r="V52" s="12">
        <v>-0.3333</v>
      </c>
      <c r="W52" s="12">
        <v>0.5542</v>
      </c>
      <c r="X52" s="11">
        <v>112</v>
      </c>
      <c r="Y52" s="13">
        <v>2514.24</v>
      </c>
      <c r="Z52" s="11">
        <v>1</v>
      </c>
      <c r="AA52" s="11">
        <v>110</v>
      </c>
      <c r="AB52" s="13">
        <v>2467.97</v>
      </c>
      <c r="AC52" s="11">
        <v>2</v>
      </c>
      <c r="AD52" s="12">
        <v>0.0182</v>
      </c>
      <c r="AE52" s="12">
        <v>0.0187</v>
      </c>
      <c r="AF52" s="11">
        <v>41</v>
      </c>
      <c r="AG52" s="13">
        <v>783.51</v>
      </c>
      <c r="AH52" s="11">
        <v>2</v>
      </c>
      <c r="AI52" s="11">
        <v>36</v>
      </c>
      <c r="AJ52" s="13">
        <v>723.16</v>
      </c>
      <c r="AK52" s="11">
        <v>3</v>
      </c>
      <c r="AL52" s="12">
        <v>0.1389</v>
      </c>
      <c r="AM52" s="12">
        <v>0.0835</v>
      </c>
      <c r="AN52" s="11">
        <v>353</v>
      </c>
      <c r="AO52" s="13">
        <v>4361.29</v>
      </c>
      <c r="AP52" s="11">
        <v>2</v>
      </c>
      <c r="AQ52" s="11">
        <v>197</v>
      </c>
      <c r="AR52" s="13">
        <v>2569.02</v>
      </c>
      <c r="AS52" s="11">
        <v>3</v>
      </c>
      <c r="AT52" s="12">
        <v>0.7919</v>
      </c>
      <c r="AU52" s="12">
        <v>0.6976</v>
      </c>
      <c r="AV52" s="11">
        <v>176</v>
      </c>
      <c r="AW52" s="13">
        <v>2399.08</v>
      </c>
      <c r="AX52" s="11">
        <v>2</v>
      </c>
      <c r="AY52" s="11">
        <v>142</v>
      </c>
      <c r="AZ52" s="13">
        <v>1918.4</v>
      </c>
      <c r="BA52" s="11">
        <v>3</v>
      </c>
      <c r="BB52" s="12">
        <v>0.2394</v>
      </c>
      <c r="BC52" s="12">
        <v>0.2506</v>
      </c>
      <c r="BD52" s="11">
        <v>40</v>
      </c>
      <c r="BE52" s="13">
        <v>578.63</v>
      </c>
      <c r="BF52" s="11">
        <v>2</v>
      </c>
      <c r="BG52" s="11">
        <v>14</v>
      </c>
      <c r="BH52" s="13">
        <v>219.8</v>
      </c>
      <c r="BI52" s="11">
        <v>3</v>
      </c>
      <c r="BJ52" s="12">
        <v>1.8571</v>
      </c>
      <c r="BK52" s="12">
        <v>1.6325</v>
      </c>
      <c r="BL52" s="11">
        <v>8</v>
      </c>
      <c r="BM52" s="13">
        <v>141.68</v>
      </c>
      <c r="BN52" s="11">
        <v>2</v>
      </c>
      <c r="BO52" s="11">
        <v>54</v>
      </c>
      <c r="BP52" s="13">
        <v>862.26</v>
      </c>
      <c r="BQ52" s="11">
        <v>3</v>
      </c>
      <c r="BR52" s="12">
        <v>-0.8519</v>
      </c>
      <c r="BS52" s="12">
        <v>-0.8357</v>
      </c>
      <c r="BT52" s="11"/>
      <c r="BU52" s="13"/>
      <c r="BV52" s="11"/>
      <c r="BW52" s="11"/>
      <c r="BX52" s="13"/>
      <c r="BY52" s="11"/>
      <c r="BZ52" s="12"/>
      <c r="CA52" s="12"/>
      <c r="CB52" s="11">
        <v>16</v>
      </c>
      <c r="CC52" s="13">
        <v>195.04</v>
      </c>
      <c r="CD52" s="11">
        <v>1</v>
      </c>
      <c r="CE52" s="11">
        <v>35</v>
      </c>
      <c r="CF52" s="13">
        <v>426.65</v>
      </c>
      <c r="CG52" s="11">
        <v>1</v>
      </c>
      <c r="CH52" s="12">
        <v>-0.5429</v>
      </c>
      <c r="CI52" s="12">
        <v>-0.5429</v>
      </c>
      <c r="CJ52" s="11">
        <v>11</v>
      </c>
      <c r="CK52" s="13">
        <v>159.29</v>
      </c>
      <c r="CL52" s="11">
        <v>2</v>
      </c>
      <c r="CM52" s="11">
        <v>16</v>
      </c>
      <c r="CN52" s="13">
        <v>214.12</v>
      </c>
      <c r="CO52" s="11">
        <v>3</v>
      </c>
      <c r="CP52" s="12">
        <v>-0.3125</v>
      </c>
      <c r="CQ52" s="12">
        <v>-0.2561</v>
      </c>
      <c r="CR52" s="11"/>
      <c r="CS52" s="13"/>
      <c r="CT52" s="11"/>
      <c r="CU52" s="11"/>
      <c r="CV52" s="13"/>
      <c r="CW52" s="11"/>
      <c r="CX52" s="12"/>
      <c r="CY52" s="12"/>
      <c r="CZ52" s="11"/>
      <c r="DA52" s="13"/>
      <c r="DB52" s="11"/>
      <c r="DC52" s="11"/>
      <c r="DD52" s="13"/>
      <c r="DE52" s="11"/>
      <c r="DF52" s="12"/>
      <c r="DG52" s="12"/>
      <c r="DH52" s="11"/>
      <c r="DI52" s="13"/>
      <c r="DJ52" s="11"/>
      <c r="DK52" s="11"/>
      <c r="DL52" s="13"/>
      <c r="DM52" s="11"/>
      <c r="DN52" s="12"/>
      <c r="DO52" s="12"/>
      <c r="DP52" s="11"/>
      <c r="DQ52" s="13"/>
      <c r="DR52" s="11"/>
      <c r="DS52" s="11"/>
      <c r="DT52" s="13"/>
      <c r="DU52" s="11"/>
      <c r="DV52" s="12"/>
      <c r="DW52" s="12"/>
      <c r="DX52" s="11">
        <v>6</v>
      </c>
      <c r="DY52" s="13">
        <v>82.68</v>
      </c>
      <c r="DZ52" s="11">
        <v>2</v>
      </c>
      <c r="EA52" s="11">
        <v>9</v>
      </c>
      <c r="EB52" s="13">
        <v>106.29</v>
      </c>
      <c r="EC52" s="11">
        <v>3</v>
      </c>
      <c r="ED52" s="12">
        <v>-0.3333</v>
      </c>
      <c r="EE52" s="12">
        <v>-0.2221</v>
      </c>
      <c r="EF52" s="11"/>
      <c r="EG52" s="13"/>
      <c r="EH52" s="11"/>
      <c r="EI52" s="11"/>
      <c r="EJ52" s="13"/>
      <c r="EK52" s="11"/>
      <c r="EL52" s="12"/>
      <c r="EM52" s="12"/>
      <c r="EN52" s="11"/>
      <c r="EO52" s="13"/>
      <c r="EP52" s="11"/>
      <c r="EQ52" s="11"/>
      <c r="ER52" s="13"/>
      <c r="ES52" s="11"/>
      <c r="ET52" s="12"/>
      <c r="EU52" s="12"/>
      <c r="EV52" s="11"/>
      <c r="EW52" s="13"/>
      <c r="EX52" s="11">
        <v>2</v>
      </c>
      <c r="EY52" s="11"/>
      <c r="EZ52" s="13"/>
      <c r="FA52" s="11">
        <v>3</v>
      </c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>
        <v>2</v>
      </c>
      <c r="FW52" s="11"/>
      <c r="FX52" s="13"/>
      <c r="FY52" s="11">
        <v>3</v>
      </c>
      <c r="FZ52" s="12"/>
      <c r="GA52" s="12"/>
      <c r="GB52" s="11"/>
      <c r="GC52" s="13"/>
      <c r="GD52" s="11"/>
      <c r="GE52" s="11"/>
      <c r="GF52" s="13"/>
      <c r="GG52" s="11"/>
      <c r="GH52" s="12"/>
      <c r="GI52" s="12"/>
      <c r="GJ52" s="11"/>
      <c r="GK52" s="13"/>
      <c r="GL52" s="11">
        <v>2</v>
      </c>
      <c r="GM52" s="11"/>
      <c r="GN52" s="13"/>
      <c r="GO52" s="11">
        <v>2</v>
      </c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/>
      <c r="HT52" s="13"/>
      <c r="HU52" s="11"/>
      <c r="HV52" s="12"/>
      <c r="HW52" s="12"/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>
        <v>76</v>
      </c>
      <c r="IJ52" s="13">
        <v>1316.72</v>
      </c>
      <c r="IK52" s="11">
        <v>3</v>
      </c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>
        <v>1</v>
      </c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</row>
    <row r="53">
      <c r="A53" s="10" t="s">
        <v>68</v>
      </c>
      <c r="B53" s="10" t="s">
        <v>95</v>
      </c>
      <c r="C53" s="10" t="s">
        <v>96</v>
      </c>
      <c r="D53" s="11">
        <v>3164</v>
      </c>
      <c r="E53" s="11">
        <f>=ROUNDDOWN(29.5700934579439,0)</f>
      </c>
      <c r="F53" s="11">
        <v>2185</v>
      </c>
      <c r="G53" s="12">
        <v>0.9311</v>
      </c>
      <c r="H53" s="11"/>
      <c r="I53" s="11">
        <f>=ROUNDDOWN({0},0)</f>
      </c>
      <c r="J53" s="11"/>
      <c r="K53" s="12"/>
      <c r="L53" s="11">
        <v>6930</v>
      </c>
      <c r="M53" s="13">
        <v>159317.21</v>
      </c>
      <c r="N53" s="11">
        <v>9</v>
      </c>
      <c r="O53" s="14">
        <v>17701.91</v>
      </c>
      <c r="P53" s="11">
        <v>7442</v>
      </c>
      <c r="Q53" s="13">
        <v>172627.92</v>
      </c>
      <c r="R53" s="11">
        <v>5</v>
      </c>
      <c r="S53" s="14">
        <v>34525.58</v>
      </c>
      <c r="T53" s="12">
        <v>-0.0688</v>
      </c>
      <c r="U53" s="12">
        <v>-0.0771</v>
      </c>
      <c r="V53" s="12">
        <v>0.8</v>
      </c>
      <c r="W53" s="12">
        <v>-0.4873</v>
      </c>
      <c r="X53" s="11">
        <v>3665</v>
      </c>
      <c r="Y53" s="13">
        <v>85484.74</v>
      </c>
      <c r="Z53" s="11">
        <v>9</v>
      </c>
      <c r="AA53" s="11">
        <v>3601</v>
      </c>
      <c r="AB53" s="13">
        <v>84202.25</v>
      </c>
      <c r="AC53" s="11">
        <v>5</v>
      </c>
      <c r="AD53" s="12">
        <v>0.0178</v>
      </c>
      <c r="AE53" s="12">
        <v>0.0152</v>
      </c>
      <c r="AF53" s="11">
        <v>156</v>
      </c>
      <c r="AG53" s="13">
        <v>3588.02</v>
      </c>
      <c r="AH53" s="11">
        <v>7</v>
      </c>
      <c r="AI53" s="11">
        <v>48</v>
      </c>
      <c r="AJ53" s="13">
        <v>1092.88</v>
      </c>
      <c r="AK53" s="11">
        <v>3</v>
      </c>
      <c r="AL53" s="12">
        <v>2.25</v>
      </c>
      <c r="AM53" s="12">
        <v>2.2831</v>
      </c>
      <c r="AN53" s="11">
        <v>920</v>
      </c>
      <c r="AO53" s="13">
        <v>21518.8</v>
      </c>
      <c r="AP53" s="11">
        <v>7</v>
      </c>
      <c r="AQ53" s="11">
        <v>916</v>
      </c>
      <c r="AR53" s="13">
        <v>21425.24</v>
      </c>
      <c r="AS53" s="11">
        <v>3</v>
      </c>
      <c r="AT53" s="12">
        <v>0.0044</v>
      </c>
      <c r="AU53" s="12">
        <v>0.0044</v>
      </c>
      <c r="AV53" s="11">
        <v>638</v>
      </c>
      <c r="AW53" s="13">
        <v>14272.06</v>
      </c>
      <c r="AX53" s="11">
        <v>7</v>
      </c>
      <c r="AY53" s="11">
        <v>533</v>
      </c>
      <c r="AZ53" s="13">
        <v>11923.21</v>
      </c>
      <c r="BA53" s="11">
        <v>3</v>
      </c>
      <c r="BB53" s="12">
        <v>0.197</v>
      </c>
      <c r="BC53" s="12">
        <v>0.197</v>
      </c>
      <c r="BD53" s="11">
        <v>194</v>
      </c>
      <c r="BE53" s="13">
        <v>3802.75</v>
      </c>
      <c r="BF53" s="11">
        <v>7</v>
      </c>
      <c r="BG53" s="11">
        <v>109</v>
      </c>
      <c r="BH53" s="13">
        <v>2129.13</v>
      </c>
      <c r="BI53" s="11">
        <v>3</v>
      </c>
      <c r="BJ53" s="12">
        <v>0.7798</v>
      </c>
      <c r="BK53" s="12">
        <v>0.7861</v>
      </c>
      <c r="BL53" s="11">
        <v>21</v>
      </c>
      <c r="BM53" s="13">
        <v>588.45</v>
      </c>
      <c r="BN53" s="11">
        <v>7</v>
      </c>
      <c r="BO53" s="11">
        <v>159</v>
      </c>
      <c r="BP53" s="13">
        <v>3859.39</v>
      </c>
      <c r="BQ53" s="11">
        <v>3</v>
      </c>
      <c r="BR53" s="12">
        <v>-0.8679</v>
      </c>
      <c r="BS53" s="12">
        <v>-0.8475</v>
      </c>
      <c r="BT53" s="11">
        <v>39</v>
      </c>
      <c r="BU53" s="13">
        <v>948.09</v>
      </c>
      <c r="BV53" s="11">
        <v>4</v>
      </c>
      <c r="BW53" s="11">
        <v>32</v>
      </c>
      <c r="BX53" s="13">
        <v>777.92</v>
      </c>
      <c r="BY53" s="11">
        <v>1</v>
      </c>
      <c r="BZ53" s="12">
        <v>0.2188</v>
      </c>
      <c r="CA53" s="12">
        <v>0.2188</v>
      </c>
      <c r="CB53" s="11">
        <v>187</v>
      </c>
      <c r="CC53" s="13">
        <v>4559.06</v>
      </c>
      <c r="CD53" s="11">
        <v>5</v>
      </c>
      <c r="CE53" s="11">
        <v>59</v>
      </c>
      <c r="CF53" s="13">
        <v>1438.42</v>
      </c>
      <c r="CG53" s="11">
        <v>2</v>
      </c>
      <c r="CH53" s="12">
        <v>2.1695</v>
      </c>
      <c r="CI53" s="12">
        <v>2.1695</v>
      </c>
      <c r="CJ53" s="11">
        <v>1053</v>
      </c>
      <c r="CK53" s="13">
        <v>23188.6</v>
      </c>
      <c r="CL53" s="11">
        <v>7</v>
      </c>
      <c r="CM53" s="11">
        <v>1922</v>
      </c>
      <c r="CN53" s="13">
        <v>44282.88</v>
      </c>
      <c r="CO53" s="11">
        <v>3</v>
      </c>
      <c r="CP53" s="12">
        <v>-0.4521</v>
      </c>
      <c r="CQ53" s="12">
        <v>-0.4764</v>
      </c>
      <c r="CR53" s="11"/>
      <c r="CS53" s="13"/>
      <c r="CT53" s="11"/>
      <c r="CU53" s="11"/>
      <c r="CV53" s="13"/>
      <c r="CW53" s="11"/>
      <c r="CX53" s="12"/>
      <c r="CY53" s="12"/>
      <c r="CZ53" s="11"/>
      <c r="DA53" s="13"/>
      <c r="DB53" s="11"/>
      <c r="DC53" s="11"/>
      <c r="DD53" s="13"/>
      <c r="DE53" s="11"/>
      <c r="DF53" s="12"/>
      <c r="DG53" s="12"/>
      <c r="DH53" s="11"/>
      <c r="DI53" s="13"/>
      <c r="DJ53" s="11"/>
      <c r="DK53" s="11"/>
      <c r="DL53" s="13"/>
      <c r="DM53" s="11"/>
      <c r="DN53" s="12"/>
      <c r="DO53" s="12"/>
      <c r="DP53" s="11"/>
      <c r="DQ53" s="13"/>
      <c r="DR53" s="11">
        <v>1</v>
      </c>
      <c r="DS53" s="11">
        <v>2</v>
      </c>
      <c r="DT53" s="13">
        <v>50</v>
      </c>
      <c r="DU53" s="11"/>
      <c r="DV53" s="12"/>
      <c r="DW53" s="12"/>
      <c r="DX53" s="11">
        <v>38</v>
      </c>
      <c r="DY53" s="13">
        <v>879.7</v>
      </c>
      <c r="DZ53" s="11">
        <v>2</v>
      </c>
      <c r="EA53" s="11">
        <v>4</v>
      </c>
      <c r="EB53" s="13">
        <v>92.6</v>
      </c>
      <c r="EC53" s="11"/>
      <c r="ED53" s="12">
        <v>8.5</v>
      </c>
      <c r="EE53" s="12">
        <v>8.5</v>
      </c>
      <c r="EF53" s="11"/>
      <c r="EG53" s="13"/>
      <c r="EH53" s="11"/>
      <c r="EI53" s="11"/>
      <c r="EJ53" s="13"/>
      <c r="EK53" s="11"/>
      <c r="EL53" s="12"/>
      <c r="EM53" s="12"/>
      <c r="EN53" s="11"/>
      <c r="EO53" s="13"/>
      <c r="EP53" s="11"/>
      <c r="EQ53" s="11"/>
      <c r="ER53" s="13"/>
      <c r="ES53" s="11"/>
      <c r="ET53" s="12"/>
      <c r="EU53" s="12"/>
      <c r="EV53" s="11"/>
      <c r="EW53" s="13"/>
      <c r="EX53" s="11">
        <v>7</v>
      </c>
      <c r="EY53" s="11"/>
      <c r="EZ53" s="13"/>
      <c r="FA53" s="11">
        <v>3</v>
      </c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>
        <v>7</v>
      </c>
      <c r="FW53" s="11"/>
      <c r="FX53" s="13"/>
      <c r="FY53" s="11">
        <v>3</v>
      </c>
      <c r="FZ53" s="12"/>
      <c r="GA53" s="12"/>
      <c r="GB53" s="11">
        <v>5</v>
      </c>
      <c r="GC53" s="13">
        <v>115.75</v>
      </c>
      <c r="GD53" s="11">
        <v>6</v>
      </c>
      <c r="GE53" s="11"/>
      <c r="GF53" s="13"/>
      <c r="GG53" s="11">
        <v>3</v>
      </c>
      <c r="GH53" s="12"/>
      <c r="GI53" s="12"/>
      <c r="GJ53" s="11"/>
      <c r="GK53" s="13"/>
      <c r="GL53" s="11">
        <v>2</v>
      </c>
      <c r="GM53" s="11"/>
      <c r="GN53" s="13"/>
      <c r="GO53" s="11"/>
      <c r="GP53" s="12"/>
      <c r="GQ53" s="12"/>
      <c r="GR53" s="11">
        <v>1</v>
      </c>
      <c r="GS53" s="13">
        <v>25</v>
      </c>
      <c r="GT53" s="11">
        <v>4</v>
      </c>
      <c r="GU53" s="11">
        <v>2</v>
      </c>
      <c r="GV53" s="13">
        <v>50</v>
      </c>
      <c r="GW53" s="11">
        <v>2</v>
      </c>
      <c r="GX53" s="12">
        <v>-0.5</v>
      </c>
      <c r="GY53" s="12">
        <v>-0.5</v>
      </c>
      <c r="GZ53" s="11">
        <v>13</v>
      </c>
      <c r="HA53" s="13">
        <v>346.19</v>
      </c>
      <c r="HB53" s="11">
        <v>2</v>
      </c>
      <c r="HC53" s="11">
        <v>4</v>
      </c>
      <c r="HD53" s="13">
        <v>106.52</v>
      </c>
      <c r="HE53" s="11">
        <v>1</v>
      </c>
      <c r="HF53" s="12">
        <v>2.25</v>
      </c>
      <c r="HG53" s="12">
        <v>2.25</v>
      </c>
      <c r="HH53" s="11"/>
      <c r="HI53" s="13"/>
      <c r="HJ53" s="11"/>
      <c r="HK53" s="11"/>
      <c r="HL53" s="13"/>
      <c r="HM53" s="11"/>
      <c r="HN53" s="12"/>
      <c r="HO53" s="12"/>
      <c r="HP53" s="11"/>
      <c r="HQ53" s="13"/>
      <c r="HR53" s="11"/>
      <c r="HS53" s="11"/>
      <c r="HT53" s="13"/>
      <c r="HU53" s="11"/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/>
      <c r="II53" s="11">
        <v>51</v>
      </c>
      <c r="IJ53" s="13">
        <v>1197.48</v>
      </c>
      <c r="IK53" s="11">
        <v>3</v>
      </c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</row>
    <row r="54">
      <c r="A54" s="10" t="s">
        <v>68</v>
      </c>
      <c r="B54" s="10" t="s">
        <v>97</v>
      </c>
      <c r="C54" s="10" t="s">
        <v>74</v>
      </c>
      <c r="D54" s="11">
        <v>11733</v>
      </c>
      <c r="E54" s="11">
        <f>=ROUNDDOWN({0},0)</f>
      </c>
      <c r="F54" s="11">
        <v>16368</v>
      </c>
      <c r="G54" s="12"/>
      <c r="H54" s="11">
        <v>1</v>
      </c>
      <c r="I54" s="11">
        <f>=ROUNDDOWN({0},0)</f>
      </c>
      <c r="J54" s="11"/>
      <c r="K54" s="12"/>
      <c r="L54" s="11">
        <v>22286</v>
      </c>
      <c r="M54" s="13">
        <v>1112799.32</v>
      </c>
      <c r="N54" s="11">
        <v>69</v>
      </c>
      <c r="O54" s="14">
        <v>16127.53</v>
      </c>
      <c r="P54" s="11">
        <v>23791</v>
      </c>
      <c r="Q54" s="13">
        <v>1194223.74</v>
      </c>
      <c r="R54" s="11">
        <v>74</v>
      </c>
      <c r="S54" s="14">
        <v>16138.16</v>
      </c>
      <c r="T54" s="12">
        <v>-0.0633</v>
      </c>
      <c r="U54" s="12">
        <v>-0.0682</v>
      </c>
      <c r="V54" s="12">
        <v>-0.0676</v>
      </c>
      <c r="W54" s="12">
        <v>-0.0007</v>
      </c>
      <c r="X54" s="11">
        <v>10215</v>
      </c>
      <c r="Y54" s="13">
        <v>531126.2</v>
      </c>
      <c r="Z54" s="11">
        <v>65</v>
      </c>
      <c r="AA54" s="11">
        <v>7822</v>
      </c>
      <c r="AB54" s="13">
        <v>376328.45</v>
      </c>
      <c r="AC54" s="11">
        <v>64</v>
      </c>
      <c r="AD54" s="12">
        <v>0.3059</v>
      </c>
      <c r="AE54" s="12">
        <v>0.4113</v>
      </c>
      <c r="AF54" s="11">
        <v>2012</v>
      </c>
      <c r="AG54" s="13">
        <v>124203.93</v>
      </c>
      <c r="AH54" s="11">
        <v>61</v>
      </c>
      <c r="AI54" s="11">
        <v>1712</v>
      </c>
      <c r="AJ54" s="13">
        <v>101121.77</v>
      </c>
      <c r="AK54" s="11">
        <v>70</v>
      </c>
      <c r="AL54" s="12">
        <v>0.1752</v>
      </c>
      <c r="AM54" s="12">
        <v>0.2283</v>
      </c>
      <c r="AN54" s="11">
        <v>2072</v>
      </c>
      <c r="AO54" s="13">
        <v>73260.33</v>
      </c>
      <c r="AP54" s="11">
        <v>61</v>
      </c>
      <c r="AQ54" s="11">
        <v>2206</v>
      </c>
      <c r="AR54" s="13">
        <v>88264.06</v>
      </c>
      <c r="AS54" s="11">
        <v>60</v>
      </c>
      <c r="AT54" s="12">
        <v>-0.0607</v>
      </c>
      <c r="AU54" s="12">
        <v>-0.17</v>
      </c>
      <c r="AV54" s="11">
        <v>2791</v>
      </c>
      <c r="AW54" s="13">
        <v>136949.26</v>
      </c>
      <c r="AX54" s="11">
        <v>61</v>
      </c>
      <c r="AY54" s="11">
        <v>2838</v>
      </c>
      <c r="AZ54" s="13">
        <v>150020.22</v>
      </c>
      <c r="BA54" s="11">
        <v>68</v>
      </c>
      <c r="BB54" s="12">
        <v>-0.0166</v>
      </c>
      <c r="BC54" s="12">
        <v>-0.0871</v>
      </c>
      <c r="BD54" s="11">
        <v>1123</v>
      </c>
      <c r="BE54" s="13">
        <v>50879.85</v>
      </c>
      <c r="BF54" s="11">
        <v>61</v>
      </c>
      <c r="BG54" s="11">
        <v>892</v>
      </c>
      <c r="BH54" s="13">
        <v>41115.75</v>
      </c>
      <c r="BI54" s="11">
        <v>70</v>
      </c>
      <c r="BJ54" s="12">
        <v>0.259</v>
      </c>
      <c r="BK54" s="12">
        <v>0.2375</v>
      </c>
      <c r="BL54" s="11">
        <v>353</v>
      </c>
      <c r="BM54" s="13">
        <v>22527.79</v>
      </c>
      <c r="BN54" s="11">
        <v>61</v>
      </c>
      <c r="BO54" s="11">
        <v>764</v>
      </c>
      <c r="BP54" s="13">
        <v>38764.38</v>
      </c>
      <c r="BQ54" s="11">
        <v>70</v>
      </c>
      <c r="BR54" s="12">
        <v>-0.538</v>
      </c>
      <c r="BS54" s="12">
        <v>-0.4189</v>
      </c>
      <c r="BT54" s="11">
        <v>893</v>
      </c>
      <c r="BU54" s="13">
        <v>51473.04</v>
      </c>
      <c r="BV54" s="11">
        <v>53</v>
      </c>
      <c r="BW54" s="11">
        <v>1472</v>
      </c>
      <c r="BX54" s="13">
        <v>89820.03</v>
      </c>
      <c r="BY54" s="11">
        <v>64</v>
      </c>
      <c r="BZ54" s="12">
        <v>-0.3933</v>
      </c>
      <c r="CA54" s="12">
        <v>-0.4269</v>
      </c>
      <c r="CB54" s="11">
        <v>646</v>
      </c>
      <c r="CC54" s="13">
        <v>34160.54</v>
      </c>
      <c r="CD54" s="11">
        <v>58</v>
      </c>
      <c r="CE54" s="11">
        <v>434</v>
      </c>
      <c r="CF54" s="13">
        <v>25496.99</v>
      </c>
      <c r="CG54" s="11">
        <v>67</v>
      </c>
      <c r="CH54" s="12">
        <v>0.4885</v>
      </c>
      <c r="CI54" s="12">
        <v>0.3398</v>
      </c>
      <c r="CJ54" s="11">
        <v>1649</v>
      </c>
      <c r="CK54" s="13">
        <v>56921.66</v>
      </c>
      <c r="CL54" s="11">
        <v>57</v>
      </c>
      <c r="CM54" s="11">
        <v>2941</v>
      </c>
      <c r="CN54" s="13">
        <v>105294.86</v>
      </c>
      <c r="CO54" s="11">
        <v>58</v>
      </c>
      <c r="CP54" s="12">
        <v>-0.4393</v>
      </c>
      <c r="CQ54" s="12">
        <v>-0.4594</v>
      </c>
      <c r="CR54" s="11">
        <v>227</v>
      </c>
      <c r="CS54" s="13">
        <v>14845.72</v>
      </c>
      <c r="CT54" s="11">
        <v>29</v>
      </c>
      <c r="CU54" s="11">
        <v>179</v>
      </c>
      <c r="CV54" s="13">
        <v>12810.74</v>
      </c>
      <c r="CW54" s="11">
        <v>35</v>
      </c>
      <c r="CX54" s="12">
        <v>0.2682</v>
      </c>
      <c r="CY54" s="12">
        <v>0.1588</v>
      </c>
      <c r="CZ54" s="11">
        <v>167</v>
      </c>
      <c r="DA54" s="13">
        <v>9753.07</v>
      </c>
      <c r="DB54" s="11">
        <v>20</v>
      </c>
      <c r="DC54" s="11">
        <v>403</v>
      </c>
      <c r="DD54" s="13">
        <v>25765.49</v>
      </c>
      <c r="DE54" s="11">
        <v>29</v>
      </c>
      <c r="DF54" s="12">
        <v>-0.5856</v>
      </c>
      <c r="DG54" s="12">
        <v>-0.6215</v>
      </c>
      <c r="DH54" s="11"/>
      <c r="DI54" s="13"/>
      <c r="DJ54" s="11"/>
      <c r="DK54" s="11"/>
      <c r="DL54" s="13"/>
      <c r="DM54" s="11"/>
      <c r="DN54" s="12"/>
      <c r="DO54" s="12"/>
      <c r="DP54" s="11"/>
      <c r="DQ54" s="13"/>
      <c r="DR54" s="11">
        <v>1</v>
      </c>
      <c r="DS54" s="11">
        <v>2</v>
      </c>
      <c r="DT54" s="13">
        <v>50</v>
      </c>
      <c r="DU54" s="11"/>
      <c r="DV54" s="12">
        <v>-1</v>
      </c>
      <c r="DW54" s="12">
        <v>-1</v>
      </c>
      <c r="DX54" s="11">
        <v>47</v>
      </c>
      <c r="DY54" s="13">
        <v>1151.35</v>
      </c>
      <c r="DZ54" s="11">
        <v>24</v>
      </c>
      <c r="EA54" s="11">
        <v>17</v>
      </c>
      <c r="EB54" s="13">
        <v>450.85</v>
      </c>
      <c r="EC54" s="11">
        <v>27</v>
      </c>
      <c r="ED54" s="12">
        <v>1.7647</v>
      </c>
      <c r="EE54" s="12">
        <v>1.5537</v>
      </c>
      <c r="EF54" s="11">
        <v>3</v>
      </c>
      <c r="EG54" s="13">
        <v>203.04</v>
      </c>
      <c r="EH54" s="11">
        <v>13</v>
      </c>
      <c r="EI54" s="11">
        <v>5</v>
      </c>
      <c r="EJ54" s="13">
        <v>267.7</v>
      </c>
      <c r="EK54" s="11">
        <v>15</v>
      </c>
      <c r="EL54" s="12">
        <v>-0.4</v>
      </c>
      <c r="EM54" s="12">
        <v>-0.2415</v>
      </c>
      <c r="EN54" s="11">
        <v>19</v>
      </c>
      <c r="EO54" s="13">
        <v>1238.55</v>
      </c>
      <c r="EP54" s="11">
        <v>7</v>
      </c>
      <c r="EQ54" s="11">
        <v>15</v>
      </c>
      <c r="ER54" s="13">
        <v>978.12</v>
      </c>
      <c r="ES54" s="11">
        <v>7</v>
      </c>
      <c r="ET54" s="12">
        <v>0.2667</v>
      </c>
      <c r="EU54" s="12">
        <v>0.2663</v>
      </c>
      <c r="EV54" s="11">
        <v>23</v>
      </c>
      <c r="EW54" s="13">
        <v>1309.45</v>
      </c>
      <c r="EX54" s="11">
        <v>58</v>
      </c>
      <c r="EY54" s="11">
        <v>86</v>
      </c>
      <c r="EZ54" s="13">
        <v>5185.33</v>
      </c>
      <c r="FA54" s="11">
        <v>67</v>
      </c>
      <c r="FB54" s="12">
        <v>-0.7326</v>
      </c>
      <c r="FC54" s="12">
        <v>-0.7475</v>
      </c>
      <c r="FD54" s="11">
        <v>2</v>
      </c>
      <c r="FE54" s="13">
        <v>115.54</v>
      </c>
      <c r="FF54" s="11">
        <v>4</v>
      </c>
      <c r="FG54" s="11">
        <v>4</v>
      </c>
      <c r="FH54" s="13">
        <v>254.2</v>
      </c>
      <c r="FI54" s="11">
        <v>4</v>
      </c>
      <c r="FJ54" s="12">
        <v>-0.5</v>
      </c>
      <c r="FK54" s="12">
        <v>-0.5455</v>
      </c>
      <c r="FL54" s="11"/>
      <c r="FM54" s="13"/>
      <c r="FN54" s="11"/>
      <c r="FO54" s="11"/>
      <c r="FP54" s="13"/>
      <c r="FQ54" s="11"/>
      <c r="FR54" s="12"/>
      <c r="FS54" s="12"/>
      <c r="FT54" s="11">
        <v>3</v>
      </c>
      <c r="FU54" s="13">
        <v>389.97</v>
      </c>
      <c r="FV54" s="11">
        <v>61</v>
      </c>
      <c r="FW54" s="11">
        <v>1</v>
      </c>
      <c r="FX54" s="13">
        <v>54.99</v>
      </c>
      <c r="FY54" s="11">
        <v>70</v>
      </c>
      <c r="FZ54" s="12">
        <v>2</v>
      </c>
      <c r="GA54" s="12">
        <v>6.0917</v>
      </c>
      <c r="GB54" s="11">
        <v>7</v>
      </c>
      <c r="GC54" s="13">
        <v>312.29</v>
      </c>
      <c r="GD54" s="11">
        <v>16</v>
      </c>
      <c r="GE54" s="11"/>
      <c r="GF54" s="13"/>
      <c r="GG54" s="11">
        <v>26</v>
      </c>
      <c r="GH54" s="12"/>
      <c r="GI54" s="12"/>
      <c r="GJ54" s="11">
        <v>1</v>
      </c>
      <c r="GK54" s="13">
        <v>68.04</v>
      </c>
      <c r="GL54" s="11">
        <v>52</v>
      </c>
      <c r="GM54" s="11">
        <v>1</v>
      </c>
      <c r="GN54" s="13">
        <v>94.34</v>
      </c>
      <c r="GO54" s="11">
        <v>20</v>
      </c>
      <c r="GP54" s="12"/>
      <c r="GQ54" s="12">
        <v>-0.2788</v>
      </c>
      <c r="GR54" s="11">
        <v>8</v>
      </c>
      <c r="GS54" s="13">
        <v>659.54</v>
      </c>
      <c r="GT54" s="11">
        <v>30</v>
      </c>
      <c r="GU54" s="11">
        <v>30</v>
      </c>
      <c r="GV54" s="13">
        <v>2414.88</v>
      </c>
      <c r="GW54" s="11">
        <v>20</v>
      </c>
      <c r="GX54" s="12">
        <v>-0.7333</v>
      </c>
      <c r="GY54" s="12">
        <v>-0.7269</v>
      </c>
      <c r="GZ54" s="11">
        <v>22</v>
      </c>
      <c r="HA54" s="13">
        <v>1076.94</v>
      </c>
      <c r="HB54" s="11">
        <v>4</v>
      </c>
      <c r="HC54" s="11">
        <v>15</v>
      </c>
      <c r="HD54" s="13">
        <v>1043.28</v>
      </c>
      <c r="HE54" s="11">
        <v>6</v>
      </c>
      <c r="HF54" s="12">
        <v>0.4667</v>
      </c>
      <c r="HG54" s="12">
        <v>0.0323</v>
      </c>
      <c r="HH54" s="11"/>
      <c r="HI54" s="13"/>
      <c r="HJ54" s="11"/>
      <c r="HK54" s="11"/>
      <c r="HL54" s="13"/>
      <c r="HM54" s="11"/>
      <c r="HN54" s="12"/>
      <c r="HO54" s="12"/>
      <c r="HP54" s="11">
        <v>3</v>
      </c>
      <c r="HQ54" s="13">
        <v>173.22</v>
      </c>
      <c r="HR54" s="11">
        <v>43</v>
      </c>
      <c r="HS54" s="11"/>
      <c r="HT54" s="13"/>
      <c r="HU54" s="11"/>
      <c r="HV54" s="12"/>
      <c r="HW54" s="12"/>
      <c r="HX54" s="11"/>
      <c r="HY54" s="13"/>
      <c r="HZ54" s="11"/>
      <c r="IA54" s="11"/>
      <c r="IB54" s="13"/>
      <c r="IC54" s="11"/>
      <c r="ID54" s="12"/>
      <c r="IE54" s="12"/>
      <c r="IF54" s="11"/>
      <c r="IG54" s="13"/>
      <c r="IH54" s="11"/>
      <c r="II54" s="11">
        <v>1952</v>
      </c>
      <c r="IJ54" s="13">
        <v>128627.31</v>
      </c>
      <c r="IK54" s="11">
        <v>68</v>
      </c>
      <c r="IL54" s="12">
        <v>-1</v>
      </c>
      <c r="IM54" s="12">
        <v>-1</v>
      </c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>
        <v>46</v>
      </c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/>
      <c r="JW54" s="11"/>
      <c r="JX54" s="13"/>
      <c r="JY54" s="11"/>
      <c r="JZ54" s="12"/>
      <c r="KA54" s="12"/>
      <c r="KB54" s="11"/>
      <c r="KC54" s="13"/>
      <c r="KD54" s="11"/>
      <c r="KE54" s="11"/>
      <c r="KF54" s="13"/>
      <c r="KG54" s="11"/>
      <c r="KH54" s="12"/>
      <c r="KI54" s="12"/>
      <c r="KJ54" s="11"/>
      <c r="KK54" s="13"/>
      <c r="KL54" s="11"/>
      <c r="KM54" s="11"/>
      <c r="KN54" s="13"/>
      <c r="KO54" s="11"/>
      <c r="KP54" s="12"/>
      <c r="KQ54" s="12"/>
    </row>
    <row r="55">
      <c r="A55" s="10" t="s">
        <v>98</v>
      </c>
      <c r="B55" s="10" t="s">
        <v>74</v>
      </c>
      <c r="C55" s="10" t="s">
        <v>74</v>
      </c>
      <c r="D55" s="11">
        <v>98356</v>
      </c>
      <c r="E55" s="11">
        <f>=ROUNDDOWN({0},0)</f>
      </c>
      <c r="F55" s="11">
        <v>83682</v>
      </c>
      <c r="G55" s="12"/>
      <c r="H55" s="11">
        <v>519</v>
      </c>
      <c r="I55" s="11">
        <f>=ROUNDDOWN({0},0)</f>
      </c>
      <c r="J55" s="11">
        <v>430</v>
      </c>
      <c r="K55" s="12"/>
      <c r="L55" s="11">
        <v>75012</v>
      </c>
      <c r="M55" s="13">
        <v>5361116.5</v>
      </c>
      <c r="N55" s="11">
        <v>588</v>
      </c>
      <c r="O55" s="14">
        <v>9117.55</v>
      </c>
      <c r="P55" s="11">
        <v>91675</v>
      </c>
      <c r="Q55" s="13">
        <v>6207413.24</v>
      </c>
      <c r="R55" s="11">
        <v>663</v>
      </c>
      <c r="S55" s="14">
        <v>9362.61</v>
      </c>
      <c r="T55" s="12">
        <v>-0.1818</v>
      </c>
      <c r="U55" s="12">
        <v>-0.1363</v>
      </c>
      <c r="V55" s="12">
        <v>-0.1131</v>
      </c>
      <c r="W55" s="12">
        <v>-0.0262</v>
      </c>
      <c r="X55" s="11">
        <v>19347</v>
      </c>
      <c r="Y55" s="13">
        <v>1179702.08</v>
      </c>
      <c r="Z55" s="11">
        <v>356</v>
      </c>
      <c r="AA55" s="11">
        <v>17424</v>
      </c>
      <c r="AB55" s="13">
        <v>1054050.92</v>
      </c>
      <c r="AC55" s="11">
        <v>354</v>
      </c>
      <c r="AD55" s="12">
        <v>0.1104</v>
      </c>
      <c r="AE55" s="12">
        <v>0.1192</v>
      </c>
      <c r="AF55" s="11">
        <v>10266</v>
      </c>
      <c r="AG55" s="13">
        <v>1120109.93</v>
      </c>
      <c r="AH55" s="11">
        <v>563</v>
      </c>
      <c r="AI55" s="11">
        <v>5648</v>
      </c>
      <c r="AJ55" s="13">
        <v>463972.92</v>
      </c>
      <c r="AK55" s="11">
        <v>579</v>
      </c>
      <c r="AL55" s="12">
        <v>0.8176</v>
      </c>
      <c r="AM55" s="12">
        <v>1.4142</v>
      </c>
      <c r="AN55" s="11">
        <v>13040</v>
      </c>
      <c r="AO55" s="13">
        <v>832088.48</v>
      </c>
      <c r="AP55" s="11">
        <v>543</v>
      </c>
      <c r="AQ55" s="11">
        <v>18188</v>
      </c>
      <c r="AR55" s="13">
        <v>1171873.89</v>
      </c>
      <c r="AS55" s="11">
        <v>492</v>
      </c>
      <c r="AT55" s="12">
        <v>-0.283</v>
      </c>
      <c r="AU55" s="12">
        <v>-0.29</v>
      </c>
      <c r="AV55" s="11">
        <v>9878</v>
      </c>
      <c r="AW55" s="13">
        <v>614823.49</v>
      </c>
      <c r="AX55" s="11">
        <v>495</v>
      </c>
      <c r="AY55" s="11">
        <v>11179</v>
      </c>
      <c r="AZ55" s="13">
        <v>747582.05</v>
      </c>
      <c r="BA55" s="11">
        <v>553</v>
      </c>
      <c r="BB55" s="12">
        <v>-0.1164</v>
      </c>
      <c r="BC55" s="12">
        <v>-0.1776</v>
      </c>
      <c r="BD55" s="11">
        <v>5830</v>
      </c>
      <c r="BE55" s="13">
        <v>411631.89</v>
      </c>
      <c r="BF55" s="11">
        <v>570</v>
      </c>
      <c r="BG55" s="11">
        <v>5296</v>
      </c>
      <c r="BH55" s="13">
        <v>411375.92</v>
      </c>
      <c r="BI55" s="11">
        <v>579</v>
      </c>
      <c r="BJ55" s="12">
        <v>0.1008</v>
      </c>
      <c r="BK55" s="12">
        <v>0.0006</v>
      </c>
      <c r="BL55" s="11">
        <v>4389</v>
      </c>
      <c r="BM55" s="13">
        <v>410258.28</v>
      </c>
      <c r="BN55" s="11">
        <v>572</v>
      </c>
      <c r="BO55" s="11">
        <v>5608</v>
      </c>
      <c r="BP55" s="13">
        <v>510501.64</v>
      </c>
      <c r="BQ55" s="11">
        <v>611</v>
      </c>
      <c r="BR55" s="12">
        <v>-0.2174</v>
      </c>
      <c r="BS55" s="12">
        <v>-0.1964</v>
      </c>
      <c r="BT55" s="11">
        <v>3884</v>
      </c>
      <c r="BU55" s="13">
        <v>284807.14</v>
      </c>
      <c r="BV55" s="11">
        <v>507</v>
      </c>
      <c r="BW55" s="11">
        <v>4371</v>
      </c>
      <c r="BX55" s="13">
        <v>293637.19</v>
      </c>
      <c r="BY55" s="11">
        <v>460</v>
      </c>
      <c r="BZ55" s="12">
        <v>-0.1114</v>
      </c>
      <c r="CA55" s="12">
        <v>-0.0301</v>
      </c>
      <c r="CB55" s="11">
        <v>4072</v>
      </c>
      <c r="CC55" s="13">
        <v>248374.23</v>
      </c>
      <c r="CD55" s="11">
        <v>288</v>
      </c>
      <c r="CE55" s="11">
        <v>5175</v>
      </c>
      <c r="CF55" s="13">
        <v>310611.3</v>
      </c>
      <c r="CG55" s="11">
        <v>365</v>
      </c>
      <c r="CH55" s="12">
        <v>-0.2131</v>
      </c>
      <c r="CI55" s="12">
        <v>-0.2004</v>
      </c>
      <c r="CJ55" s="11">
        <v>2598</v>
      </c>
      <c r="CK55" s="13">
        <v>146410.96</v>
      </c>
      <c r="CL55" s="11">
        <v>380</v>
      </c>
      <c r="CM55" s="11">
        <v>5214</v>
      </c>
      <c r="CN55" s="13">
        <v>297575.38</v>
      </c>
      <c r="CO55" s="11">
        <v>415</v>
      </c>
      <c r="CP55" s="12">
        <v>-0.5017</v>
      </c>
      <c r="CQ55" s="12">
        <v>-0.508</v>
      </c>
      <c r="CR55" s="11">
        <v>297</v>
      </c>
      <c r="CS55" s="13">
        <v>19032.11</v>
      </c>
      <c r="CT55" s="11">
        <v>47</v>
      </c>
      <c r="CU55" s="11">
        <v>236</v>
      </c>
      <c r="CV55" s="13">
        <v>15483.89</v>
      </c>
      <c r="CW55" s="11">
        <v>49</v>
      </c>
      <c r="CX55" s="12">
        <v>0.2585</v>
      </c>
      <c r="CY55" s="12">
        <v>0.2292</v>
      </c>
      <c r="CZ55" s="11">
        <v>237</v>
      </c>
      <c r="DA55" s="13">
        <v>15147.56</v>
      </c>
      <c r="DB55" s="11">
        <v>52</v>
      </c>
      <c r="DC55" s="11">
        <v>406</v>
      </c>
      <c r="DD55" s="13">
        <v>26371.34</v>
      </c>
      <c r="DE55" s="11">
        <v>31</v>
      </c>
      <c r="DF55" s="12">
        <v>-0.4163</v>
      </c>
      <c r="DG55" s="12">
        <v>-0.4256</v>
      </c>
      <c r="DH55" s="11">
        <v>183</v>
      </c>
      <c r="DI55" s="13">
        <v>11303.09</v>
      </c>
      <c r="DJ55" s="11">
        <v>56</v>
      </c>
      <c r="DK55" s="11">
        <v>360</v>
      </c>
      <c r="DL55" s="13">
        <v>24187.59</v>
      </c>
      <c r="DM55" s="11">
        <v>56</v>
      </c>
      <c r="DN55" s="12">
        <v>-0.4917</v>
      </c>
      <c r="DO55" s="12">
        <v>-0.5327</v>
      </c>
      <c r="DP55" s="11">
        <v>143</v>
      </c>
      <c r="DQ55" s="13">
        <v>9656.46</v>
      </c>
      <c r="DR55" s="11">
        <v>160</v>
      </c>
      <c r="DS55" s="11">
        <v>138</v>
      </c>
      <c r="DT55" s="13">
        <v>10276.23</v>
      </c>
      <c r="DU55" s="11">
        <v>111</v>
      </c>
      <c r="DV55" s="12">
        <v>0.0362</v>
      </c>
      <c r="DW55" s="12">
        <v>-0.0603</v>
      </c>
      <c r="DX55" s="11">
        <v>144</v>
      </c>
      <c r="DY55" s="13">
        <v>8726.87</v>
      </c>
      <c r="DZ55" s="11">
        <v>136</v>
      </c>
      <c r="EA55" s="11">
        <v>24</v>
      </c>
      <c r="EB55" s="13">
        <v>986.75</v>
      </c>
      <c r="EC55" s="11">
        <v>149</v>
      </c>
      <c r="ED55" s="12">
        <v>5</v>
      </c>
      <c r="EE55" s="12">
        <v>7.8441</v>
      </c>
      <c r="EF55" s="11">
        <v>67</v>
      </c>
      <c r="EG55" s="13">
        <v>7313.53</v>
      </c>
      <c r="EH55" s="11">
        <v>97</v>
      </c>
      <c r="EI55" s="11">
        <v>62</v>
      </c>
      <c r="EJ55" s="13">
        <v>7235.09</v>
      </c>
      <c r="EK55" s="11">
        <v>99</v>
      </c>
      <c r="EL55" s="12">
        <v>0.0806</v>
      </c>
      <c r="EM55" s="12">
        <v>0.0108</v>
      </c>
      <c r="EN55" s="11">
        <v>96</v>
      </c>
      <c r="EO55" s="13">
        <v>7285.7</v>
      </c>
      <c r="EP55" s="11">
        <v>100</v>
      </c>
      <c r="EQ55" s="11">
        <v>95</v>
      </c>
      <c r="ER55" s="13">
        <v>7302.23</v>
      </c>
      <c r="ES55" s="11">
        <v>102</v>
      </c>
      <c r="ET55" s="12">
        <v>0.0105</v>
      </c>
      <c r="EU55" s="12">
        <v>-0.0023</v>
      </c>
      <c r="EV55" s="11">
        <v>110</v>
      </c>
      <c r="EW55" s="13">
        <v>7204.79</v>
      </c>
      <c r="EX55" s="11">
        <v>368</v>
      </c>
      <c r="EY55" s="11">
        <v>334</v>
      </c>
      <c r="EZ55" s="13">
        <v>23746.58</v>
      </c>
      <c r="FA55" s="11">
        <v>366</v>
      </c>
      <c r="FB55" s="12">
        <v>-0.6707</v>
      </c>
      <c r="FC55" s="12">
        <v>-0.6966</v>
      </c>
      <c r="FD55" s="11">
        <v>49</v>
      </c>
      <c r="FE55" s="13">
        <v>5476.2</v>
      </c>
      <c r="FF55" s="11">
        <v>92</v>
      </c>
      <c r="FG55" s="11">
        <v>45</v>
      </c>
      <c r="FH55" s="13">
        <v>6039.78</v>
      </c>
      <c r="FI55" s="11">
        <v>48</v>
      </c>
      <c r="FJ55" s="12">
        <v>0.0889</v>
      </c>
      <c r="FK55" s="12">
        <v>-0.0933</v>
      </c>
      <c r="FL55" s="11">
        <v>169</v>
      </c>
      <c r="FM55" s="13">
        <v>5020.59</v>
      </c>
      <c r="FN55" s="11">
        <v>71</v>
      </c>
      <c r="FO55" s="11">
        <v>123</v>
      </c>
      <c r="FP55" s="13">
        <v>4368.61</v>
      </c>
      <c r="FQ55" s="11">
        <v>68</v>
      </c>
      <c r="FR55" s="12">
        <v>0.374</v>
      </c>
      <c r="FS55" s="12">
        <v>0.1492</v>
      </c>
      <c r="FT55" s="11">
        <v>34</v>
      </c>
      <c r="FU55" s="13">
        <v>4854.79</v>
      </c>
      <c r="FV55" s="11">
        <v>576</v>
      </c>
      <c r="FW55" s="11">
        <v>72</v>
      </c>
      <c r="FX55" s="13">
        <v>7213.17</v>
      </c>
      <c r="FY55" s="11">
        <v>585</v>
      </c>
      <c r="FZ55" s="12">
        <v>-0.5278</v>
      </c>
      <c r="GA55" s="12">
        <v>-0.327</v>
      </c>
      <c r="GB55" s="11">
        <v>82</v>
      </c>
      <c r="GC55" s="13">
        <v>4298.01</v>
      </c>
      <c r="GD55" s="11">
        <v>220</v>
      </c>
      <c r="GE55" s="11">
        <v>74</v>
      </c>
      <c r="GF55" s="13">
        <v>5050.5</v>
      </c>
      <c r="GG55" s="11">
        <v>265</v>
      </c>
      <c r="GH55" s="12">
        <v>0.1081</v>
      </c>
      <c r="GI55" s="12">
        <v>-0.149</v>
      </c>
      <c r="GJ55" s="11">
        <v>31</v>
      </c>
      <c r="GK55" s="13">
        <v>3245.04</v>
      </c>
      <c r="GL55" s="11">
        <v>448</v>
      </c>
      <c r="GM55" s="11">
        <v>30</v>
      </c>
      <c r="GN55" s="13">
        <v>3053.3</v>
      </c>
      <c r="GO55" s="11">
        <v>230</v>
      </c>
      <c r="GP55" s="12">
        <v>0.0333</v>
      </c>
      <c r="GQ55" s="12">
        <v>0.0628</v>
      </c>
      <c r="GR55" s="11">
        <v>29</v>
      </c>
      <c r="GS55" s="13">
        <v>2518.71</v>
      </c>
      <c r="GT55" s="11">
        <v>280</v>
      </c>
      <c r="GU55" s="11">
        <v>48</v>
      </c>
      <c r="GV55" s="13">
        <v>3890.52</v>
      </c>
      <c r="GW55" s="11">
        <v>87</v>
      </c>
      <c r="GX55" s="12">
        <v>-0.3958</v>
      </c>
      <c r="GY55" s="12">
        <v>-0.3526</v>
      </c>
      <c r="GZ55" s="11">
        <v>27</v>
      </c>
      <c r="HA55" s="13">
        <v>1332.45</v>
      </c>
      <c r="HB55" s="11">
        <v>10</v>
      </c>
      <c r="HC55" s="11">
        <v>112</v>
      </c>
      <c r="HD55" s="13">
        <v>5899.08</v>
      </c>
      <c r="HE55" s="11">
        <v>30</v>
      </c>
      <c r="HF55" s="12">
        <v>-0.7589</v>
      </c>
      <c r="HG55" s="12">
        <v>-0.7741</v>
      </c>
      <c r="HH55" s="11">
        <v>6</v>
      </c>
      <c r="HI55" s="13">
        <v>218.1</v>
      </c>
      <c r="HJ55" s="11">
        <v>387</v>
      </c>
      <c r="HK55" s="11"/>
      <c r="HL55" s="13"/>
      <c r="HM55" s="11"/>
      <c r="HN55" s="12"/>
      <c r="HO55" s="12"/>
      <c r="HP55" s="11">
        <v>3</v>
      </c>
      <c r="HQ55" s="13">
        <v>173.22</v>
      </c>
      <c r="HR55" s="11">
        <v>57</v>
      </c>
      <c r="HS55" s="11"/>
      <c r="HT55" s="13"/>
      <c r="HU55" s="11"/>
      <c r="HV55" s="12"/>
      <c r="HW55" s="12"/>
      <c r="HX55" s="11">
        <v>1</v>
      </c>
      <c r="HY55" s="13">
        <v>102.8</v>
      </c>
      <c r="HZ55" s="11">
        <v>45</v>
      </c>
      <c r="IA55" s="11">
        <v>4</v>
      </c>
      <c r="IB55" s="13">
        <v>352.77</v>
      </c>
      <c r="IC55" s="11">
        <v>54</v>
      </c>
      <c r="ID55" s="12">
        <v>-0.75</v>
      </c>
      <c r="IE55" s="12">
        <v>-0.7086</v>
      </c>
      <c r="IF55" s="11"/>
      <c r="IG55" s="13"/>
      <c r="IH55" s="11"/>
      <c r="II55" s="11">
        <v>11409</v>
      </c>
      <c r="IJ55" s="13">
        <v>794774.6</v>
      </c>
      <c r="IK55" s="11">
        <v>532</v>
      </c>
      <c r="IL55" s="12">
        <v>-1</v>
      </c>
      <c r="IM55" s="12">
        <v>-1</v>
      </c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>
        <v>17</v>
      </c>
      <c r="IY55" s="11"/>
      <c r="IZ55" s="13"/>
      <c r="JA55" s="11">
        <v>16</v>
      </c>
      <c r="JB55" s="12"/>
      <c r="JC55" s="12"/>
      <c r="JD55" s="11"/>
      <c r="JE55" s="13"/>
      <c r="JF55" s="11">
        <v>342</v>
      </c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/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</row>
    <row r="56">
      <c r="A56" s="20" t="s">
        <v>99</v>
      </c>
      <c r="B56" s="15" t="s">
        <v>74</v>
      </c>
      <c r="C56" s="15" t="s">
        <v>74</v>
      </c>
      <c r="D56" s="16"/>
      <c r="E56" s="16">
        <f>=ROUNDDOWN({0},0)</f>
      </c>
      <c r="F56" s="16"/>
      <c r="G56" s="17"/>
      <c r="H56" s="16"/>
      <c r="I56" s="16">
        <f>=ROUNDDOWN({0},0)</f>
      </c>
      <c r="J56" s="16"/>
      <c r="K56" s="17"/>
      <c r="L56" s="16">
        <v>75012</v>
      </c>
      <c r="M56" s="18">
        <v>5361116.5</v>
      </c>
      <c r="N56" s="16">
        <v>588</v>
      </c>
      <c r="O56" s="19">
        <v>9117.55</v>
      </c>
      <c r="P56" s="16">
        <v>91675</v>
      </c>
      <c r="Q56" s="18">
        <v>6207413.24</v>
      </c>
      <c r="R56" s="16">
        <v>663</v>
      </c>
      <c r="S56" s="19">
        <v>9362.61</v>
      </c>
      <c r="T56" s="17">
        <v>-0.1818</v>
      </c>
      <c r="U56" s="17">
        <v>-0.1363</v>
      </c>
      <c r="V56" s="17">
        <v>-0.1131</v>
      </c>
      <c r="W56" s="17">
        <v>-0.0262</v>
      </c>
      <c r="X56" s="16">
        <v>19347</v>
      </c>
      <c r="Y56" s="18">
        <v>1179702.08</v>
      </c>
      <c r="Z56" s="16">
        <v>356</v>
      </c>
      <c r="AA56" s="16">
        <v>17424</v>
      </c>
      <c r="AB56" s="18">
        <v>1054050.92</v>
      </c>
      <c r="AC56" s="16">
        <v>354</v>
      </c>
      <c r="AD56" s="17">
        <v>0.1104</v>
      </c>
      <c r="AE56" s="17">
        <v>0.1192</v>
      </c>
      <c r="AF56" s="16">
        <v>10266</v>
      </c>
      <c r="AG56" s="18">
        <v>1120109.93</v>
      </c>
      <c r="AH56" s="16">
        <v>563</v>
      </c>
      <c r="AI56" s="16">
        <v>5648</v>
      </c>
      <c r="AJ56" s="18">
        <v>463972.92</v>
      </c>
      <c r="AK56" s="16">
        <v>579</v>
      </c>
      <c r="AL56" s="17">
        <v>0.8176</v>
      </c>
      <c r="AM56" s="17">
        <v>1.4142</v>
      </c>
      <c r="AN56" s="16">
        <v>13040</v>
      </c>
      <c r="AO56" s="18">
        <v>832088.48</v>
      </c>
      <c r="AP56" s="16">
        <v>543</v>
      </c>
      <c r="AQ56" s="16">
        <v>18188</v>
      </c>
      <c r="AR56" s="18">
        <v>1171873.89</v>
      </c>
      <c r="AS56" s="16">
        <v>492</v>
      </c>
      <c r="AT56" s="17">
        <v>-0.283</v>
      </c>
      <c r="AU56" s="17">
        <v>-0.29</v>
      </c>
      <c r="AV56" s="16">
        <v>9878</v>
      </c>
      <c r="AW56" s="18">
        <v>614823.49</v>
      </c>
      <c r="AX56" s="16">
        <v>495</v>
      </c>
      <c r="AY56" s="16">
        <v>11179</v>
      </c>
      <c r="AZ56" s="18">
        <v>747582.05</v>
      </c>
      <c r="BA56" s="16">
        <v>553</v>
      </c>
      <c r="BB56" s="17">
        <v>-0.1164</v>
      </c>
      <c r="BC56" s="17">
        <v>-0.1776</v>
      </c>
      <c r="BD56" s="16">
        <v>5830</v>
      </c>
      <c r="BE56" s="18">
        <v>411631.89</v>
      </c>
      <c r="BF56" s="16">
        <v>570</v>
      </c>
      <c r="BG56" s="16">
        <v>5296</v>
      </c>
      <c r="BH56" s="18">
        <v>411375.92</v>
      </c>
      <c r="BI56" s="16">
        <v>579</v>
      </c>
      <c r="BJ56" s="17">
        <v>0.1008</v>
      </c>
      <c r="BK56" s="17">
        <v>0.0006</v>
      </c>
      <c r="BL56" s="16">
        <v>4389</v>
      </c>
      <c r="BM56" s="18">
        <v>410258.28</v>
      </c>
      <c r="BN56" s="16">
        <v>572</v>
      </c>
      <c r="BO56" s="16">
        <v>5608</v>
      </c>
      <c r="BP56" s="18">
        <v>510501.64</v>
      </c>
      <c r="BQ56" s="16">
        <v>611</v>
      </c>
      <c r="BR56" s="17">
        <v>-0.2174</v>
      </c>
      <c r="BS56" s="17">
        <v>-0.1964</v>
      </c>
      <c r="BT56" s="16">
        <v>3884</v>
      </c>
      <c r="BU56" s="18">
        <v>284807.14</v>
      </c>
      <c r="BV56" s="16">
        <v>507</v>
      </c>
      <c r="BW56" s="16">
        <v>4371</v>
      </c>
      <c r="BX56" s="18">
        <v>293637.19</v>
      </c>
      <c r="BY56" s="16">
        <v>460</v>
      </c>
      <c r="BZ56" s="17">
        <v>-0.1114</v>
      </c>
      <c r="CA56" s="17">
        <v>-0.0301</v>
      </c>
      <c r="CB56" s="16">
        <v>4072</v>
      </c>
      <c r="CC56" s="18">
        <v>248374.23</v>
      </c>
      <c r="CD56" s="16">
        <v>288</v>
      </c>
      <c r="CE56" s="16">
        <v>5175</v>
      </c>
      <c r="CF56" s="18">
        <v>310611.3</v>
      </c>
      <c r="CG56" s="16">
        <v>365</v>
      </c>
      <c r="CH56" s="17">
        <v>-0.2131</v>
      </c>
      <c r="CI56" s="17">
        <v>-0.2004</v>
      </c>
      <c r="CJ56" s="16">
        <v>2598</v>
      </c>
      <c r="CK56" s="18">
        <v>146410.96</v>
      </c>
      <c r="CL56" s="16">
        <v>380</v>
      </c>
      <c r="CM56" s="16">
        <v>5214</v>
      </c>
      <c r="CN56" s="18">
        <v>297575.38</v>
      </c>
      <c r="CO56" s="16">
        <v>415</v>
      </c>
      <c r="CP56" s="17">
        <v>-0.5017</v>
      </c>
      <c r="CQ56" s="17">
        <v>-0.508</v>
      </c>
      <c r="CR56" s="16">
        <v>297</v>
      </c>
      <c r="CS56" s="18">
        <v>19032.11</v>
      </c>
      <c r="CT56" s="16">
        <v>47</v>
      </c>
      <c r="CU56" s="16">
        <v>236</v>
      </c>
      <c r="CV56" s="18">
        <v>15483.89</v>
      </c>
      <c r="CW56" s="16">
        <v>49</v>
      </c>
      <c r="CX56" s="17">
        <v>0.2585</v>
      </c>
      <c r="CY56" s="17">
        <v>0.2292</v>
      </c>
      <c r="CZ56" s="16">
        <v>237</v>
      </c>
      <c r="DA56" s="18">
        <v>15147.56</v>
      </c>
      <c r="DB56" s="16">
        <v>52</v>
      </c>
      <c r="DC56" s="16">
        <v>406</v>
      </c>
      <c r="DD56" s="18">
        <v>26371.34</v>
      </c>
      <c r="DE56" s="16">
        <v>31</v>
      </c>
      <c r="DF56" s="17">
        <v>-0.4163</v>
      </c>
      <c r="DG56" s="17">
        <v>-0.4256</v>
      </c>
      <c r="DH56" s="16">
        <v>183</v>
      </c>
      <c r="DI56" s="18">
        <v>11303.09</v>
      </c>
      <c r="DJ56" s="16">
        <v>56</v>
      </c>
      <c r="DK56" s="16">
        <v>360</v>
      </c>
      <c r="DL56" s="18">
        <v>24187.59</v>
      </c>
      <c r="DM56" s="16">
        <v>56</v>
      </c>
      <c r="DN56" s="17">
        <v>-0.4917</v>
      </c>
      <c r="DO56" s="17">
        <v>-0.5327</v>
      </c>
      <c r="DP56" s="16">
        <v>143</v>
      </c>
      <c r="DQ56" s="18">
        <v>9656.46</v>
      </c>
      <c r="DR56" s="16">
        <v>160</v>
      </c>
      <c r="DS56" s="16">
        <v>138</v>
      </c>
      <c r="DT56" s="18">
        <v>10276.23</v>
      </c>
      <c r="DU56" s="16">
        <v>111</v>
      </c>
      <c r="DV56" s="17">
        <v>0.0362</v>
      </c>
      <c r="DW56" s="17">
        <v>-0.0603</v>
      </c>
      <c r="DX56" s="16">
        <v>144</v>
      </c>
      <c r="DY56" s="18">
        <v>8726.87</v>
      </c>
      <c r="DZ56" s="16">
        <v>136</v>
      </c>
      <c r="EA56" s="16">
        <v>24</v>
      </c>
      <c r="EB56" s="18">
        <v>986.75</v>
      </c>
      <c r="EC56" s="16">
        <v>149</v>
      </c>
      <c r="ED56" s="17">
        <v>5</v>
      </c>
      <c r="EE56" s="17">
        <v>7.8441</v>
      </c>
      <c r="EF56" s="16">
        <v>67</v>
      </c>
      <c r="EG56" s="18">
        <v>7313.53</v>
      </c>
      <c r="EH56" s="16">
        <v>97</v>
      </c>
      <c r="EI56" s="16">
        <v>62</v>
      </c>
      <c r="EJ56" s="18">
        <v>7235.09</v>
      </c>
      <c r="EK56" s="16">
        <v>99</v>
      </c>
      <c r="EL56" s="17">
        <v>0.0806</v>
      </c>
      <c r="EM56" s="17">
        <v>0.0108</v>
      </c>
      <c r="EN56" s="16">
        <v>96</v>
      </c>
      <c r="EO56" s="18">
        <v>7285.7</v>
      </c>
      <c r="EP56" s="16">
        <v>100</v>
      </c>
      <c r="EQ56" s="16">
        <v>95</v>
      </c>
      <c r="ER56" s="18">
        <v>7302.23</v>
      </c>
      <c r="ES56" s="16">
        <v>102</v>
      </c>
      <c r="ET56" s="17">
        <v>0.0105</v>
      </c>
      <c r="EU56" s="17">
        <v>-0.0023</v>
      </c>
      <c r="EV56" s="16">
        <v>110</v>
      </c>
      <c r="EW56" s="18">
        <v>7204.79</v>
      </c>
      <c r="EX56" s="16">
        <v>368</v>
      </c>
      <c r="EY56" s="16">
        <v>334</v>
      </c>
      <c r="EZ56" s="18">
        <v>23746.58</v>
      </c>
      <c r="FA56" s="16">
        <v>366</v>
      </c>
      <c r="FB56" s="17">
        <v>-0.6707</v>
      </c>
      <c r="FC56" s="17">
        <v>-0.6966</v>
      </c>
      <c r="FD56" s="16">
        <v>49</v>
      </c>
      <c r="FE56" s="18">
        <v>5476.2</v>
      </c>
      <c r="FF56" s="16">
        <v>92</v>
      </c>
      <c r="FG56" s="16">
        <v>45</v>
      </c>
      <c r="FH56" s="18">
        <v>6039.78</v>
      </c>
      <c r="FI56" s="16">
        <v>48</v>
      </c>
      <c r="FJ56" s="17">
        <v>0.0889</v>
      </c>
      <c r="FK56" s="17">
        <v>-0.0933</v>
      </c>
      <c r="FL56" s="16">
        <v>169</v>
      </c>
      <c r="FM56" s="18">
        <v>5020.59</v>
      </c>
      <c r="FN56" s="16">
        <v>71</v>
      </c>
      <c r="FO56" s="16">
        <v>123</v>
      </c>
      <c r="FP56" s="18">
        <v>4368.61</v>
      </c>
      <c r="FQ56" s="16">
        <v>68</v>
      </c>
      <c r="FR56" s="17">
        <v>0.374</v>
      </c>
      <c r="FS56" s="17">
        <v>0.1492</v>
      </c>
      <c r="FT56" s="16">
        <v>34</v>
      </c>
      <c r="FU56" s="18">
        <v>4854.79</v>
      </c>
      <c r="FV56" s="16">
        <v>576</v>
      </c>
      <c r="FW56" s="16">
        <v>72</v>
      </c>
      <c r="FX56" s="18">
        <v>7213.17</v>
      </c>
      <c r="FY56" s="16">
        <v>585</v>
      </c>
      <c r="FZ56" s="17">
        <v>-0.5278</v>
      </c>
      <c r="GA56" s="17">
        <v>-0.327</v>
      </c>
      <c r="GB56" s="16">
        <v>82</v>
      </c>
      <c r="GC56" s="18">
        <v>4298.01</v>
      </c>
      <c r="GD56" s="16">
        <v>220</v>
      </c>
      <c r="GE56" s="16">
        <v>74</v>
      </c>
      <c r="GF56" s="18">
        <v>5050.5</v>
      </c>
      <c r="GG56" s="16">
        <v>265</v>
      </c>
      <c r="GH56" s="17">
        <v>0.1081</v>
      </c>
      <c r="GI56" s="17">
        <v>-0.149</v>
      </c>
      <c r="GJ56" s="16">
        <v>31</v>
      </c>
      <c r="GK56" s="18">
        <v>3245.04</v>
      </c>
      <c r="GL56" s="16">
        <v>448</v>
      </c>
      <c r="GM56" s="16">
        <v>30</v>
      </c>
      <c r="GN56" s="18">
        <v>3053.3</v>
      </c>
      <c r="GO56" s="16">
        <v>230</v>
      </c>
      <c r="GP56" s="17">
        <v>0.0333</v>
      </c>
      <c r="GQ56" s="17">
        <v>0.0628</v>
      </c>
      <c r="GR56" s="16">
        <v>29</v>
      </c>
      <c r="GS56" s="18">
        <v>2518.71</v>
      </c>
      <c r="GT56" s="16">
        <v>280</v>
      </c>
      <c r="GU56" s="16">
        <v>48</v>
      </c>
      <c r="GV56" s="18">
        <v>3890.52</v>
      </c>
      <c r="GW56" s="16">
        <v>87</v>
      </c>
      <c r="GX56" s="17">
        <v>-0.3958</v>
      </c>
      <c r="GY56" s="17">
        <v>-0.3526</v>
      </c>
      <c r="GZ56" s="16">
        <v>27</v>
      </c>
      <c r="HA56" s="18">
        <v>1332.45</v>
      </c>
      <c r="HB56" s="16">
        <v>10</v>
      </c>
      <c r="HC56" s="16">
        <v>112</v>
      </c>
      <c r="HD56" s="18">
        <v>5899.08</v>
      </c>
      <c r="HE56" s="16">
        <v>30</v>
      </c>
      <c r="HF56" s="17">
        <v>-0.7589</v>
      </c>
      <c r="HG56" s="17">
        <v>-0.7741</v>
      </c>
      <c r="HH56" s="16">
        <v>6</v>
      </c>
      <c r="HI56" s="18">
        <v>218.1</v>
      </c>
      <c r="HJ56" s="16">
        <v>387</v>
      </c>
      <c r="HK56" s="16"/>
      <c r="HL56" s="18"/>
      <c r="HM56" s="16"/>
      <c r="HN56" s="17"/>
      <c r="HO56" s="17"/>
      <c r="HP56" s="16">
        <v>3</v>
      </c>
      <c r="HQ56" s="18">
        <v>173.22</v>
      </c>
      <c r="HR56" s="16">
        <v>57</v>
      </c>
      <c r="HS56" s="16"/>
      <c r="HT56" s="18"/>
      <c r="HU56" s="16"/>
      <c r="HV56" s="17"/>
      <c r="HW56" s="17"/>
      <c r="HX56" s="16">
        <v>1</v>
      </c>
      <c r="HY56" s="18">
        <v>102.8</v>
      </c>
      <c r="HZ56" s="16">
        <v>45</v>
      </c>
      <c r="IA56" s="16">
        <v>4</v>
      </c>
      <c r="IB56" s="18">
        <v>352.77</v>
      </c>
      <c r="IC56" s="16">
        <v>54</v>
      </c>
      <c r="ID56" s="17">
        <v>-0.75</v>
      </c>
      <c r="IE56" s="17">
        <v>-0.7086</v>
      </c>
      <c r="IF56" s="16"/>
      <c r="IG56" s="18"/>
      <c r="IH56" s="16"/>
      <c r="II56" s="16">
        <v>11409</v>
      </c>
      <c r="IJ56" s="18">
        <v>794774.6</v>
      </c>
      <c r="IK56" s="16">
        <v>532</v>
      </c>
      <c r="IL56" s="17">
        <v>-1</v>
      </c>
      <c r="IM56" s="17">
        <v>-1</v>
      </c>
      <c r="IN56" s="16"/>
      <c r="IO56" s="18"/>
      <c r="IP56" s="16"/>
      <c r="IQ56" s="16"/>
      <c r="IR56" s="18"/>
      <c r="IS56" s="16"/>
      <c r="IT56" s="17"/>
      <c r="IU56" s="17"/>
      <c r="IV56" s="16"/>
      <c r="IW56" s="18"/>
      <c r="IX56" s="16">
        <v>17</v>
      </c>
      <c r="IY56" s="16"/>
      <c r="IZ56" s="18"/>
      <c r="JA56" s="16">
        <v>16</v>
      </c>
      <c r="JB56" s="17"/>
      <c r="JC56" s="17"/>
      <c r="JD56" s="16"/>
      <c r="JE56" s="18"/>
      <c r="JF56" s="16">
        <v>342</v>
      </c>
      <c r="JG56" s="16"/>
      <c r="JH56" s="18"/>
      <c r="JI56" s="16"/>
      <c r="JJ56" s="17"/>
      <c r="JK56" s="17"/>
      <c r="JL56" s="16"/>
      <c r="JM56" s="18"/>
      <c r="JN56" s="16"/>
      <c r="JO56" s="16"/>
      <c r="JP56" s="18"/>
      <c r="JQ56" s="16"/>
      <c r="JR56" s="17"/>
      <c r="JS56" s="17"/>
      <c r="JT56" s="16"/>
      <c r="JU56" s="18"/>
      <c r="JV56" s="16"/>
      <c r="JW56" s="16"/>
      <c r="JX56" s="18"/>
      <c r="JY56" s="16"/>
      <c r="JZ56" s="17"/>
      <c r="KA56" s="17"/>
      <c r="KB56" s="16"/>
      <c r="KC56" s="18"/>
      <c r="KD56" s="16"/>
      <c r="KE56" s="16"/>
      <c r="KF56" s="18"/>
      <c r="KG56" s="16"/>
      <c r="KH56" s="17"/>
      <c r="KI56" s="17"/>
      <c r="KJ56" s="16"/>
      <c r="KK56" s="18"/>
      <c r="KL56" s="16"/>
      <c r="KM56" s="16"/>
      <c r="KN56" s="18"/>
      <c r="KO56" s="16"/>
      <c r="KP56" s="17"/>
      <c r="KQ56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</mergeCells>
  <headerFooter/>
</worksheet>
</file>