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<sst xmlns="http://schemas.openxmlformats.org/spreadsheetml/2006/main" count="87" uniqueCount="87">
  <si>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</si>
  <si>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</si>
  <si>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</si>
  <si>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</si>
  <si>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</si>
  <si>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</si>
  <si>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</si>
  <si>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01/10/2024</t>
  </si>
  <si>
    <t>Division</t>
  </si>
  <si>
    <t>Brand</t>
  </si>
  <si>
    <t>Current And Future Inventory</t>
  </si>
  <si>
    <t>Current And History Sales Comparison</t>
  </si>
  <si>
    <t>KOHLDSN</t>
  </si>
  <si>
    <t>AMAZON</t>
  </si>
  <si>
    <t>OVERSTOCK01</t>
  </si>
  <si>
    <t>MACY02</t>
  </si>
  <si>
    <t>CSNSTORES</t>
  </si>
  <si>
    <t>JCPENNEY01</t>
  </si>
  <si>
    <t>TGTDVS</t>
  </si>
  <si>
    <t>BLK01</t>
  </si>
  <si>
    <t>OLLIIX</t>
  </si>
  <si>
    <t>FINGERHUTDS</t>
  </si>
  <si>
    <t>WALMARTDS</t>
  </si>
  <si>
    <t>HSNDS</t>
  </si>
  <si>
    <t>DESINC</t>
  </si>
  <si>
    <t>HDDS</t>
  </si>
  <si>
    <t>KIRKLANDDS</t>
  </si>
  <si>
    <t>ROOMECOM</t>
  </si>
  <si>
    <t>ZULILY</t>
  </si>
  <si>
    <t>ASHFURNDS</t>
  </si>
  <si>
    <t>BEALLSDS</t>
  </si>
  <si>
    <t>BIGLOTSDS</t>
  </si>
  <si>
    <t>ZOLA</t>
  </si>
  <si>
    <t>AMERSIGNDS</t>
  </si>
  <si>
    <t>NEBFUR01</t>
  </si>
  <si>
    <t>HOUZZ</t>
  </si>
  <si>
    <t>DLCROSCILL</t>
  </si>
  <si>
    <t>NRTPORT</t>
  </si>
  <si>
    <t>AAFESDS</t>
  </si>
  <si>
    <t>LAMPDS</t>
  </si>
  <si>
    <t>BBBDROP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</si>
  <si>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</si>
  <si>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</si>
  <si>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</si>
  <si>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</si>
  <si>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</si>
  <si>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</si>
  <si>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</si>
  <si>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</si>
  <si>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</si>
  <si>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</si>
  <si>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</si>
  <si>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</si>
  <si>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</si>
  <si>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</si>
  <si>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</si>
  <si>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</si>
  <si>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</si>
  <si>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</si>
  <si>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</si>
  <si>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</si>
  <si>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</si>
  <si>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</si>
  <si>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</si>
  <si>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</si>
  <si>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</si>
  <si>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</si>
  <si>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</si>
  <si>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</si>
  <si>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Beautyrest</t>
  </si>
  <si>
    <t>Clean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</si>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</sst>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22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19449</v>
      </c>
      <c r="D5" s="11">
        <f>=ROUNDDOWN(18.7424111014744,0)</f>
      </c>
      <c r="E5" s="11">
        <v>17175</v>
      </c>
      <c r="F5" s="12">
        <v>0.9769</v>
      </c>
      <c r="G5" s="11">
        <v>1</v>
      </c>
      <c r="H5" s="11">
        <f>=ROUNDDOWN({0},0)</f>
      </c>
      <c r="I5" s="11"/>
      <c r="J5" s="12"/>
      <c r="K5" s="11">
        <v>14099</v>
      </c>
      <c r="L5" s="13">
        <v>663874.73</v>
      </c>
      <c r="M5" s="11">
        <v>56</v>
      </c>
      <c r="N5" s="14">
        <v>11854.91</v>
      </c>
      <c r="O5" s="11">
        <v>15248</v>
      </c>
      <c r="P5" s="13">
        <v>734469.56</v>
      </c>
      <c r="Q5" s="11">
        <v>73</v>
      </c>
      <c r="R5" s="14">
        <v>10061.23</v>
      </c>
      <c r="S5" s="12">
        <v>-0.0754</v>
      </c>
      <c r="T5" s="12">
        <v>-0.0961</v>
      </c>
      <c r="U5" s="12">
        <v>-0.2329</v>
      </c>
      <c r="V5" s="12">
        <v>0.1783</v>
      </c>
      <c r="W5" s="11">
        <v>2786</v>
      </c>
      <c r="X5" s="13">
        <v>143046.56</v>
      </c>
      <c r="Y5" s="11">
        <v>56</v>
      </c>
      <c r="Z5" s="11">
        <v>1210</v>
      </c>
      <c r="AA5" s="13">
        <v>58942.52</v>
      </c>
      <c r="AB5" s="11">
        <v>72</v>
      </c>
      <c r="AC5" s="12">
        <v>1.3025</v>
      </c>
      <c r="AD5" s="12">
        <v>1.4269</v>
      </c>
      <c r="AE5" s="11">
        <v>1364</v>
      </c>
      <c r="AF5" s="13">
        <v>71340.58</v>
      </c>
      <c r="AG5" s="11">
        <v>45</v>
      </c>
      <c r="AH5" s="11">
        <v>2027</v>
      </c>
      <c r="AI5" s="13">
        <v>106183.83</v>
      </c>
      <c r="AJ5" s="11">
        <v>53</v>
      </c>
      <c r="AK5" s="12">
        <v>-0.3271</v>
      </c>
      <c r="AL5" s="12">
        <v>-0.3281</v>
      </c>
      <c r="AM5" s="11">
        <v>849</v>
      </c>
      <c r="AN5" s="13">
        <v>46363.81</v>
      </c>
      <c r="AO5" s="11">
        <v>56</v>
      </c>
      <c r="AP5" s="11">
        <v>432</v>
      </c>
      <c r="AQ5" s="13">
        <v>21915.87</v>
      </c>
      <c r="AR5" s="11">
        <v>72</v>
      </c>
      <c r="AS5" s="12">
        <v>0.9653</v>
      </c>
      <c r="AT5" s="12">
        <v>1.1155</v>
      </c>
      <c r="AU5" s="11">
        <v>1990</v>
      </c>
      <c r="AV5" s="13">
        <v>91097.5</v>
      </c>
      <c r="AW5" s="11">
        <v>53</v>
      </c>
      <c r="AX5" s="11">
        <v>3584</v>
      </c>
      <c r="AY5" s="13">
        <v>166264.73</v>
      </c>
      <c r="AZ5" s="11">
        <v>72</v>
      </c>
      <c r="BA5" s="12">
        <v>-0.4448</v>
      </c>
      <c r="BB5" s="12">
        <v>-0.4521</v>
      </c>
      <c r="BC5" s="11">
        <v>1985</v>
      </c>
      <c r="BD5" s="13">
        <v>92172.6</v>
      </c>
      <c r="BE5" s="11">
        <v>56</v>
      </c>
      <c r="BF5" s="11">
        <v>1587</v>
      </c>
      <c r="BG5" s="13">
        <v>76653.9</v>
      </c>
      <c r="BH5" s="11">
        <v>72</v>
      </c>
      <c r="BI5" s="12">
        <v>0.2508</v>
      </c>
      <c r="BJ5" s="12">
        <v>0.2025</v>
      </c>
      <c r="BK5" s="11">
        <v>2211</v>
      </c>
      <c r="BL5" s="13">
        <v>97573.71</v>
      </c>
      <c r="BM5" s="11">
        <v>56</v>
      </c>
      <c r="BN5" s="11">
        <v>1457</v>
      </c>
      <c r="BO5" s="13">
        <v>71457.14</v>
      </c>
      <c r="BP5" s="11">
        <v>72</v>
      </c>
      <c r="BQ5" s="12">
        <v>0.5175</v>
      </c>
      <c r="BR5" s="12">
        <v>0.3655</v>
      </c>
      <c r="BS5" s="11">
        <v>361</v>
      </c>
      <c r="BT5" s="13">
        <v>17621.34</v>
      </c>
      <c r="BU5" s="11">
        <v>56</v>
      </c>
      <c r="BV5" s="11">
        <v>451</v>
      </c>
      <c r="BW5" s="13">
        <v>20685.28</v>
      </c>
      <c r="BX5" s="11">
        <v>72</v>
      </c>
      <c r="BY5" s="12">
        <v>-0.1996</v>
      </c>
      <c r="BZ5" s="12">
        <v>-0.1481</v>
      </c>
      <c r="CA5" s="11">
        <v>727</v>
      </c>
      <c r="CB5" s="13">
        <v>27632.18</v>
      </c>
      <c r="CC5" s="11">
        <v>53</v>
      </c>
      <c r="CD5" s="11">
        <v>772</v>
      </c>
      <c r="CE5" s="13">
        <v>30437.37</v>
      </c>
      <c r="CF5" s="11">
        <v>36</v>
      </c>
      <c r="CG5" s="12">
        <v>-0.0583</v>
      </c>
      <c r="CH5" s="12">
        <v>-0.0922</v>
      </c>
      <c r="CI5" s="11">
        <v>944</v>
      </c>
      <c r="CJ5" s="13">
        <v>35506.65</v>
      </c>
      <c r="CK5" s="11">
        <v>56</v>
      </c>
      <c r="CL5" s="11">
        <v>593</v>
      </c>
      <c r="CM5" s="13">
        <v>26051.42</v>
      </c>
      <c r="CN5" s="11">
        <v>73</v>
      </c>
      <c r="CO5" s="12">
        <v>0.5919</v>
      </c>
      <c r="CP5" s="12">
        <v>0.3629</v>
      </c>
      <c r="CQ5" s="11">
        <v>152</v>
      </c>
      <c r="CR5" s="13">
        <v>7479.31</v>
      </c>
      <c r="CS5" s="11">
        <v>16</v>
      </c>
      <c r="CT5" s="11">
        <v>178</v>
      </c>
      <c r="CU5" s="13">
        <v>8068.61</v>
      </c>
      <c r="CV5" s="11">
        <v>36</v>
      </c>
      <c r="CW5" s="12">
        <v>-0.1461</v>
      </c>
      <c r="CX5" s="12">
        <v>-0.073</v>
      </c>
      <c r="CY5" s="11">
        <v>81</v>
      </c>
      <c r="CZ5" s="13">
        <v>3342.2</v>
      </c>
      <c r="DA5" s="11">
        <v>13</v>
      </c>
      <c r="DB5" s="11">
        <v>142</v>
      </c>
      <c r="DC5" s="13">
        <v>6292.62</v>
      </c>
      <c r="DD5" s="11">
        <v>13</v>
      </c>
      <c r="DE5" s="12">
        <v>-0.4296</v>
      </c>
      <c r="DF5" s="12">
        <v>-0.4689</v>
      </c>
      <c r="DG5" s="11">
        <v>38</v>
      </c>
      <c r="DH5" s="13">
        <v>1707.02</v>
      </c>
      <c r="DI5" s="11">
        <v>15</v>
      </c>
      <c r="DJ5" s="11">
        <v>28</v>
      </c>
      <c r="DK5" s="13">
        <v>1469.86</v>
      </c>
      <c r="DL5" s="11">
        <v>15</v>
      </c>
      <c r="DM5" s="12">
        <v>0.3571</v>
      </c>
      <c r="DN5" s="12">
        <v>0.1613</v>
      </c>
      <c r="DO5" s="11">
        <v>41</v>
      </c>
      <c r="DP5" s="13">
        <v>2520.88</v>
      </c>
      <c r="DQ5" s="11">
        <v>56</v>
      </c>
      <c r="DR5" s="11">
        <v>6</v>
      </c>
      <c r="DS5" s="13">
        <v>602.44</v>
      </c>
      <c r="DT5" s="11">
        <v>72</v>
      </c>
      <c r="DU5" s="12">
        <v>5.8333</v>
      </c>
      <c r="DV5" s="12">
        <v>3.1844</v>
      </c>
      <c r="DW5" s="11"/>
      <c r="DX5" s="13"/>
      <c r="DY5" s="11"/>
      <c r="DZ5" s="11"/>
      <c r="EA5" s="13"/>
      <c r="EB5" s="11"/>
      <c r="EC5" s="12"/>
      <c r="ED5" s="12"/>
      <c r="EE5" s="11">
        <v>59</v>
      </c>
      <c r="EF5" s="13">
        <v>1544.45</v>
      </c>
      <c r="EG5" s="11">
        <v>5</v>
      </c>
      <c r="EH5" s="11">
        <v>163</v>
      </c>
      <c r="EI5" s="13">
        <v>4402.2</v>
      </c>
      <c r="EJ5" s="11">
        <v>5</v>
      </c>
      <c r="EK5" s="12">
        <v>-0.638</v>
      </c>
      <c r="EL5" s="12">
        <v>-0.6492</v>
      </c>
      <c r="EM5" s="11">
        <v>95</v>
      </c>
      <c r="EN5" s="13">
        <v>4810.52</v>
      </c>
      <c r="EO5" s="11">
        <v>20</v>
      </c>
      <c r="EP5" s="11">
        <v>123</v>
      </c>
      <c r="EQ5" s="13">
        <v>6303.66</v>
      </c>
      <c r="ER5" s="11">
        <v>20</v>
      </c>
      <c r="ES5" s="12">
        <v>-0.2276</v>
      </c>
      <c r="ET5" s="12">
        <v>-0.2369</v>
      </c>
      <c r="EU5" s="11">
        <v>13</v>
      </c>
      <c r="EV5" s="13">
        <v>547.87</v>
      </c>
      <c r="EW5" s="11">
        <v>56</v>
      </c>
      <c r="EX5" s="11">
        <v>43</v>
      </c>
      <c r="EY5" s="13">
        <v>2253.48</v>
      </c>
      <c r="EZ5" s="11">
        <v>73</v>
      </c>
      <c r="FA5" s="12">
        <v>-0.6977</v>
      </c>
      <c r="FB5" s="12">
        <v>-0.7569</v>
      </c>
      <c r="FC5" s="11">
        <v>159</v>
      </c>
      <c r="FD5" s="13">
        <v>7519.19</v>
      </c>
      <c r="FE5" s="11">
        <v>29</v>
      </c>
      <c r="FF5" s="11">
        <v>7</v>
      </c>
      <c r="FG5" s="13">
        <v>374.26</v>
      </c>
      <c r="FH5" s="11">
        <v>33</v>
      </c>
      <c r="FI5" s="12">
        <v>21.7143</v>
      </c>
      <c r="FJ5" s="12">
        <v>19.0908</v>
      </c>
      <c r="FK5" s="11">
        <v>39</v>
      </c>
      <c r="FL5" s="13">
        <v>1644.71</v>
      </c>
      <c r="FM5" s="11">
        <v>37</v>
      </c>
      <c r="FN5" s="11">
        <v>42</v>
      </c>
      <c r="FO5" s="13">
        <v>1892.54</v>
      </c>
      <c r="FP5" s="11">
        <v>32</v>
      </c>
      <c r="FQ5" s="12">
        <v>-0.0714</v>
      </c>
      <c r="FR5" s="12">
        <v>-0.131</v>
      </c>
      <c r="FS5" s="11">
        <v>159</v>
      </c>
      <c r="FT5" s="13">
        <v>8529.79</v>
      </c>
      <c r="FU5" s="11">
        <v>26</v>
      </c>
      <c r="FV5" s="11">
        <v>237</v>
      </c>
      <c r="FW5" s="13">
        <v>11854.72</v>
      </c>
      <c r="FX5" s="11">
        <v>16</v>
      </c>
      <c r="FY5" s="12">
        <v>-0.3291</v>
      </c>
      <c r="FZ5" s="12">
        <v>-0.2805</v>
      </c>
      <c r="GA5" s="11"/>
      <c r="GB5" s="13"/>
      <c r="GC5" s="11"/>
      <c r="GD5" s="11"/>
      <c r="GE5" s="13"/>
      <c r="GF5" s="11"/>
      <c r="GG5" s="12"/>
      <c r="GH5" s="12"/>
      <c r="GI5" s="11">
        <v>21</v>
      </c>
      <c r="GJ5" s="13">
        <v>1186.64</v>
      </c>
      <c r="GK5" s="11">
        <v>13</v>
      </c>
      <c r="GL5" s="11">
        <v>10</v>
      </c>
      <c r="GM5" s="13">
        <v>580.52</v>
      </c>
      <c r="GN5" s="11">
        <v>13</v>
      </c>
      <c r="GO5" s="12">
        <v>1.1</v>
      </c>
      <c r="GP5" s="12">
        <v>1.0441</v>
      </c>
      <c r="GQ5" s="11">
        <v>4</v>
      </c>
      <c r="GR5" s="13">
        <v>172.04</v>
      </c>
      <c r="GS5" s="11">
        <v>23</v>
      </c>
      <c r="GT5" s="11">
        <v>14</v>
      </c>
      <c r="GU5" s="13">
        <v>819.12</v>
      </c>
      <c r="GV5" s="11">
        <v>9</v>
      </c>
      <c r="GW5" s="12">
        <v>-0.7143</v>
      </c>
      <c r="GX5" s="12">
        <v>-0.79</v>
      </c>
      <c r="GY5" s="11">
        <v>1</v>
      </c>
      <c r="GZ5" s="13">
        <v>30.16</v>
      </c>
      <c r="HA5" s="11">
        <v>56</v>
      </c>
      <c r="HB5" s="11"/>
      <c r="HC5" s="13"/>
      <c r="HD5" s="11">
        <v>22</v>
      </c>
      <c r="HE5" s="12"/>
      <c r="HF5" s="12"/>
      <c r="HG5" s="11"/>
      <c r="HH5" s="13"/>
      <c r="HI5" s="11"/>
      <c r="HJ5" s="11"/>
      <c r="HK5" s="13"/>
      <c r="HL5" s="11"/>
      <c r="HM5" s="12"/>
      <c r="HN5" s="12"/>
      <c r="HO5" s="11">
        <v>17</v>
      </c>
      <c r="HP5" s="13">
        <v>335.79</v>
      </c>
      <c r="HQ5" s="11">
        <v>50</v>
      </c>
      <c r="HR5" s="11"/>
      <c r="HS5" s="13"/>
      <c r="HT5" s="11"/>
      <c r="HU5" s="12"/>
      <c r="HV5" s="12"/>
      <c r="HW5" s="11">
        <v>3</v>
      </c>
      <c r="HX5" s="13">
        <v>149.23</v>
      </c>
      <c r="HY5" s="11">
        <v>12</v>
      </c>
      <c r="HZ5" s="11"/>
      <c r="IA5" s="13"/>
      <c r="IB5" s="11"/>
      <c r="IC5" s="12"/>
      <c r="ID5" s="12"/>
      <c r="IE5" s="11"/>
      <c r="IF5" s="13"/>
      <c r="IG5" s="11">
        <v>3</v>
      </c>
      <c r="IH5" s="11"/>
      <c r="II5" s="13"/>
      <c r="IJ5" s="11">
        <v>3</v>
      </c>
      <c r="IK5" s="12"/>
      <c r="IL5" s="12"/>
      <c r="IM5" s="11"/>
      <c r="IN5" s="13"/>
      <c r="IO5" s="11"/>
      <c r="IP5" s="11">
        <v>2142</v>
      </c>
      <c r="IQ5" s="13">
        <v>110963.47</v>
      </c>
      <c r="IR5" s="11">
        <v>72</v>
      </c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5082</v>
      </c>
      <c r="D6" s="11">
        <f>=ROUNDDOWN(14.0658732355383,0)</f>
      </c>
      <c r="E6" s="11">
        <v>1890</v>
      </c>
      <c r="F6" s="12">
        <v>0.9736</v>
      </c>
      <c r="G6" s="11"/>
      <c r="H6" s="11">
        <f>=ROUNDDOWN({0},0)</f>
      </c>
      <c r="I6" s="11"/>
      <c r="J6" s="12"/>
      <c r="K6" s="11">
        <v>2353</v>
      </c>
      <c r="L6" s="13">
        <v>101775.92</v>
      </c>
      <c r="M6" s="11">
        <v>41</v>
      </c>
      <c r="N6" s="14">
        <v>2482.34</v>
      </c>
      <c r="O6" s="11">
        <v>2006</v>
      </c>
      <c r="P6" s="13">
        <v>97376.67</v>
      </c>
      <c r="Q6" s="11">
        <v>60</v>
      </c>
      <c r="R6" s="14">
        <v>1622.94</v>
      </c>
      <c r="S6" s="12">
        <v>0.173</v>
      </c>
      <c r="T6" s="12">
        <v>0.0452</v>
      </c>
      <c r="U6" s="12">
        <v>-0.3167</v>
      </c>
      <c r="V6" s="12">
        <v>0.5295</v>
      </c>
      <c r="W6" s="11">
        <v>366</v>
      </c>
      <c r="X6" s="13">
        <v>18284.14</v>
      </c>
      <c r="Y6" s="11">
        <v>41</v>
      </c>
      <c r="Z6" s="11">
        <v>284</v>
      </c>
      <c r="AA6" s="13">
        <v>13292.89</v>
      </c>
      <c r="AB6" s="11">
        <v>48</v>
      </c>
      <c r="AC6" s="12">
        <v>0.2887</v>
      </c>
      <c r="AD6" s="12">
        <v>0.3755</v>
      </c>
      <c r="AE6" s="11">
        <v>22</v>
      </c>
      <c r="AF6" s="13">
        <v>1214.29</v>
      </c>
      <c r="AG6" s="11">
        <v>4</v>
      </c>
      <c r="AH6" s="11"/>
      <c r="AI6" s="13"/>
      <c r="AJ6" s="11"/>
      <c r="AK6" s="12"/>
      <c r="AL6" s="12"/>
      <c r="AM6" s="11">
        <v>106</v>
      </c>
      <c r="AN6" s="13">
        <v>5337.37</v>
      </c>
      <c r="AO6" s="11">
        <v>41</v>
      </c>
      <c r="AP6" s="11">
        <v>7</v>
      </c>
      <c r="AQ6" s="13">
        <v>387.27</v>
      </c>
      <c r="AR6" s="11">
        <v>60</v>
      </c>
      <c r="AS6" s="12">
        <v>14.1429</v>
      </c>
      <c r="AT6" s="12">
        <v>12.782</v>
      </c>
      <c r="AU6" s="11">
        <v>415</v>
      </c>
      <c r="AV6" s="13">
        <v>20984.04</v>
      </c>
      <c r="AW6" s="11">
        <v>41</v>
      </c>
      <c r="AX6" s="11"/>
      <c r="AY6" s="13"/>
      <c r="AZ6" s="11">
        <v>20</v>
      </c>
      <c r="BA6" s="12"/>
      <c r="BB6" s="12"/>
      <c r="BC6" s="11">
        <v>333</v>
      </c>
      <c r="BD6" s="13">
        <v>13467.73</v>
      </c>
      <c r="BE6" s="11">
        <v>41</v>
      </c>
      <c r="BF6" s="11">
        <v>152</v>
      </c>
      <c r="BG6" s="13">
        <v>7238.13</v>
      </c>
      <c r="BH6" s="11">
        <v>60</v>
      </c>
      <c r="BI6" s="12">
        <v>1.1908</v>
      </c>
      <c r="BJ6" s="12">
        <v>0.8607</v>
      </c>
      <c r="BK6" s="11">
        <v>654</v>
      </c>
      <c r="BL6" s="13">
        <v>20054.78</v>
      </c>
      <c r="BM6" s="11">
        <v>41</v>
      </c>
      <c r="BN6" s="11">
        <v>858</v>
      </c>
      <c r="BO6" s="13">
        <v>37557.61</v>
      </c>
      <c r="BP6" s="11">
        <v>24</v>
      </c>
      <c r="BQ6" s="12">
        <v>-0.2378</v>
      </c>
      <c r="BR6" s="12">
        <v>-0.466</v>
      </c>
      <c r="BS6" s="11">
        <v>234</v>
      </c>
      <c r="BT6" s="13">
        <v>11255.59</v>
      </c>
      <c r="BU6" s="11">
        <v>41</v>
      </c>
      <c r="BV6" s="11">
        <v>49</v>
      </c>
      <c r="BW6" s="13">
        <v>2711.42</v>
      </c>
      <c r="BX6" s="11">
        <v>60</v>
      </c>
      <c r="BY6" s="12">
        <v>3.7755</v>
      </c>
      <c r="BZ6" s="12">
        <v>3.1512</v>
      </c>
      <c r="CA6" s="11"/>
      <c r="CB6" s="13"/>
      <c r="CC6" s="11">
        <v>6</v>
      </c>
      <c r="CD6" s="11">
        <v>18</v>
      </c>
      <c r="CE6" s="13">
        <v>861.53</v>
      </c>
      <c r="CF6" s="11">
        <v>24</v>
      </c>
      <c r="CG6" s="12"/>
      <c r="CH6" s="12"/>
      <c r="CI6" s="11">
        <v>152</v>
      </c>
      <c r="CJ6" s="13">
        <v>7538.97</v>
      </c>
      <c r="CK6" s="11">
        <v>41</v>
      </c>
      <c r="CL6" s="11">
        <v>66</v>
      </c>
      <c r="CM6" s="13">
        <v>3528.55</v>
      </c>
      <c r="CN6" s="11">
        <v>24</v>
      </c>
      <c r="CO6" s="12">
        <v>1.303</v>
      </c>
      <c r="CP6" s="12">
        <v>1.1366</v>
      </c>
      <c r="CQ6" s="11"/>
      <c r="CR6" s="13"/>
      <c r="CS6" s="11"/>
      <c r="CT6" s="11"/>
      <c r="CU6" s="13"/>
      <c r="CV6" s="11"/>
      <c r="CW6" s="12"/>
      <c r="CX6" s="12"/>
      <c r="CY6" s="11">
        <v>5</v>
      </c>
      <c r="CZ6" s="13">
        <v>255.51</v>
      </c>
      <c r="DA6" s="11">
        <v>6</v>
      </c>
      <c r="DB6" s="11">
        <v>97</v>
      </c>
      <c r="DC6" s="13">
        <v>4855.8</v>
      </c>
      <c r="DD6" s="11">
        <v>24</v>
      </c>
      <c r="DE6" s="12">
        <v>-0.9485</v>
      </c>
      <c r="DF6" s="12">
        <v>-0.9474</v>
      </c>
      <c r="DG6" s="11"/>
      <c r="DH6" s="13"/>
      <c r="DI6" s="11"/>
      <c r="DJ6" s="11"/>
      <c r="DK6" s="13"/>
      <c r="DL6" s="11"/>
      <c r="DM6" s="12"/>
      <c r="DN6" s="12"/>
      <c r="DO6" s="11">
        <v>2</v>
      </c>
      <c r="DP6" s="13">
        <v>139.98</v>
      </c>
      <c r="DQ6" s="11">
        <v>41</v>
      </c>
      <c r="DR6" s="11">
        <v>3</v>
      </c>
      <c r="DS6" s="13">
        <v>189.97</v>
      </c>
      <c r="DT6" s="11">
        <v>60</v>
      </c>
      <c r="DU6" s="12">
        <v>-0.3333</v>
      </c>
      <c r="DV6" s="12">
        <v>-0.2631</v>
      </c>
      <c r="DW6" s="11"/>
      <c r="DX6" s="13"/>
      <c r="DY6" s="11"/>
      <c r="DZ6" s="11"/>
      <c r="EA6" s="13"/>
      <c r="EB6" s="11"/>
      <c r="EC6" s="12"/>
      <c r="ED6" s="12"/>
      <c r="EE6" s="11">
        <v>19</v>
      </c>
      <c r="EF6" s="13">
        <v>1031.58</v>
      </c>
      <c r="EG6" s="11">
        <v>4</v>
      </c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>
        <v>6</v>
      </c>
      <c r="EV6" s="13">
        <v>278.38</v>
      </c>
      <c r="EW6" s="11">
        <v>35</v>
      </c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>
        <v>32</v>
      </c>
      <c r="GB6" s="13">
        <v>1565.51</v>
      </c>
      <c r="GC6" s="11">
        <v>35</v>
      </c>
      <c r="GD6" s="11"/>
      <c r="GE6" s="13"/>
      <c r="GF6" s="11"/>
      <c r="GG6" s="12"/>
      <c r="GH6" s="12"/>
      <c r="GI6" s="11"/>
      <c r="GJ6" s="13"/>
      <c r="GK6" s="11"/>
      <c r="GL6" s="11"/>
      <c r="GM6" s="13"/>
      <c r="GN6" s="11"/>
      <c r="GO6" s="12"/>
      <c r="GP6" s="12"/>
      <c r="GQ6" s="11">
        <v>7</v>
      </c>
      <c r="GR6" s="13">
        <v>368.05</v>
      </c>
      <c r="GS6" s="11">
        <v>35</v>
      </c>
      <c r="GT6" s="11"/>
      <c r="GU6" s="13"/>
      <c r="GV6" s="11"/>
      <c r="GW6" s="12"/>
      <c r="GX6" s="12"/>
      <c r="GY6" s="11"/>
      <c r="GZ6" s="13"/>
      <c r="HA6" s="11">
        <v>28</v>
      </c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>
        <v>2</v>
      </c>
      <c r="HR6" s="11"/>
      <c r="HS6" s="13"/>
      <c r="HT6" s="11"/>
      <c r="HU6" s="12"/>
      <c r="HV6" s="12"/>
      <c r="HW6" s="11"/>
      <c r="HX6" s="13"/>
      <c r="HY6" s="11">
        <v>14</v>
      </c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>
        <v>472</v>
      </c>
      <c r="IQ6" s="13">
        <v>26753.5</v>
      </c>
      <c r="IR6" s="11">
        <v>44</v>
      </c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>
        <v>35</v>
      </c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>
        <v>286</v>
      </c>
      <c r="D7" s="11">
        <f>=ROUNDDOWN(2.44027303754266,0)</f>
      </c>
      <c r="E7" s="11">
        <v>3510</v>
      </c>
      <c r="F7" s="12">
        <v>0.8938</v>
      </c>
      <c r="G7" s="11"/>
      <c r="H7" s="11">
        <f>=ROUNDDOWN({0},0)</f>
      </c>
      <c r="I7" s="11"/>
      <c r="J7" s="12"/>
      <c r="K7" s="11">
        <v>1471</v>
      </c>
      <c r="L7" s="13">
        <v>114594.71</v>
      </c>
      <c r="M7" s="11">
        <v>8</v>
      </c>
      <c r="N7" s="14">
        <v>14324.34</v>
      </c>
      <c r="O7" s="11">
        <v>3982</v>
      </c>
      <c r="P7" s="13">
        <v>243287.27</v>
      </c>
      <c r="Q7" s="11">
        <v>18</v>
      </c>
      <c r="R7" s="14">
        <v>13515.96</v>
      </c>
      <c r="S7" s="12">
        <v>-0.6306</v>
      </c>
      <c r="T7" s="12">
        <v>-0.529</v>
      </c>
      <c r="U7" s="12">
        <v>-0.5556</v>
      </c>
      <c r="V7" s="12">
        <v>0.0598</v>
      </c>
      <c r="W7" s="11">
        <v>258</v>
      </c>
      <c r="X7" s="13">
        <v>20140.88</v>
      </c>
      <c r="Y7" s="11">
        <v>8</v>
      </c>
      <c r="Z7" s="11">
        <v>620</v>
      </c>
      <c r="AA7" s="13">
        <v>47551.93</v>
      </c>
      <c r="AB7" s="11">
        <v>18</v>
      </c>
      <c r="AC7" s="12">
        <v>-0.5839</v>
      </c>
      <c r="AD7" s="12">
        <v>-0.5764</v>
      </c>
      <c r="AE7" s="11"/>
      <c r="AF7" s="13"/>
      <c r="AG7" s="11"/>
      <c r="AH7" s="11">
        <v>5</v>
      </c>
      <c r="AI7" s="13">
        <v>327.98</v>
      </c>
      <c r="AJ7" s="11"/>
      <c r="AK7" s="12"/>
      <c r="AL7" s="12"/>
      <c r="AM7" s="11">
        <v>150</v>
      </c>
      <c r="AN7" s="13">
        <v>13265.41</v>
      </c>
      <c r="AO7" s="11">
        <v>8</v>
      </c>
      <c r="AP7" s="11">
        <v>88</v>
      </c>
      <c r="AQ7" s="13">
        <v>5778.56</v>
      </c>
      <c r="AR7" s="11">
        <v>18</v>
      </c>
      <c r="AS7" s="12">
        <v>0.7045</v>
      </c>
      <c r="AT7" s="12">
        <v>1.2956</v>
      </c>
      <c r="AU7" s="11">
        <v>264</v>
      </c>
      <c r="AV7" s="13">
        <v>17809.58</v>
      </c>
      <c r="AW7" s="11">
        <v>8</v>
      </c>
      <c r="AX7" s="11">
        <v>657</v>
      </c>
      <c r="AY7" s="13">
        <v>28193.74</v>
      </c>
      <c r="AZ7" s="11">
        <v>18</v>
      </c>
      <c r="BA7" s="12">
        <v>-0.5982</v>
      </c>
      <c r="BB7" s="12">
        <v>-0.3683</v>
      </c>
      <c r="BC7" s="11">
        <v>277</v>
      </c>
      <c r="BD7" s="13">
        <v>21765.13</v>
      </c>
      <c r="BE7" s="11">
        <v>8</v>
      </c>
      <c r="BF7" s="11">
        <v>272</v>
      </c>
      <c r="BG7" s="13">
        <v>17307.55</v>
      </c>
      <c r="BH7" s="11">
        <v>18</v>
      </c>
      <c r="BI7" s="12">
        <v>0.0184</v>
      </c>
      <c r="BJ7" s="12">
        <v>0.2576</v>
      </c>
      <c r="BK7" s="11">
        <v>65</v>
      </c>
      <c r="BL7" s="13">
        <v>4655.73</v>
      </c>
      <c r="BM7" s="11">
        <v>8</v>
      </c>
      <c r="BN7" s="11">
        <v>700</v>
      </c>
      <c r="BO7" s="13">
        <v>38129.43</v>
      </c>
      <c r="BP7" s="11">
        <v>18</v>
      </c>
      <c r="BQ7" s="12">
        <v>-0.9071</v>
      </c>
      <c r="BR7" s="12">
        <v>-0.8779</v>
      </c>
      <c r="BS7" s="11">
        <v>157</v>
      </c>
      <c r="BT7" s="13">
        <v>12298.32</v>
      </c>
      <c r="BU7" s="11">
        <v>8</v>
      </c>
      <c r="BV7" s="11">
        <v>461</v>
      </c>
      <c r="BW7" s="13">
        <v>33115.14</v>
      </c>
      <c r="BX7" s="11">
        <v>18</v>
      </c>
      <c r="BY7" s="12">
        <v>-0.6594</v>
      </c>
      <c r="BZ7" s="12">
        <v>-0.6286</v>
      </c>
      <c r="CA7" s="11">
        <v>61</v>
      </c>
      <c r="CB7" s="13">
        <v>4389.63</v>
      </c>
      <c r="CC7" s="11">
        <v>8</v>
      </c>
      <c r="CD7" s="11">
        <v>35</v>
      </c>
      <c r="CE7" s="13">
        <v>2813.33</v>
      </c>
      <c r="CF7" s="11">
        <v>8</v>
      </c>
      <c r="CG7" s="12">
        <v>0.7429</v>
      </c>
      <c r="CH7" s="12">
        <v>0.5603</v>
      </c>
      <c r="CI7" s="11">
        <v>124</v>
      </c>
      <c r="CJ7" s="13">
        <v>10858.1</v>
      </c>
      <c r="CK7" s="11">
        <v>8</v>
      </c>
      <c r="CL7" s="11">
        <v>199</v>
      </c>
      <c r="CM7" s="13">
        <v>15470.59</v>
      </c>
      <c r="CN7" s="11">
        <v>18</v>
      </c>
      <c r="CO7" s="12">
        <v>-0.3769</v>
      </c>
      <c r="CP7" s="12">
        <v>-0.2981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>
        <v>1</v>
      </c>
      <c r="DP7" s="13">
        <v>38.99</v>
      </c>
      <c r="DQ7" s="11">
        <v>8</v>
      </c>
      <c r="DR7" s="11">
        <v>11</v>
      </c>
      <c r="DS7" s="13">
        <v>1076.84</v>
      </c>
      <c r="DT7" s="11">
        <v>18</v>
      </c>
      <c r="DU7" s="12">
        <v>-0.9091</v>
      </c>
      <c r="DV7" s="12">
        <v>-0.9638</v>
      </c>
      <c r="DW7" s="11"/>
      <c r="DX7" s="13"/>
      <c r="DY7" s="11"/>
      <c r="DZ7" s="11"/>
      <c r="EA7" s="13"/>
      <c r="EB7" s="11"/>
      <c r="EC7" s="12"/>
      <c r="ED7" s="12"/>
      <c r="EE7" s="11">
        <v>67</v>
      </c>
      <c r="EF7" s="13">
        <v>5409.43</v>
      </c>
      <c r="EG7" s="11">
        <v>8</v>
      </c>
      <c r="EH7" s="11">
        <v>55</v>
      </c>
      <c r="EI7" s="13">
        <v>4689.43</v>
      </c>
      <c r="EJ7" s="11">
        <v>10</v>
      </c>
      <c r="EK7" s="12">
        <v>0.2182</v>
      </c>
      <c r="EL7" s="12">
        <v>0.1535</v>
      </c>
      <c r="EM7" s="11"/>
      <c r="EN7" s="13"/>
      <c r="EO7" s="11"/>
      <c r="EP7" s="11"/>
      <c r="EQ7" s="13"/>
      <c r="ER7" s="11"/>
      <c r="ES7" s="12"/>
      <c r="ET7" s="12"/>
      <c r="EU7" s="11">
        <v>6</v>
      </c>
      <c r="EV7" s="13">
        <v>466.06</v>
      </c>
      <c r="EW7" s="11">
        <v>8</v>
      </c>
      <c r="EX7" s="11">
        <v>13</v>
      </c>
      <c r="EY7" s="13">
        <v>606.83</v>
      </c>
      <c r="EZ7" s="11">
        <v>18</v>
      </c>
      <c r="FA7" s="12">
        <v>-0.5385</v>
      </c>
      <c r="FB7" s="12">
        <v>-0.232</v>
      </c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>
        <v>41</v>
      </c>
      <c r="GB7" s="13">
        <v>3497.45</v>
      </c>
      <c r="GC7" s="11">
        <v>8</v>
      </c>
      <c r="GD7" s="11">
        <v>48</v>
      </c>
      <c r="GE7" s="13">
        <v>3699.36</v>
      </c>
      <c r="GF7" s="11">
        <v>16</v>
      </c>
      <c r="GG7" s="12">
        <v>-0.1458</v>
      </c>
      <c r="GH7" s="12">
        <v>-0.0546</v>
      </c>
      <c r="GI7" s="11"/>
      <c r="GJ7" s="13"/>
      <c r="GK7" s="11">
        <v>8</v>
      </c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>
        <v>818</v>
      </c>
      <c r="IQ7" s="13">
        <v>44526.56</v>
      </c>
      <c r="IR7" s="11">
        <v>18</v>
      </c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24</v>
      </c>
      <c r="D8" s="11">
        <f>=ROUNDDOWN(4.70588235294118,0)</f>
      </c>
      <c r="E8" s="11"/>
      <c r="F8" s="12">
        <v>0.8771</v>
      </c>
      <c r="G8" s="11"/>
      <c r="H8" s="11">
        <f>=ROUNDDOWN({0},0)</f>
      </c>
      <c r="I8" s="11"/>
      <c r="J8" s="12"/>
      <c r="K8" s="11">
        <v>23</v>
      </c>
      <c r="L8" s="13">
        <v>761.69</v>
      </c>
      <c r="M8" s="11"/>
      <c r="N8" s="14"/>
      <c r="O8" s="11">
        <v>891</v>
      </c>
      <c r="P8" s="13">
        <v>33758.34</v>
      </c>
      <c r="Q8" s="11"/>
      <c r="R8" s="14"/>
      <c r="S8" s="12">
        <v>-0.9742</v>
      </c>
      <c r="T8" s="12">
        <v>-0.9774</v>
      </c>
      <c r="U8" s="12"/>
      <c r="V8" s="12"/>
      <c r="W8" s="11">
        <v>10</v>
      </c>
      <c r="X8" s="13">
        <v>408.07</v>
      </c>
      <c r="Y8" s="11"/>
      <c r="Z8" s="11">
        <v>142</v>
      </c>
      <c r="AA8" s="13">
        <v>6296.97</v>
      </c>
      <c r="AB8" s="11"/>
      <c r="AC8" s="12">
        <v>-0.9296</v>
      </c>
      <c r="AD8" s="12">
        <v>-0.9352</v>
      </c>
      <c r="AE8" s="11"/>
      <c r="AF8" s="13"/>
      <c r="AG8" s="11"/>
      <c r="AH8" s="11">
        <v>11</v>
      </c>
      <c r="AI8" s="13">
        <v>738.47</v>
      </c>
      <c r="AJ8" s="11"/>
      <c r="AK8" s="12"/>
      <c r="AL8" s="12"/>
      <c r="AM8" s="11">
        <v>7</v>
      </c>
      <c r="AN8" s="13">
        <v>193.44</v>
      </c>
      <c r="AO8" s="11"/>
      <c r="AP8" s="11">
        <v>47</v>
      </c>
      <c r="AQ8" s="13">
        <v>1674.18</v>
      </c>
      <c r="AR8" s="11"/>
      <c r="AS8" s="12">
        <v>-0.8511</v>
      </c>
      <c r="AT8" s="12">
        <v>-0.8845</v>
      </c>
      <c r="AU8" s="11">
        <v>4</v>
      </c>
      <c r="AV8" s="13">
        <v>81.9</v>
      </c>
      <c r="AW8" s="11"/>
      <c r="AX8" s="11">
        <v>388</v>
      </c>
      <c r="AY8" s="13">
        <v>12133.45</v>
      </c>
      <c r="AZ8" s="11"/>
      <c r="BA8" s="12">
        <v>-0.9897</v>
      </c>
      <c r="BB8" s="12">
        <v>-0.9933</v>
      </c>
      <c r="BC8" s="11">
        <v>2</v>
      </c>
      <c r="BD8" s="13">
        <v>78.28</v>
      </c>
      <c r="BE8" s="11"/>
      <c r="BF8" s="11">
        <v>50</v>
      </c>
      <c r="BG8" s="13">
        <v>1860.19</v>
      </c>
      <c r="BH8" s="11"/>
      <c r="BI8" s="12">
        <v>-0.96</v>
      </c>
      <c r="BJ8" s="12">
        <v>-0.9579</v>
      </c>
      <c r="BK8" s="11"/>
      <c r="BL8" s="13"/>
      <c r="BM8" s="11"/>
      <c r="BN8" s="11">
        <v>98</v>
      </c>
      <c r="BO8" s="13">
        <v>4394.46</v>
      </c>
      <c r="BP8" s="11"/>
      <c r="BQ8" s="12"/>
      <c r="BR8" s="12"/>
      <c r="BS8" s="11"/>
      <c r="BT8" s="13"/>
      <c r="BU8" s="11"/>
      <c r="BV8" s="11">
        <v>22</v>
      </c>
      <c r="BW8" s="13">
        <v>1265.04</v>
      </c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>
        <v>18</v>
      </c>
      <c r="CM8" s="13">
        <v>1096.34</v>
      </c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>
        <v>2</v>
      </c>
      <c r="DS8" s="13">
        <v>219.98</v>
      </c>
      <c r="DT8" s="11"/>
      <c r="DU8" s="12"/>
      <c r="DV8" s="12"/>
      <c r="DW8" s="11"/>
      <c r="DX8" s="13"/>
      <c r="DY8" s="11"/>
      <c r="DZ8" s="11">
        <v>7</v>
      </c>
      <c r="EA8" s="13">
        <v>380.43</v>
      </c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>
        <v>2</v>
      </c>
      <c r="EY8" s="13">
        <v>70.64</v>
      </c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>
        <v>104</v>
      </c>
      <c r="IQ8" s="13">
        <v>3628.19</v>
      </c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>
        <v>1705</v>
      </c>
      <c r="D9" s="11">
        <f>=ROUNDDOWN(51.6666666666667,0)</f>
      </c>
      <c r="E9" s="11"/>
      <c r="F9" s="12">
        <v>1</v>
      </c>
      <c r="G9" s="11"/>
      <c r="H9" s="11">
        <f>=ROUNDDOWN({0},0)</f>
      </c>
      <c r="I9" s="11"/>
      <c r="J9" s="12"/>
      <c r="K9" s="11">
        <v>307</v>
      </c>
      <c r="L9" s="13">
        <v>20181.11</v>
      </c>
      <c r="M9" s="11">
        <v>13</v>
      </c>
      <c r="N9" s="14">
        <v>1552.39</v>
      </c>
      <c r="O9" s="11">
        <v>89</v>
      </c>
      <c r="P9" s="13">
        <v>4651.59</v>
      </c>
      <c r="Q9" s="11">
        <v>13</v>
      </c>
      <c r="R9" s="14">
        <v>357.81</v>
      </c>
      <c r="S9" s="12">
        <v>2.4494</v>
      </c>
      <c r="T9" s="12">
        <v>3.3385</v>
      </c>
      <c r="U9" s="12"/>
      <c r="V9" s="12">
        <v>3.3386</v>
      </c>
      <c r="W9" s="11"/>
      <c r="X9" s="13"/>
      <c r="Y9" s="11"/>
      <c r="Z9" s="11"/>
      <c r="AA9" s="13"/>
      <c r="AB9" s="11"/>
      <c r="AC9" s="12"/>
      <c r="AD9" s="12"/>
      <c r="AE9" s="11"/>
      <c r="AF9" s="13"/>
      <c r="AG9" s="11">
        <v>4</v>
      </c>
      <c r="AH9" s="11"/>
      <c r="AI9" s="13"/>
      <c r="AJ9" s="11"/>
      <c r="AK9" s="12"/>
      <c r="AL9" s="12"/>
      <c r="AM9" s="11">
        <v>45</v>
      </c>
      <c r="AN9" s="13">
        <v>2500.8</v>
      </c>
      <c r="AO9" s="11">
        <v>13</v>
      </c>
      <c r="AP9" s="11"/>
      <c r="AQ9" s="13"/>
      <c r="AR9" s="11"/>
      <c r="AS9" s="12"/>
      <c r="AT9" s="12"/>
      <c r="AU9" s="11">
        <v>142</v>
      </c>
      <c r="AV9" s="13">
        <v>11215.87</v>
      </c>
      <c r="AW9" s="11">
        <v>13</v>
      </c>
      <c r="AX9" s="11"/>
      <c r="AY9" s="13"/>
      <c r="AZ9" s="11"/>
      <c r="BA9" s="12"/>
      <c r="BB9" s="12"/>
      <c r="BC9" s="11">
        <v>27</v>
      </c>
      <c r="BD9" s="13">
        <v>795.36</v>
      </c>
      <c r="BE9" s="11">
        <v>13</v>
      </c>
      <c r="BF9" s="11"/>
      <c r="BG9" s="13"/>
      <c r="BH9" s="11"/>
      <c r="BI9" s="12"/>
      <c r="BJ9" s="12"/>
      <c r="BK9" s="11">
        <v>47</v>
      </c>
      <c r="BL9" s="13">
        <v>3238.35</v>
      </c>
      <c r="BM9" s="11">
        <v>13</v>
      </c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/>
      <c r="CB9" s="13"/>
      <c r="CC9" s="11"/>
      <c r="CD9" s="11"/>
      <c r="CE9" s="13"/>
      <c r="CF9" s="11"/>
      <c r="CG9" s="12"/>
      <c r="CH9" s="12"/>
      <c r="CI9" s="11">
        <v>32</v>
      </c>
      <c r="CJ9" s="13">
        <v>1812.56</v>
      </c>
      <c r="CK9" s="11">
        <v>13</v>
      </c>
      <c r="CL9" s="11">
        <v>76</v>
      </c>
      <c r="CM9" s="13">
        <v>4245.18</v>
      </c>
      <c r="CN9" s="11">
        <v>13</v>
      </c>
      <c r="CO9" s="12">
        <v>-0.5789</v>
      </c>
      <c r="CP9" s="12">
        <v>-0.573</v>
      </c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>
        <v>1</v>
      </c>
      <c r="DP9" s="13">
        <v>99.99</v>
      </c>
      <c r="DQ9" s="11">
        <v>13</v>
      </c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>
        <v>2</v>
      </c>
      <c r="GR9" s="13">
        <v>222.74</v>
      </c>
      <c r="GS9" s="11">
        <v>9</v>
      </c>
      <c r="GT9" s="11"/>
      <c r="GU9" s="13"/>
      <c r="GV9" s="11"/>
      <c r="GW9" s="12"/>
      <c r="GX9" s="12"/>
      <c r="GY9" s="11"/>
      <c r="GZ9" s="13"/>
      <c r="HA9" s="11">
        <v>13</v>
      </c>
      <c r="HB9" s="11"/>
      <c r="HC9" s="13"/>
      <c r="HD9" s="11"/>
      <c r="HE9" s="12"/>
      <c r="HF9" s="12"/>
      <c r="HG9" s="11">
        <v>11</v>
      </c>
      <c r="HH9" s="13">
        <v>295.44</v>
      </c>
      <c r="HI9" s="11">
        <v>13</v>
      </c>
      <c r="HJ9" s="11">
        <v>13</v>
      </c>
      <c r="HK9" s="13">
        <v>406.41</v>
      </c>
      <c r="HL9" s="11">
        <v>13</v>
      </c>
      <c r="HM9" s="12">
        <v>-0.1538</v>
      </c>
      <c r="HN9" s="12">
        <v>-0.273</v>
      </c>
      <c r="HO9" s="11"/>
      <c r="HP9" s="13"/>
      <c r="HQ9" s="11">
        <v>13</v>
      </c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>
        <v>4137</v>
      </c>
      <c r="D10" s="11">
        <f>=ROUNDDOWN(26.604501607717,0)</f>
      </c>
      <c r="E10" s="11">
        <v>800</v>
      </c>
      <c r="F10" s="12">
        <v>0.9365</v>
      </c>
      <c r="G10" s="11"/>
      <c r="H10" s="11">
        <f>=ROUNDDOWN({0},0)</f>
      </c>
      <c r="I10" s="11"/>
      <c r="J10" s="12"/>
      <c r="K10" s="11">
        <v>1371</v>
      </c>
      <c r="L10" s="13">
        <v>193013.34</v>
      </c>
      <c r="M10" s="11">
        <v>42</v>
      </c>
      <c r="N10" s="14">
        <v>4595.56</v>
      </c>
      <c r="O10" s="11">
        <v>172</v>
      </c>
      <c r="P10" s="13">
        <v>13208.4</v>
      </c>
      <c r="Q10" s="11">
        <v>39</v>
      </c>
      <c r="R10" s="14">
        <v>338.68</v>
      </c>
      <c r="S10" s="12">
        <v>6.9709</v>
      </c>
      <c r="T10" s="12">
        <v>13.6129</v>
      </c>
      <c r="U10" s="12">
        <v>0.0769</v>
      </c>
      <c r="V10" s="12">
        <v>12.569</v>
      </c>
      <c r="W10" s="11"/>
      <c r="X10" s="13"/>
      <c r="Y10" s="11"/>
      <c r="Z10" s="11"/>
      <c r="AA10" s="13"/>
      <c r="AB10" s="11"/>
      <c r="AC10" s="12"/>
      <c r="AD10" s="12"/>
      <c r="AE10" s="11">
        <v>8</v>
      </c>
      <c r="AF10" s="13">
        <v>1801.04</v>
      </c>
      <c r="AG10" s="11">
        <v>9</v>
      </c>
      <c r="AH10" s="11"/>
      <c r="AI10" s="13"/>
      <c r="AJ10" s="11"/>
      <c r="AK10" s="12"/>
      <c r="AL10" s="12"/>
      <c r="AM10" s="11">
        <v>558</v>
      </c>
      <c r="AN10" s="13">
        <v>107306.49</v>
      </c>
      <c r="AO10" s="11">
        <v>39</v>
      </c>
      <c r="AP10" s="11"/>
      <c r="AQ10" s="13"/>
      <c r="AR10" s="11"/>
      <c r="AS10" s="12"/>
      <c r="AT10" s="12"/>
      <c r="AU10" s="11">
        <v>192</v>
      </c>
      <c r="AV10" s="13">
        <v>22645.18</v>
      </c>
      <c r="AW10" s="11">
        <v>42</v>
      </c>
      <c r="AX10" s="11"/>
      <c r="AY10" s="13"/>
      <c r="AZ10" s="11"/>
      <c r="BA10" s="12"/>
      <c r="BB10" s="12"/>
      <c r="BC10" s="11">
        <v>165</v>
      </c>
      <c r="BD10" s="13">
        <v>12795.09</v>
      </c>
      <c r="BE10" s="11">
        <v>42</v>
      </c>
      <c r="BF10" s="11"/>
      <c r="BG10" s="13"/>
      <c r="BH10" s="11"/>
      <c r="BI10" s="12"/>
      <c r="BJ10" s="12"/>
      <c r="BK10" s="11">
        <v>169</v>
      </c>
      <c r="BL10" s="13">
        <v>27067.16</v>
      </c>
      <c r="BM10" s="11">
        <v>42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25</v>
      </c>
      <c r="CB10" s="13">
        <v>4269.78</v>
      </c>
      <c r="CC10" s="11">
        <v>22</v>
      </c>
      <c r="CD10" s="11"/>
      <c r="CE10" s="13"/>
      <c r="CF10" s="11"/>
      <c r="CG10" s="12"/>
      <c r="CH10" s="12"/>
      <c r="CI10" s="11">
        <v>105</v>
      </c>
      <c r="CJ10" s="13">
        <v>12210.54</v>
      </c>
      <c r="CK10" s="11">
        <v>42</v>
      </c>
      <c r="CL10" s="11">
        <v>73</v>
      </c>
      <c r="CM10" s="13">
        <v>9688.4</v>
      </c>
      <c r="CN10" s="11">
        <v>39</v>
      </c>
      <c r="CO10" s="12">
        <v>0.4384</v>
      </c>
      <c r="CP10" s="12">
        <v>0.2603</v>
      </c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>
        <v>1</v>
      </c>
      <c r="DP10" s="13">
        <v>249.99</v>
      </c>
      <c r="DQ10" s="11">
        <v>42</v>
      </c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>
        <v>2</v>
      </c>
      <c r="GR10" s="13">
        <v>311.84</v>
      </c>
      <c r="GS10" s="11">
        <v>34</v>
      </c>
      <c r="GT10" s="11"/>
      <c r="GU10" s="13"/>
      <c r="GV10" s="11"/>
      <c r="GW10" s="12"/>
      <c r="GX10" s="12"/>
      <c r="GY10" s="11"/>
      <c r="GZ10" s="13"/>
      <c r="HA10" s="11">
        <v>39</v>
      </c>
      <c r="HB10" s="11"/>
      <c r="HC10" s="13"/>
      <c r="HD10" s="11"/>
      <c r="HE10" s="12"/>
      <c r="HF10" s="12"/>
      <c r="HG10" s="11">
        <v>145</v>
      </c>
      <c r="HH10" s="13">
        <v>4338.53</v>
      </c>
      <c r="HI10" s="11">
        <v>42</v>
      </c>
      <c r="HJ10" s="11">
        <v>99</v>
      </c>
      <c r="HK10" s="13">
        <v>3520</v>
      </c>
      <c r="HL10" s="11">
        <v>39</v>
      </c>
      <c r="HM10" s="12">
        <v>0.4646</v>
      </c>
      <c r="HN10" s="12">
        <v>0.2325</v>
      </c>
      <c r="HO10" s="11">
        <v>1</v>
      </c>
      <c r="HP10" s="13">
        <v>17.7</v>
      </c>
      <c r="HQ10" s="11">
        <v>40</v>
      </c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1783</v>
      </c>
      <c r="D11" s="11">
        <f>=ROUNDDOWN(54.030303030303,0)</f>
      </c>
      <c r="E11" s="11">
        <v>100</v>
      </c>
      <c r="F11" s="12">
        <v>0.955</v>
      </c>
      <c r="G11" s="11"/>
      <c r="H11" s="11">
        <f>=ROUNDDOWN({0},0)</f>
      </c>
      <c r="I11" s="11"/>
      <c r="J11" s="12"/>
      <c r="K11" s="11">
        <v>235</v>
      </c>
      <c r="L11" s="13">
        <v>22387.61</v>
      </c>
      <c r="M11" s="11">
        <v>16</v>
      </c>
      <c r="N11" s="14">
        <v>1399.23</v>
      </c>
      <c r="O11" s="11">
        <v>54</v>
      </c>
      <c r="P11" s="13">
        <v>4330.07</v>
      </c>
      <c r="Q11" s="11">
        <v>16</v>
      </c>
      <c r="R11" s="14">
        <v>270.63</v>
      </c>
      <c r="S11" s="12">
        <v>3.3519</v>
      </c>
      <c r="T11" s="12">
        <v>4.1703</v>
      </c>
      <c r="U11" s="12"/>
      <c r="V11" s="12">
        <v>4.1703</v>
      </c>
      <c r="W11" s="11"/>
      <c r="X11" s="13"/>
      <c r="Y11" s="11"/>
      <c r="Z11" s="11"/>
      <c r="AA11" s="13"/>
      <c r="AB11" s="11"/>
      <c r="AC11" s="12"/>
      <c r="AD11" s="12"/>
      <c r="AE11" s="11"/>
      <c r="AF11" s="13"/>
      <c r="AG11" s="11"/>
      <c r="AH11" s="11"/>
      <c r="AI11" s="13"/>
      <c r="AJ11" s="11"/>
      <c r="AK11" s="12"/>
      <c r="AL11" s="12"/>
      <c r="AM11" s="11">
        <v>31</v>
      </c>
      <c r="AN11" s="13">
        <v>3106.26</v>
      </c>
      <c r="AO11" s="11">
        <v>16</v>
      </c>
      <c r="AP11" s="11"/>
      <c r="AQ11" s="13"/>
      <c r="AR11" s="11"/>
      <c r="AS11" s="12"/>
      <c r="AT11" s="12"/>
      <c r="AU11" s="11">
        <v>115</v>
      </c>
      <c r="AV11" s="13">
        <v>12484.97</v>
      </c>
      <c r="AW11" s="11">
        <v>16</v>
      </c>
      <c r="AX11" s="11"/>
      <c r="AY11" s="13"/>
      <c r="AZ11" s="11"/>
      <c r="BA11" s="12"/>
      <c r="BB11" s="12"/>
      <c r="BC11" s="11">
        <v>9</v>
      </c>
      <c r="BD11" s="13">
        <v>994.82</v>
      </c>
      <c r="BE11" s="11">
        <v>16</v>
      </c>
      <c r="BF11" s="11"/>
      <c r="BG11" s="13"/>
      <c r="BH11" s="11"/>
      <c r="BI11" s="12"/>
      <c r="BJ11" s="12"/>
      <c r="BK11" s="11">
        <v>40</v>
      </c>
      <c r="BL11" s="13">
        <v>3299.82</v>
      </c>
      <c r="BM11" s="11">
        <v>16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/>
      <c r="CB11" s="13"/>
      <c r="CC11" s="11"/>
      <c r="CD11" s="11"/>
      <c r="CE11" s="13"/>
      <c r="CF11" s="11"/>
      <c r="CG11" s="12"/>
      <c r="CH11" s="12"/>
      <c r="CI11" s="11">
        <v>26</v>
      </c>
      <c r="CJ11" s="13">
        <v>2086.77</v>
      </c>
      <c r="CK11" s="11">
        <v>16</v>
      </c>
      <c r="CL11" s="11">
        <v>43</v>
      </c>
      <c r="CM11" s="13">
        <v>3887.87</v>
      </c>
      <c r="CN11" s="11">
        <v>16</v>
      </c>
      <c r="CO11" s="12">
        <v>-0.3953</v>
      </c>
      <c r="CP11" s="12">
        <v>-0.4633</v>
      </c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/>
      <c r="DJ11" s="11"/>
      <c r="DK11" s="13"/>
      <c r="DL11" s="11"/>
      <c r="DM11" s="12"/>
      <c r="DN11" s="12"/>
      <c r="DO11" s="11"/>
      <c r="DP11" s="13"/>
      <c r="DQ11" s="11">
        <v>16</v>
      </c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>
        <v>11</v>
      </c>
      <c r="GT11" s="11"/>
      <c r="GU11" s="13"/>
      <c r="GV11" s="11"/>
      <c r="GW11" s="12"/>
      <c r="GX11" s="12"/>
      <c r="GY11" s="11">
        <v>1</v>
      </c>
      <c r="GZ11" s="13">
        <v>28.35</v>
      </c>
      <c r="HA11" s="11">
        <v>16</v>
      </c>
      <c r="HB11" s="11"/>
      <c r="HC11" s="13"/>
      <c r="HD11" s="11"/>
      <c r="HE11" s="12"/>
      <c r="HF11" s="12"/>
      <c r="HG11" s="11">
        <v>13</v>
      </c>
      <c r="HH11" s="13">
        <v>386.62</v>
      </c>
      <c r="HI11" s="11">
        <v>16</v>
      </c>
      <c r="HJ11" s="11">
        <v>11</v>
      </c>
      <c r="HK11" s="13">
        <v>442.2</v>
      </c>
      <c r="HL11" s="11">
        <v>16</v>
      </c>
      <c r="HM11" s="12">
        <v>0.1818</v>
      </c>
      <c r="HN11" s="12">
        <v>-0.1257</v>
      </c>
      <c r="HO11" s="11"/>
      <c r="HP11" s="13"/>
      <c r="HQ11" s="11">
        <v>16</v>
      </c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984</v>
      </c>
      <c r="D12" s="11">
        <f>=ROUNDDOWN(15.375,0)</f>
      </c>
      <c r="E12" s="11">
        <v>1536</v>
      </c>
      <c r="F12" s="12">
        <v>0.8994</v>
      </c>
      <c r="G12" s="11"/>
      <c r="H12" s="11">
        <f>=ROUNDDOWN({0},0)</f>
      </c>
      <c r="I12" s="11"/>
      <c r="J12" s="12"/>
      <c r="K12" s="11">
        <v>1068</v>
      </c>
      <c r="L12" s="13">
        <v>94289.8</v>
      </c>
      <c r="M12" s="11">
        <v>13</v>
      </c>
      <c r="N12" s="14">
        <v>7253.06</v>
      </c>
      <c r="O12" s="11">
        <v>927</v>
      </c>
      <c r="P12" s="13">
        <v>106034.55</v>
      </c>
      <c r="Q12" s="11">
        <v>15</v>
      </c>
      <c r="R12" s="14">
        <v>7068.97</v>
      </c>
      <c r="S12" s="12">
        <v>0.1521</v>
      </c>
      <c r="T12" s="12">
        <v>-0.1108</v>
      </c>
      <c r="U12" s="12">
        <v>-0.1333</v>
      </c>
      <c r="V12" s="12">
        <v>0.026</v>
      </c>
      <c r="W12" s="11">
        <v>84</v>
      </c>
      <c r="X12" s="13">
        <v>4545.06</v>
      </c>
      <c r="Y12" s="11">
        <v>13</v>
      </c>
      <c r="Z12" s="11">
        <v>80</v>
      </c>
      <c r="AA12" s="13">
        <v>5964.11</v>
      </c>
      <c r="AB12" s="11">
        <v>15</v>
      </c>
      <c r="AC12" s="12">
        <v>0.05</v>
      </c>
      <c r="AD12" s="12">
        <v>-0.2379</v>
      </c>
      <c r="AE12" s="11">
        <v>46</v>
      </c>
      <c r="AF12" s="13">
        <v>8672.86</v>
      </c>
      <c r="AG12" s="11">
        <v>2</v>
      </c>
      <c r="AH12" s="11">
        <v>116</v>
      </c>
      <c r="AI12" s="13">
        <v>24173.64</v>
      </c>
      <c r="AJ12" s="11">
        <v>4</v>
      </c>
      <c r="AK12" s="12">
        <v>-0.6034</v>
      </c>
      <c r="AL12" s="12">
        <v>-0.6412</v>
      </c>
      <c r="AM12" s="11">
        <v>321</v>
      </c>
      <c r="AN12" s="13">
        <v>30546.51</v>
      </c>
      <c r="AO12" s="11">
        <v>13</v>
      </c>
      <c r="AP12" s="11">
        <v>170</v>
      </c>
      <c r="AQ12" s="13">
        <v>19206.78</v>
      </c>
      <c r="AR12" s="11">
        <v>15</v>
      </c>
      <c r="AS12" s="12">
        <v>0.8882</v>
      </c>
      <c r="AT12" s="12">
        <v>0.5904</v>
      </c>
      <c r="AU12" s="11">
        <v>94</v>
      </c>
      <c r="AV12" s="13">
        <v>6723.3</v>
      </c>
      <c r="AW12" s="11">
        <v>11</v>
      </c>
      <c r="AX12" s="11">
        <v>90</v>
      </c>
      <c r="AY12" s="13">
        <v>7280.07</v>
      </c>
      <c r="AZ12" s="11">
        <v>15</v>
      </c>
      <c r="BA12" s="12">
        <v>0.0444</v>
      </c>
      <c r="BB12" s="12">
        <v>-0.0765</v>
      </c>
      <c r="BC12" s="11">
        <v>43</v>
      </c>
      <c r="BD12" s="13">
        <v>3282.93</v>
      </c>
      <c r="BE12" s="11">
        <v>13</v>
      </c>
      <c r="BF12" s="11">
        <v>145</v>
      </c>
      <c r="BG12" s="13">
        <v>11753.68</v>
      </c>
      <c r="BH12" s="11">
        <v>15</v>
      </c>
      <c r="BI12" s="12">
        <v>-0.7034</v>
      </c>
      <c r="BJ12" s="12">
        <v>-0.7207</v>
      </c>
      <c r="BK12" s="11">
        <v>84</v>
      </c>
      <c r="BL12" s="13">
        <v>7739.05</v>
      </c>
      <c r="BM12" s="11">
        <v>13</v>
      </c>
      <c r="BN12" s="11">
        <v>40</v>
      </c>
      <c r="BO12" s="13">
        <v>5829.46</v>
      </c>
      <c r="BP12" s="11">
        <v>11</v>
      </c>
      <c r="BQ12" s="12">
        <v>1.1</v>
      </c>
      <c r="BR12" s="12">
        <v>0.3276</v>
      </c>
      <c r="BS12" s="11"/>
      <c r="BT12" s="13"/>
      <c r="BU12" s="11"/>
      <c r="BV12" s="11"/>
      <c r="BW12" s="13"/>
      <c r="BX12" s="11"/>
      <c r="BY12" s="12"/>
      <c r="BZ12" s="12"/>
      <c r="CA12" s="11">
        <v>13</v>
      </c>
      <c r="CB12" s="13">
        <v>1503.31</v>
      </c>
      <c r="CC12" s="11">
        <v>13</v>
      </c>
      <c r="CD12" s="11">
        <v>62</v>
      </c>
      <c r="CE12" s="13">
        <v>7307.22</v>
      </c>
      <c r="CF12" s="11">
        <v>15</v>
      </c>
      <c r="CG12" s="12">
        <v>-0.7903</v>
      </c>
      <c r="CH12" s="12">
        <v>-0.7943</v>
      </c>
      <c r="CI12" s="11">
        <v>377</v>
      </c>
      <c r="CJ12" s="13">
        <v>30535.96</v>
      </c>
      <c r="CK12" s="11">
        <v>13</v>
      </c>
      <c r="CL12" s="11">
        <v>169</v>
      </c>
      <c r="CM12" s="13">
        <v>19418.55</v>
      </c>
      <c r="CN12" s="11">
        <v>15</v>
      </c>
      <c r="CO12" s="12">
        <v>1.2308</v>
      </c>
      <c r="CP12" s="12">
        <v>0.5725</v>
      </c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/>
      <c r="DJ12" s="11"/>
      <c r="DK12" s="13"/>
      <c r="DL12" s="11"/>
      <c r="DM12" s="12"/>
      <c r="DN12" s="12"/>
      <c r="DO12" s="11"/>
      <c r="DP12" s="13"/>
      <c r="DQ12" s="11">
        <v>13</v>
      </c>
      <c r="DR12" s="11">
        <v>4</v>
      </c>
      <c r="DS12" s="13">
        <v>604.75</v>
      </c>
      <c r="DT12" s="11">
        <v>15</v>
      </c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>
        <v>2</v>
      </c>
      <c r="EV12" s="13">
        <v>190.36</v>
      </c>
      <c r="EW12" s="11">
        <v>4</v>
      </c>
      <c r="EX12" s="11"/>
      <c r="EY12" s="13"/>
      <c r="EZ12" s="11">
        <v>6</v>
      </c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>
        <v>6</v>
      </c>
      <c r="FN12" s="11"/>
      <c r="FO12" s="13"/>
      <c r="FP12" s="11">
        <v>5</v>
      </c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>
        <v>2</v>
      </c>
      <c r="GJ12" s="13">
        <v>209.52</v>
      </c>
      <c r="GK12" s="11">
        <v>5</v>
      </c>
      <c r="GL12" s="11">
        <v>2</v>
      </c>
      <c r="GM12" s="13">
        <v>209.5</v>
      </c>
      <c r="GN12" s="11">
        <v>5</v>
      </c>
      <c r="GO12" s="12"/>
      <c r="GP12" s="12">
        <v>0.0001</v>
      </c>
      <c r="GQ12" s="11"/>
      <c r="GR12" s="13"/>
      <c r="GS12" s="11">
        <v>4</v>
      </c>
      <c r="GT12" s="11"/>
      <c r="GU12" s="13"/>
      <c r="GV12" s="11">
        <v>5</v>
      </c>
      <c r="GW12" s="12"/>
      <c r="GX12" s="12"/>
      <c r="GY12" s="11">
        <v>2</v>
      </c>
      <c r="GZ12" s="13">
        <v>340.94</v>
      </c>
      <c r="HA12" s="11">
        <v>10</v>
      </c>
      <c r="HB12" s="11">
        <v>2</v>
      </c>
      <c r="HC12" s="13">
        <v>185.75</v>
      </c>
      <c r="HD12" s="11">
        <v>10</v>
      </c>
      <c r="HE12" s="12"/>
      <c r="HF12" s="12">
        <v>0.8355</v>
      </c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>
        <v>13</v>
      </c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>
        <v>6</v>
      </c>
      <c r="IH12" s="11"/>
      <c r="II12" s="13"/>
      <c r="IJ12" s="11">
        <v>6</v>
      </c>
      <c r="IK12" s="12"/>
      <c r="IL12" s="12"/>
      <c r="IM12" s="11"/>
      <c r="IN12" s="13"/>
      <c r="IO12" s="11"/>
      <c r="IP12" s="11">
        <v>47</v>
      </c>
      <c r="IQ12" s="13">
        <v>4101.04</v>
      </c>
      <c r="IR12" s="11">
        <v>15</v>
      </c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8933</v>
      </c>
      <c r="D13" s="11">
        <f>=ROUNDDOWN(17.8161148783406,0)</f>
      </c>
      <c r="E13" s="11">
        <v>9806</v>
      </c>
      <c r="F13" s="12">
        <v>0.9438</v>
      </c>
      <c r="G13" s="11">
        <v>1</v>
      </c>
      <c r="H13" s="11">
        <f>=ROUNDDOWN({0},0)</f>
      </c>
      <c r="I13" s="11"/>
      <c r="J13" s="12"/>
      <c r="K13" s="11">
        <v>6537</v>
      </c>
      <c r="L13" s="13">
        <v>568026.38</v>
      </c>
      <c r="M13" s="11">
        <v>112</v>
      </c>
      <c r="N13" s="14">
        <v>5071.66</v>
      </c>
      <c r="O13" s="11">
        <v>8186</v>
      </c>
      <c r="P13" s="13">
        <v>662924.42</v>
      </c>
      <c r="Q13" s="11">
        <v>111</v>
      </c>
      <c r="R13" s="14">
        <v>5972.29</v>
      </c>
      <c r="S13" s="12">
        <v>-0.2014</v>
      </c>
      <c r="T13" s="12">
        <v>-0.1432</v>
      </c>
      <c r="U13" s="12">
        <v>0.009</v>
      </c>
      <c r="V13" s="12">
        <v>-0.1508</v>
      </c>
      <c r="W13" s="11">
        <v>1214</v>
      </c>
      <c r="X13" s="13">
        <v>105614.84</v>
      </c>
      <c r="Y13" s="11">
        <v>108</v>
      </c>
      <c r="Z13" s="11">
        <v>883</v>
      </c>
      <c r="AA13" s="13">
        <v>69072.12</v>
      </c>
      <c r="AB13" s="11">
        <v>99</v>
      </c>
      <c r="AC13" s="12">
        <v>0.3749</v>
      </c>
      <c r="AD13" s="12">
        <v>0.5291</v>
      </c>
      <c r="AE13" s="11">
        <v>1092</v>
      </c>
      <c r="AF13" s="13">
        <v>90775.17</v>
      </c>
      <c r="AG13" s="11">
        <v>82</v>
      </c>
      <c r="AH13" s="11">
        <v>1145</v>
      </c>
      <c r="AI13" s="13">
        <v>101468.57</v>
      </c>
      <c r="AJ13" s="11">
        <v>78</v>
      </c>
      <c r="AK13" s="12">
        <v>-0.0463</v>
      </c>
      <c r="AL13" s="12">
        <v>-0.1054</v>
      </c>
      <c r="AM13" s="11">
        <v>1041</v>
      </c>
      <c r="AN13" s="13">
        <v>104225.22</v>
      </c>
      <c r="AO13" s="11">
        <v>112</v>
      </c>
      <c r="AP13" s="11">
        <v>631</v>
      </c>
      <c r="AQ13" s="13">
        <v>55988.61</v>
      </c>
      <c r="AR13" s="11">
        <v>111</v>
      </c>
      <c r="AS13" s="12">
        <v>0.6498</v>
      </c>
      <c r="AT13" s="12">
        <v>0.8615</v>
      </c>
      <c r="AU13" s="11">
        <v>1296</v>
      </c>
      <c r="AV13" s="13">
        <v>110405.45</v>
      </c>
      <c r="AW13" s="11">
        <v>108</v>
      </c>
      <c r="AX13" s="11">
        <v>2685</v>
      </c>
      <c r="AY13" s="13">
        <v>209505.39</v>
      </c>
      <c r="AZ13" s="11">
        <v>105</v>
      </c>
      <c r="BA13" s="12">
        <v>-0.5173</v>
      </c>
      <c r="BB13" s="12">
        <v>-0.473</v>
      </c>
      <c r="BC13" s="11">
        <v>681</v>
      </c>
      <c r="BD13" s="13">
        <v>49252.49</v>
      </c>
      <c r="BE13" s="11">
        <v>112</v>
      </c>
      <c r="BF13" s="11">
        <v>558</v>
      </c>
      <c r="BG13" s="13">
        <v>42893.71</v>
      </c>
      <c r="BH13" s="11">
        <v>111</v>
      </c>
      <c r="BI13" s="12">
        <v>0.2204</v>
      </c>
      <c r="BJ13" s="12">
        <v>0.1482</v>
      </c>
      <c r="BK13" s="11">
        <v>322</v>
      </c>
      <c r="BL13" s="13">
        <v>26825.79</v>
      </c>
      <c r="BM13" s="11">
        <v>78</v>
      </c>
      <c r="BN13" s="11">
        <v>322</v>
      </c>
      <c r="BO13" s="13">
        <v>26960.9</v>
      </c>
      <c r="BP13" s="11">
        <v>69</v>
      </c>
      <c r="BQ13" s="12"/>
      <c r="BR13" s="12">
        <v>-0.005</v>
      </c>
      <c r="BS13" s="11"/>
      <c r="BT13" s="13"/>
      <c r="BU13" s="11"/>
      <c r="BV13" s="11"/>
      <c r="BW13" s="13"/>
      <c r="BX13" s="11"/>
      <c r="BY13" s="12"/>
      <c r="BZ13" s="12"/>
      <c r="CA13" s="11">
        <v>105</v>
      </c>
      <c r="CB13" s="13">
        <v>8516.21</v>
      </c>
      <c r="CC13" s="11">
        <v>89</v>
      </c>
      <c r="CD13" s="11">
        <v>136</v>
      </c>
      <c r="CE13" s="13">
        <v>10166.41</v>
      </c>
      <c r="CF13" s="11">
        <v>96</v>
      </c>
      <c r="CG13" s="12">
        <v>-0.2279</v>
      </c>
      <c r="CH13" s="12">
        <v>-0.1623</v>
      </c>
      <c r="CI13" s="11">
        <v>711</v>
      </c>
      <c r="CJ13" s="13">
        <v>64805.03</v>
      </c>
      <c r="CK13" s="11">
        <v>112</v>
      </c>
      <c r="CL13" s="11">
        <v>886</v>
      </c>
      <c r="CM13" s="13">
        <v>70926.24</v>
      </c>
      <c r="CN13" s="11">
        <v>111</v>
      </c>
      <c r="CO13" s="12">
        <v>-0.1975</v>
      </c>
      <c r="CP13" s="12">
        <v>-0.0863</v>
      </c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>
        <v>12</v>
      </c>
      <c r="DH13" s="13">
        <v>1431.01</v>
      </c>
      <c r="DI13" s="11">
        <v>27</v>
      </c>
      <c r="DJ13" s="11">
        <v>18</v>
      </c>
      <c r="DK13" s="13">
        <v>1838.91</v>
      </c>
      <c r="DL13" s="11">
        <v>26</v>
      </c>
      <c r="DM13" s="12">
        <v>-0.3333</v>
      </c>
      <c r="DN13" s="12">
        <v>-0.2218</v>
      </c>
      <c r="DO13" s="11">
        <v>11</v>
      </c>
      <c r="DP13" s="13">
        <v>1371.59</v>
      </c>
      <c r="DQ13" s="11">
        <v>112</v>
      </c>
      <c r="DR13" s="11">
        <v>18</v>
      </c>
      <c r="DS13" s="13">
        <v>1874.88</v>
      </c>
      <c r="DT13" s="11">
        <v>111</v>
      </c>
      <c r="DU13" s="12">
        <v>-0.3889</v>
      </c>
      <c r="DV13" s="12">
        <v>-0.2684</v>
      </c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>
        <v>12</v>
      </c>
      <c r="EN13" s="13">
        <v>1411.99</v>
      </c>
      <c r="EO13" s="11">
        <v>37</v>
      </c>
      <c r="EP13" s="11">
        <v>11</v>
      </c>
      <c r="EQ13" s="13">
        <v>1208.96</v>
      </c>
      <c r="ER13" s="11">
        <v>36</v>
      </c>
      <c r="ES13" s="12">
        <v>0.0909</v>
      </c>
      <c r="ET13" s="12">
        <v>0.1679</v>
      </c>
      <c r="EU13" s="11">
        <v>3</v>
      </c>
      <c r="EV13" s="13">
        <v>176.41</v>
      </c>
      <c r="EW13" s="11">
        <v>53</v>
      </c>
      <c r="EX13" s="11">
        <v>11</v>
      </c>
      <c r="EY13" s="13">
        <v>599.76</v>
      </c>
      <c r="EZ13" s="11">
        <v>53</v>
      </c>
      <c r="FA13" s="12">
        <v>-0.7273</v>
      </c>
      <c r="FB13" s="12">
        <v>-0.7059</v>
      </c>
      <c r="FC13" s="11">
        <v>1</v>
      </c>
      <c r="FD13" s="13">
        <v>114.65</v>
      </c>
      <c r="FE13" s="11">
        <v>30</v>
      </c>
      <c r="FF13" s="11"/>
      <c r="FG13" s="13"/>
      <c r="FH13" s="11">
        <v>34</v>
      </c>
      <c r="FI13" s="12"/>
      <c r="FJ13" s="12"/>
      <c r="FK13" s="11">
        <v>22</v>
      </c>
      <c r="FL13" s="13">
        <v>1882.89</v>
      </c>
      <c r="FM13" s="11">
        <v>85</v>
      </c>
      <c r="FN13" s="11">
        <v>23</v>
      </c>
      <c r="FO13" s="13">
        <v>1830.29</v>
      </c>
      <c r="FP13" s="11">
        <v>94</v>
      </c>
      <c r="FQ13" s="12">
        <v>-0.0435</v>
      </c>
      <c r="FR13" s="12">
        <v>0.0287</v>
      </c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>
        <v>1</v>
      </c>
      <c r="GJ13" s="13">
        <v>156</v>
      </c>
      <c r="GK13" s="11">
        <v>26</v>
      </c>
      <c r="GL13" s="11">
        <v>2</v>
      </c>
      <c r="GM13" s="13">
        <v>300.44</v>
      </c>
      <c r="GN13" s="11">
        <v>8</v>
      </c>
      <c r="GO13" s="12">
        <v>-0.5</v>
      </c>
      <c r="GP13" s="12">
        <v>-0.4808</v>
      </c>
      <c r="GQ13" s="11">
        <v>2</v>
      </c>
      <c r="GR13" s="13">
        <v>225.71</v>
      </c>
      <c r="GS13" s="11">
        <v>50</v>
      </c>
      <c r="GT13" s="11"/>
      <c r="GU13" s="13"/>
      <c r="GV13" s="11">
        <v>18</v>
      </c>
      <c r="GW13" s="12"/>
      <c r="GX13" s="12"/>
      <c r="GY13" s="11">
        <v>8</v>
      </c>
      <c r="GZ13" s="13">
        <v>712.24</v>
      </c>
      <c r="HA13" s="11">
        <v>91</v>
      </c>
      <c r="HB13" s="11">
        <v>1</v>
      </c>
      <c r="HC13" s="13">
        <v>141.75</v>
      </c>
      <c r="HD13" s="11">
        <v>58</v>
      </c>
      <c r="HE13" s="12">
        <v>7</v>
      </c>
      <c r="HF13" s="12">
        <v>4.0246</v>
      </c>
      <c r="HG13" s="11"/>
      <c r="HH13" s="13"/>
      <c r="HI13" s="11"/>
      <c r="HJ13" s="11"/>
      <c r="HK13" s="13"/>
      <c r="HL13" s="11"/>
      <c r="HM13" s="12"/>
      <c r="HN13" s="12"/>
      <c r="HO13" s="11">
        <v>3</v>
      </c>
      <c r="HP13" s="13">
        <v>123.69</v>
      </c>
      <c r="HQ13" s="11">
        <v>112</v>
      </c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/>
      <c r="IN13" s="13"/>
      <c r="IO13" s="11"/>
      <c r="IP13" s="11">
        <v>856</v>
      </c>
      <c r="IQ13" s="13">
        <v>68147.48</v>
      </c>
      <c r="IR13" s="11">
        <v>101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>
        <v>106</v>
      </c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57309</v>
      </c>
      <c r="D14" s="11">
        <f>=ROUNDDOWN(23.526827866497,0)</f>
      </c>
      <c r="E14" s="11">
        <v>37685</v>
      </c>
      <c r="F14" s="12">
        <v>0.9736</v>
      </c>
      <c r="G14" s="11">
        <v>359</v>
      </c>
      <c r="H14" s="11">
        <f>=ROUNDDOWN({0},0)</f>
      </c>
      <c r="I14" s="11"/>
      <c r="J14" s="12"/>
      <c r="K14" s="11">
        <v>31059</v>
      </c>
      <c r="L14" s="13">
        <v>1834989.16</v>
      </c>
      <c r="M14" s="11">
        <v>197</v>
      </c>
      <c r="N14" s="14">
        <v>9314.67</v>
      </c>
      <c r="O14" s="11">
        <v>46308</v>
      </c>
      <c r="P14" s="13">
        <v>2724677.59</v>
      </c>
      <c r="Q14" s="11">
        <v>234</v>
      </c>
      <c r="R14" s="14">
        <v>11643.92</v>
      </c>
      <c r="S14" s="12">
        <v>-0.3293</v>
      </c>
      <c r="T14" s="12">
        <v>-0.3265</v>
      </c>
      <c r="U14" s="12">
        <v>-0.1581</v>
      </c>
      <c r="V14" s="12">
        <v>-0.2</v>
      </c>
      <c r="W14" s="11">
        <v>4552</v>
      </c>
      <c r="X14" s="13">
        <v>238219.43</v>
      </c>
      <c r="Y14" s="11">
        <v>189</v>
      </c>
      <c r="Z14" s="11">
        <v>5831</v>
      </c>
      <c r="AA14" s="13">
        <v>336508.25</v>
      </c>
      <c r="AB14" s="11">
        <v>222</v>
      </c>
      <c r="AC14" s="12">
        <v>-0.2193</v>
      </c>
      <c r="AD14" s="12">
        <v>-0.2921</v>
      </c>
      <c r="AE14" s="11">
        <v>7200</v>
      </c>
      <c r="AF14" s="13">
        <v>431712.07</v>
      </c>
      <c r="AG14" s="11">
        <v>146</v>
      </c>
      <c r="AH14" s="11">
        <v>7651</v>
      </c>
      <c r="AI14" s="13">
        <v>440700.82</v>
      </c>
      <c r="AJ14" s="11">
        <v>161</v>
      </c>
      <c r="AK14" s="12">
        <v>-0.0589</v>
      </c>
      <c r="AL14" s="12">
        <v>-0.0204</v>
      </c>
      <c r="AM14" s="11">
        <v>3156</v>
      </c>
      <c r="AN14" s="13">
        <v>209151.33</v>
      </c>
      <c r="AO14" s="11">
        <v>185</v>
      </c>
      <c r="AP14" s="11">
        <v>2149</v>
      </c>
      <c r="AQ14" s="13">
        <v>127047.06</v>
      </c>
      <c r="AR14" s="11">
        <v>222</v>
      </c>
      <c r="AS14" s="12">
        <v>0.4686</v>
      </c>
      <c r="AT14" s="12">
        <v>0.6463</v>
      </c>
      <c r="AU14" s="11">
        <v>7396</v>
      </c>
      <c r="AV14" s="13">
        <v>452200.13</v>
      </c>
      <c r="AW14" s="11">
        <v>174</v>
      </c>
      <c r="AX14" s="11">
        <v>10894</v>
      </c>
      <c r="AY14" s="13">
        <v>655975.53</v>
      </c>
      <c r="AZ14" s="11">
        <v>198</v>
      </c>
      <c r="BA14" s="12">
        <v>-0.3211</v>
      </c>
      <c r="BB14" s="12">
        <v>-0.3106</v>
      </c>
      <c r="BC14" s="11">
        <v>2205</v>
      </c>
      <c r="BD14" s="13">
        <v>118973.01</v>
      </c>
      <c r="BE14" s="11">
        <v>189</v>
      </c>
      <c r="BF14" s="11">
        <v>2406</v>
      </c>
      <c r="BG14" s="13">
        <v>131209.1</v>
      </c>
      <c r="BH14" s="11">
        <v>222</v>
      </c>
      <c r="BI14" s="12">
        <v>-0.0835</v>
      </c>
      <c r="BJ14" s="12">
        <v>-0.0933</v>
      </c>
      <c r="BK14" s="11">
        <v>917</v>
      </c>
      <c r="BL14" s="13">
        <v>58068.47</v>
      </c>
      <c r="BM14" s="11">
        <v>178</v>
      </c>
      <c r="BN14" s="11">
        <v>1296</v>
      </c>
      <c r="BO14" s="13">
        <v>82493.29</v>
      </c>
      <c r="BP14" s="11">
        <v>198</v>
      </c>
      <c r="BQ14" s="12">
        <v>-0.2924</v>
      </c>
      <c r="BR14" s="12">
        <v>-0.2961</v>
      </c>
      <c r="BS14" s="11">
        <v>3065</v>
      </c>
      <c r="BT14" s="13">
        <v>178511.5</v>
      </c>
      <c r="BU14" s="11">
        <v>181</v>
      </c>
      <c r="BV14" s="11">
        <v>4609</v>
      </c>
      <c r="BW14" s="13">
        <v>268806.35</v>
      </c>
      <c r="BX14" s="11">
        <v>222</v>
      </c>
      <c r="BY14" s="12">
        <v>-0.335</v>
      </c>
      <c r="BZ14" s="12">
        <v>-0.3359</v>
      </c>
      <c r="CA14" s="11">
        <v>464</v>
      </c>
      <c r="CB14" s="13">
        <v>23403.3</v>
      </c>
      <c r="CC14" s="11">
        <v>137</v>
      </c>
      <c r="CD14" s="11">
        <v>1474</v>
      </c>
      <c r="CE14" s="13">
        <v>73342.49</v>
      </c>
      <c r="CF14" s="11">
        <v>154</v>
      </c>
      <c r="CG14" s="12">
        <v>-0.6852</v>
      </c>
      <c r="CH14" s="12">
        <v>-0.6809</v>
      </c>
      <c r="CI14" s="11">
        <v>1373</v>
      </c>
      <c r="CJ14" s="13">
        <v>78822.06</v>
      </c>
      <c r="CK14" s="11">
        <v>189</v>
      </c>
      <c r="CL14" s="11">
        <v>2122</v>
      </c>
      <c r="CM14" s="13">
        <v>130706.46</v>
      </c>
      <c r="CN14" s="11">
        <v>222</v>
      </c>
      <c r="CO14" s="12">
        <v>-0.353</v>
      </c>
      <c r="CP14" s="12">
        <v>-0.397</v>
      </c>
      <c r="CQ14" s="11">
        <v>67</v>
      </c>
      <c r="CR14" s="13">
        <v>4820.35</v>
      </c>
      <c r="CS14" s="11">
        <v>30</v>
      </c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>
        <v>34</v>
      </c>
      <c r="DH14" s="13">
        <v>1803.25</v>
      </c>
      <c r="DI14" s="11">
        <v>46</v>
      </c>
      <c r="DJ14" s="11">
        <v>36</v>
      </c>
      <c r="DK14" s="13">
        <v>1999.7</v>
      </c>
      <c r="DL14" s="11">
        <v>50</v>
      </c>
      <c r="DM14" s="12">
        <v>-0.0556</v>
      </c>
      <c r="DN14" s="12">
        <v>-0.0982</v>
      </c>
      <c r="DO14" s="11">
        <v>8</v>
      </c>
      <c r="DP14" s="13">
        <v>1013.72</v>
      </c>
      <c r="DQ14" s="11">
        <v>193</v>
      </c>
      <c r="DR14" s="11">
        <v>32</v>
      </c>
      <c r="DS14" s="13">
        <v>2707.68</v>
      </c>
      <c r="DT14" s="11">
        <v>228</v>
      </c>
      <c r="DU14" s="12">
        <v>-0.75</v>
      </c>
      <c r="DV14" s="12">
        <v>-0.6256</v>
      </c>
      <c r="DW14" s="11">
        <v>70</v>
      </c>
      <c r="DX14" s="13">
        <v>4186.39</v>
      </c>
      <c r="DY14" s="11">
        <v>18</v>
      </c>
      <c r="DZ14" s="11">
        <v>57</v>
      </c>
      <c r="EA14" s="13">
        <v>2673.15</v>
      </c>
      <c r="EB14" s="11">
        <v>14</v>
      </c>
      <c r="EC14" s="12">
        <v>0.2281</v>
      </c>
      <c r="ED14" s="12">
        <v>0.5661</v>
      </c>
      <c r="EE14" s="11">
        <v>144</v>
      </c>
      <c r="EF14" s="13">
        <v>7776.91</v>
      </c>
      <c r="EG14" s="11">
        <v>45</v>
      </c>
      <c r="EH14" s="11">
        <v>338</v>
      </c>
      <c r="EI14" s="13">
        <v>21549.76</v>
      </c>
      <c r="EJ14" s="11">
        <v>48</v>
      </c>
      <c r="EK14" s="12">
        <v>-0.574</v>
      </c>
      <c r="EL14" s="12">
        <v>-0.6391</v>
      </c>
      <c r="EM14" s="11">
        <v>35</v>
      </c>
      <c r="EN14" s="13">
        <v>2270.46</v>
      </c>
      <c r="EO14" s="11">
        <v>36</v>
      </c>
      <c r="EP14" s="11">
        <v>23</v>
      </c>
      <c r="EQ14" s="13">
        <v>1458.99</v>
      </c>
      <c r="ER14" s="11">
        <v>35</v>
      </c>
      <c r="ES14" s="12">
        <v>0.5217</v>
      </c>
      <c r="ET14" s="12">
        <v>0.5562</v>
      </c>
      <c r="EU14" s="11">
        <v>76</v>
      </c>
      <c r="EV14" s="13">
        <v>5250.19</v>
      </c>
      <c r="EW14" s="11">
        <v>180</v>
      </c>
      <c r="EX14" s="11">
        <v>233</v>
      </c>
      <c r="EY14" s="13">
        <v>17492.35</v>
      </c>
      <c r="EZ14" s="11">
        <v>203</v>
      </c>
      <c r="FA14" s="12">
        <v>-0.6738</v>
      </c>
      <c r="FB14" s="12">
        <v>-0.6999</v>
      </c>
      <c r="FC14" s="11">
        <v>85</v>
      </c>
      <c r="FD14" s="13">
        <v>5408.54</v>
      </c>
      <c r="FE14" s="11">
        <v>76</v>
      </c>
      <c r="FF14" s="11">
        <v>6</v>
      </c>
      <c r="FG14" s="13">
        <v>355.09</v>
      </c>
      <c r="FH14" s="11">
        <v>82</v>
      </c>
      <c r="FI14" s="12">
        <v>13.1667</v>
      </c>
      <c r="FJ14" s="12">
        <v>14.2315</v>
      </c>
      <c r="FK14" s="11">
        <v>52</v>
      </c>
      <c r="FL14" s="13">
        <v>1890.31</v>
      </c>
      <c r="FM14" s="11">
        <v>99</v>
      </c>
      <c r="FN14" s="11">
        <v>47</v>
      </c>
      <c r="FO14" s="13">
        <v>2722.15</v>
      </c>
      <c r="FP14" s="11">
        <v>120</v>
      </c>
      <c r="FQ14" s="12">
        <v>0.1064</v>
      </c>
      <c r="FR14" s="12">
        <v>-0.3056</v>
      </c>
      <c r="FS14" s="11"/>
      <c r="FT14" s="13"/>
      <c r="FU14" s="11"/>
      <c r="FV14" s="11"/>
      <c r="FW14" s="13"/>
      <c r="FX14" s="11"/>
      <c r="FY14" s="12"/>
      <c r="FZ14" s="12"/>
      <c r="GA14" s="11">
        <v>111</v>
      </c>
      <c r="GB14" s="13">
        <v>8090.95</v>
      </c>
      <c r="GC14" s="11">
        <v>117</v>
      </c>
      <c r="GD14" s="11">
        <v>136</v>
      </c>
      <c r="GE14" s="13">
        <v>10226.23</v>
      </c>
      <c r="GF14" s="11">
        <v>104</v>
      </c>
      <c r="GG14" s="12">
        <v>-0.1838</v>
      </c>
      <c r="GH14" s="12">
        <v>-0.2088</v>
      </c>
      <c r="GI14" s="11">
        <v>26</v>
      </c>
      <c r="GJ14" s="13">
        <v>1846.56</v>
      </c>
      <c r="GK14" s="11">
        <v>34</v>
      </c>
      <c r="GL14" s="11">
        <v>9</v>
      </c>
      <c r="GM14" s="13">
        <v>681.26</v>
      </c>
      <c r="GN14" s="11">
        <v>23</v>
      </c>
      <c r="GO14" s="12">
        <v>1.8889</v>
      </c>
      <c r="GP14" s="12">
        <v>1.7105</v>
      </c>
      <c r="GQ14" s="11">
        <v>7</v>
      </c>
      <c r="GR14" s="13">
        <v>511.4</v>
      </c>
      <c r="GS14" s="11">
        <v>72</v>
      </c>
      <c r="GT14" s="11">
        <v>15</v>
      </c>
      <c r="GU14" s="13">
        <v>1150.54</v>
      </c>
      <c r="GV14" s="11">
        <v>32</v>
      </c>
      <c r="GW14" s="12">
        <v>-0.5333</v>
      </c>
      <c r="GX14" s="12">
        <v>-0.5555</v>
      </c>
      <c r="GY14" s="11">
        <v>14</v>
      </c>
      <c r="GZ14" s="13">
        <v>982.12</v>
      </c>
      <c r="HA14" s="11">
        <v>136</v>
      </c>
      <c r="HB14" s="11">
        <v>18</v>
      </c>
      <c r="HC14" s="13">
        <v>1051.49</v>
      </c>
      <c r="HD14" s="11">
        <v>90</v>
      </c>
      <c r="HE14" s="12">
        <v>-0.2222</v>
      </c>
      <c r="HF14" s="12">
        <v>-0.066</v>
      </c>
      <c r="HG14" s="11"/>
      <c r="HH14" s="13"/>
      <c r="HI14" s="11"/>
      <c r="HJ14" s="11"/>
      <c r="HK14" s="13"/>
      <c r="HL14" s="11"/>
      <c r="HM14" s="12"/>
      <c r="HN14" s="12"/>
      <c r="HO14" s="11">
        <v>2</v>
      </c>
      <c r="HP14" s="13">
        <v>76.71</v>
      </c>
      <c r="HQ14" s="11">
        <v>157</v>
      </c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>
        <v>20</v>
      </c>
      <c r="IH14" s="11">
        <v>3</v>
      </c>
      <c r="II14" s="13">
        <v>194.58</v>
      </c>
      <c r="IJ14" s="11">
        <v>20</v>
      </c>
      <c r="IK14" s="12"/>
      <c r="IL14" s="12"/>
      <c r="IM14" s="11"/>
      <c r="IN14" s="13"/>
      <c r="IO14" s="11"/>
      <c r="IP14" s="11">
        <v>6923</v>
      </c>
      <c r="IQ14" s="13">
        <v>413625.27</v>
      </c>
      <c r="IR14" s="11">
        <v>206</v>
      </c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155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67</v>
      </c>
      <c r="B15" s="10" t="s">
        <v>78</v>
      </c>
      <c r="C15" s="11">
        <v>254658</v>
      </c>
      <c r="D15" s="11">
        <f>=ROUNDDOWN(15.5472661115046,0)</f>
      </c>
      <c r="E15" s="11">
        <v>367475</v>
      </c>
      <c r="F15" s="12">
        <v>0.9468</v>
      </c>
      <c r="G15" s="11">
        <v>168</v>
      </c>
      <c r="H15" s="11">
        <f>=ROUNDDOWN({0},0)</f>
      </c>
      <c r="I15" s="11"/>
      <c r="J15" s="12"/>
      <c r="K15" s="11">
        <v>233739</v>
      </c>
      <c r="L15" s="13">
        <v>15067501.71</v>
      </c>
      <c r="M15" s="11">
        <v>948</v>
      </c>
      <c r="N15" s="14">
        <v>15893.99</v>
      </c>
      <c r="O15" s="11">
        <v>239572</v>
      </c>
      <c r="P15" s="13">
        <v>15924962</v>
      </c>
      <c r="Q15" s="11">
        <v>1066</v>
      </c>
      <c r="R15" s="14">
        <v>14938.99</v>
      </c>
      <c r="S15" s="12">
        <v>-0.0243</v>
      </c>
      <c r="T15" s="12">
        <v>-0.0538</v>
      </c>
      <c r="U15" s="12">
        <v>-0.1107</v>
      </c>
      <c r="V15" s="12">
        <v>0.0639</v>
      </c>
      <c r="W15" s="11">
        <v>65408</v>
      </c>
      <c r="X15" s="13">
        <v>4114315.57</v>
      </c>
      <c r="Y15" s="11">
        <v>938</v>
      </c>
      <c r="Z15" s="11">
        <v>55567</v>
      </c>
      <c r="AA15" s="13">
        <v>3817165.71</v>
      </c>
      <c r="AB15" s="11">
        <v>998</v>
      </c>
      <c r="AC15" s="12">
        <v>0.1771</v>
      </c>
      <c r="AD15" s="12">
        <v>0.0778</v>
      </c>
      <c r="AE15" s="11">
        <v>45603</v>
      </c>
      <c r="AF15" s="13">
        <v>3322161.78</v>
      </c>
      <c r="AG15" s="11">
        <v>798</v>
      </c>
      <c r="AH15" s="11">
        <v>34677</v>
      </c>
      <c r="AI15" s="13">
        <v>2495164.18</v>
      </c>
      <c r="AJ15" s="11">
        <v>819</v>
      </c>
      <c r="AK15" s="12">
        <v>0.3151</v>
      </c>
      <c r="AL15" s="12">
        <v>0.3314</v>
      </c>
      <c r="AM15" s="11">
        <v>25684</v>
      </c>
      <c r="AN15" s="13">
        <v>1850064.21</v>
      </c>
      <c r="AO15" s="11">
        <v>942</v>
      </c>
      <c r="AP15" s="11">
        <v>14896</v>
      </c>
      <c r="AQ15" s="13">
        <v>1045235.08</v>
      </c>
      <c r="AR15" s="11">
        <v>1023</v>
      </c>
      <c r="AS15" s="12">
        <v>0.7242</v>
      </c>
      <c r="AT15" s="12">
        <v>0.77</v>
      </c>
      <c r="AU15" s="11">
        <v>30348</v>
      </c>
      <c r="AV15" s="13">
        <v>1899973.52</v>
      </c>
      <c r="AW15" s="11">
        <v>871</v>
      </c>
      <c r="AX15" s="11">
        <v>26745</v>
      </c>
      <c r="AY15" s="13">
        <v>1625784.57</v>
      </c>
      <c r="AZ15" s="11">
        <v>925</v>
      </c>
      <c r="BA15" s="12">
        <v>0.1347</v>
      </c>
      <c r="BB15" s="12">
        <v>0.1687</v>
      </c>
      <c r="BC15" s="11">
        <v>18990</v>
      </c>
      <c r="BD15" s="13">
        <v>1034187.59</v>
      </c>
      <c r="BE15" s="11">
        <v>942</v>
      </c>
      <c r="BF15" s="11">
        <v>16215</v>
      </c>
      <c r="BG15" s="13">
        <v>933919.08</v>
      </c>
      <c r="BH15" s="11">
        <v>1020</v>
      </c>
      <c r="BI15" s="12">
        <v>0.1711</v>
      </c>
      <c r="BJ15" s="12">
        <v>0.1074</v>
      </c>
      <c r="BK15" s="11">
        <v>18178</v>
      </c>
      <c r="BL15" s="13">
        <v>1014332.2</v>
      </c>
      <c r="BM15" s="11">
        <v>909</v>
      </c>
      <c r="BN15" s="11">
        <v>22135</v>
      </c>
      <c r="BO15" s="13">
        <v>1458134.86</v>
      </c>
      <c r="BP15" s="11">
        <v>955</v>
      </c>
      <c r="BQ15" s="12">
        <v>-0.1788</v>
      </c>
      <c r="BR15" s="12">
        <v>-0.3044</v>
      </c>
      <c r="BS15" s="11">
        <v>9209</v>
      </c>
      <c r="BT15" s="13">
        <v>593662</v>
      </c>
      <c r="BU15" s="11">
        <v>919</v>
      </c>
      <c r="BV15" s="11">
        <v>13068</v>
      </c>
      <c r="BW15" s="13">
        <v>824964.32</v>
      </c>
      <c r="BX15" s="11">
        <v>1023</v>
      </c>
      <c r="BY15" s="12">
        <v>-0.2953</v>
      </c>
      <c r="BZ15" s="12">
        <v>-0.2804</v>
      </c>
      <c r="CA15" s="11">
        <v>8926</v>
      </c>
      <c r="CB15" s="13">
        <v>529554.16</v>
      </c>
      <c r="CC15" s="11">
        <v>863</v>
      </c>
      <c r="CD15" s="11">
        <v>15381</v>
      </c>
      <c r="CE15" s="13">
        <v>1018110.15</v>
      </c>
      <c r="CF15" s="11">
        <v>829</v>
      </c>
      <c r="CG15" s="12">
        <v>-0.4197</v>
      </c>
      <c r="CH15" s="12">
        <v>-0.4799</v>
      </c>
      <c r="CI15" s="11">
        <v>5842</v>
      </c>
      <c r="CJ15" s="13">
        <v>342296.5</v>
      </c>
      <c r="CK15" s="11">
        <v>942</v>
      </c>
      <c r="CL15" s="11">
        <v>7245</v>
      </c>
      <c r="CM15" s="13">
        <v>454416.73</v>
      </c>
      <c r="CN15" s="11">
        <v>991</v>
      </c>
      <c r="CO15" s="12">
        <v>-0.1937</v>
      </c>
      <c r="CP15" s="12">
        <v>-0.2467</v>
      </c>
      <c r="CQ15" s="11">
        <v>1975</v>
      </c>
      <c r="CR15" s="13">
        <v>139374.8</v>
      </c>
      <c r="CS15" s="11">
        <v>165</v>
      </c>
      <c r="CT15" s="11">
        <v>2557</v>
      </c>
      <c r="CU15" s="13">
        <v>189225.89</v>
      </c>
      <c r="CV15" s="11">
        <v>707</v>
      </c>
      <c r="CW15" s="12">
        <v>-0.2276</v>
      </c>
      <c r="CX15" s="12">
        <v>-0.2634</v>
      </c>
      <c r="CY15" s="11">
        <v>691</v>
      </c>
      <c r="CZ15" s="13">
        <v>41821.86</v>
      </c>
      <c r="DA15" s="11">
        <v>216</v>
      </c>
      <c r="DB15" s="11">
        <v>1185</v>
      </c>
      <c r="DC15" s="13">
        <v>64965.56</v>
      </c>
      <c r="DD15" s="11">
        <v>244</v>
      </c>
      <c r="DE15" s="12">
        <v>-0.4169</v>
      </c>
      <c r="DF15" s="12">
        <v>-0.3562</v>
      </c>
      <c r="DG15" s="11">
        <v>377</v>
      </c>
      <c r="DH15" s="13">
        <v>24796</v>
      </c>
      <c r="DI15" s="11">
        <v>382</v>
      </c>
      <c r="DJ15" s="11">
        <v>661</v>
      </c>
      <c r="DK15" s="13">
        <v>45000.28</v>
      </c>
      <c r="DL15" s="11">
        <v>372</v>
      </c>
      <c r="DM15" s="12">
        <v>-0.4297</v>
      </c>
      <c r="DN15" s="12">
        <v>-0.449</v>
      </c>
      <c r="DO15" s="11">
        <v>242</v>
      </c>
      <c r="DP15" s="13">
        <v>18846.27</v>
      </c>
      <c r="DQ15" s="11">
        <v>942</v>
      </c>
      <c r="DR15" s="11">
        <v>214</v>
      </c>
      <c r="DS15" s="13">
        <v>19267.83</v>
      </c>
      <c r="DT15" s="11">
        <v>1047</v>
      </c>
      <c r="DU15" s="12">
        <v>0.1308</v>
      </c>
      <c r="DV15" s="12">
        <v>-0.0219</v>
      </c>
      <c r="DW15" s="11">
        <v>314</v>
      </c>
      <c r="DX15" s="13">
        <v>18828.22</v>
      </c>
      <c r="DY15" s="11">
        <v>122</v>
      </c>
      <c r="DZ15" s="11">
        <v>471</v>
      </c>
      <c r="EA15" s="13">
        <v>32356.29</v>
      </c>
      <c r="EB15" s="11">
        <v>93</v>
      </c>
      <c r="EC15" s="12">
        <v>-0.3333</v>
      </c>
      <c r="ED15" s="12">
        <v>-0.4181</v>
      </c>
      <c r="EE15" s="11">
        <v>249</v>
      </c>
      <c r="EF15" s="13">
        <v>17341.38</v>
      </c>
      <c r="EG15" s="11">
        <v>45</v>
      </c>
      <c r="EH15" s="11">
        <v>292</v>
      </c>
      <c r="EI15" s="13">
        <v>20076.35</v>
      </c>
      <c r="EJ15" s="11">
        <v>38</v>
      </c>
      <c r="EK15" s="12">
        <v>-0.1473</v>
      </c>
      <c r="EL15" s="12">
        <v>-0.1362</v>
      </c>
      <c r="EM15" s="11">
        <v>249</v>
      </c>
      <c r="EN15" s="13">
        <v>16801.62</v>
      </c>
      <c r="EO15" s="11">
        <v>249</v>
      </c>
      <c r="EP15" s="11">
        <v>265</v>
      </c>
      <c r="EQ15" s="13">
        <v>18476.84</v>
      </c>
      <c r="ER15" s="11">
        <v>253</v>
      </c>
      <c r="ES15" s="12">
        <v>-0.0604</v>
      </c>
      <c r="ET15" s="12">
        <v>-0.0907</v>
      </c>
      <c r="EU15" s="11">
        <v>360</v>
      </c>
      <c r="EV15" s="13">
        <v>22061.39</v>
      </c>
      <c r="EW15" s="11">
        <v>900</v>
      </c>
      <c r="EX15" s="11">
        <v>408</v>
      </c>
      <c r="EY15" s="13">
        <v>25952.73</v>
      </c>
      <c r="EZ15" s="11">
        <v>961</v>
      </c>
      <c r="FA15" s="12">
        <v>-0.1176</v>
      </c>
      <c r="FB15" s="12">
        <v>-0.1499</v>
      </c>
      <c r="FC15" s="11">
        <v>251</v>
      </c>
      <c r="FD15" s="13">
        <v>15930.08</v>
      </c>
      <c r="FE15" s="11">
        <v>300</v>
      </c>
      <c r="FF15" s="11">
        <v>42</v>
      </c>
      <c r="FG15" s="13">
        <v>2128.7</v>
      </c>
      <c r="FH15" s="11">
        <v>313</v>
      </c>
      <c r="FI15" s="12">
        <v>4.9762</v>
      </c>
      <c r="FJ15" s="12">
        <v>6.4835</v>
      </c>
      <c r="FK15" s="11">
        <v>287</v>
      </c>
      <c r="FL15" s="13">
        <v>17696.44</v>
      </c>
      <c r="FM15" s="11">
        <v>404</v>
      </c>
      <c r="FN15" s="11">
        <v>370</v>
      </c>
      <c r="FO15" s="13">
        <v>25222.21</v>
      </c>
      <c r="FP15" s="11">
        <v>423</v>
      </c>
      <c r="FQ15" s="12">
        <v>-0.2243</v>
      </c>
      <c r="FR15" s="12">
        <v>-0.2984</v>
      </c>
      <c r="FS15" s="11">
        <v>138</v>
      </c>
      <c r="FT15" s="13">
        <v>8227.61</v>
      </c>
      <c r="FU15" s="11">
        <v>167</v>
      </c>
      <c r="FV15" s="11">
        <v>230</v>
      </c>
      <c r="FW15" s="13">
        <v>14177.37</v>
      </c>
      <c r="FX15" s="11">
        <v>168</v>
      </c>
      <c r="FY15" s="12">
        <v>-0.4</v>
      </c>
      <c r="FZ15" s="12">
        <v>-0.4197</v>
      </c>
      <c r="GA15" s="11">
        <v>81</v>
      </c>
      <c r="GB15" s="13">
        <v>4182.54</v>
      </c>
      <c r="GC15" s="11">
        <v>111</v>
      </c>
      <c r="GD15" s="11">
        <v>111</v>
      </c>
      <c r="GE15" s="13">
        <v>6448.4</v>
      </c>
      <c r="GF15" s="11">
        <v>130</v>
      </c>
      <c r="GG15" s="12">
        <v>-0.2703</v>
      </c>
      <c r="GH15" s="12">
        <v>-0.3514</v>
      </c>
      <c r="GI15" s="11">
        <v>113</v>
      </c>
      <c r="GJ15" s="13">
        <v>8574.77</v>
      </c>
      <c r="GK15" s="11">
        <v>179</v>
      </c>
      <c r="GL15" s="11">
        <v>92</v>
      </c>
      <c r="GM15" s="13">
        <v>7193.7</v>
      </c>
      <c r="GN15" s="11">
        <v>127</v>
      </c>
      <c r="GO15" s="12">
        <v>0.2283</v>
      </c>
      <c r="GP15" s="12">
        <v>0.192</v>
      </c>
      <c r="GQ15" s="11">
        <v>69</v>
      </c>
      <c r="GR15" s="13">
        <v>4571.67</v>
      </c>
      <c r="GS15" s="11">
        <v>301</v>
      </c>
      <c r="GT15" s="11">
        <v>105</v>
      </c>
      <c r="GU15" s="13">
        <v>8616.57</v>
      </c>
      <c r="GV15" s="11">
        <v>176</v>
      </c>
      <c r="GW15" s="12">
        <v>-0.3429</v>
      </c>
      <c r="GX15" s="12">
        <v>-0.4694</v>
      </c>
      <c r="GY15" s="11">
        <v>61</v>
      </c>
      <c r="GZ15" s="13">
        <v>4510.99</v>
      </c>
      <c r="HA15" s="11">
        <v>800</v>
      </c>
      <c r="HB15" s="11">
        <v>54</v>
      </c>
      <c r="HC15" s="13">
        <v>4099.61</v>
      </c>
      <c r="HD15" s="11">
        <v>616</v>
      </c>
      <c r="HE15" s="12">
        <v>0.1296</v>
      </c>
      <c r="HF15" s="12">
        <v>0.1003</v>
      </c>
      <c r="HG15" s="11"/>
      <c r="HH15" s="13"/>
      <c r="HI15" s="11"/>
      <c r="HJ15" s="11"/>
      <c r="HK15" s="13"/>
      <c r="HL15" s="11"/>
      <c r="HM15" s="12"/>
      <c r="HN15" s="12"/>
      <c r="HO15" s="11">
        <v>72</v>
      </c>
      <c r="HP15" s="13">
        <v>1905.47</v>
      </c>
      <c r="HQ15" s="11">
        <v>888</v>
      </c>
      <c r="HR15" s="11"/>
      <c r="HS15" s="13"/>
      <c r="HT15" s="11"/>
      <c r="HU15" s="12"/>
      <c r="HV15" s="12"/>
      <c r="HW15" s="11">
        <v>16</v>
      </c>
      <c r="HX15" s="13">
        <v>986.68</v>
      </c>
      <c r="HY15" s="11">
        <v>261</v>
      </c>
      <c r="HZ15" s="11"/>
      <c r="IA15" s="13"/>
      <c r="IB15" s="11"/>
      <c r="IC15" s="12"/>
      <c r="ID15" s="12"/>
      <c r="IE15" s="11">
        <v>6</v>
      </c>
      <c r="IF15" s="13">
        <v>496.39</v>
      </c>
      <c r="IG15" s="11">
        <v>145</v>
      </c>
      <c r="IH15" s="11">
        <v>15</v>
      </c>
      <c r="II15" s="13">
        <v>1198.72</v>
      </c>
      <c r="IJ15" s="11">
        <v>146</v>
      </c>
      <c r="IK15" s="12">
        <v>-0.6</v>
      </c>
      <c r="IL15" s="12">
        <v>-0.5859</v>
      </c>
      <c r="IM15" s="11"/>
      <c r="IN15" s="13"/>
      <c r="IO15" s="11"/>
      <c r="IP15" s="11">
        <v>26571</v>
      </c>
      <c r="IQ15" s="13">
        <v>1767660.27</v>
      </c>
      <c r="IR15" s="11">
        <v>995</v>
      </c>
      <c r="IS15" s="12"/>
      <c r="IT15" s="12"/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>
        <v>317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10" t="s">
        <v>67</v>
      </c>
      <c r="B16" s="10" t="s">
        <v>79</v>
      </c>
      <c r="C16" s="11">
        <v>59629</v>
      </c>
      <c r="D16" s="11">
        <f>=ROUNDDOWN(22.7418001525553,0)</f>
      </c>
      <c r="E16" s="11">
        <v>44489</v>
      </c>
      <c r="F16" s="12">
        <v>0.9728</v>
      </c>
      <c r="G16" s="11">
        <v>6</v>
      </c>
      <c r="H16" s="11">
        <f>=ROUNDDOWN({0},0)</f>
      </c>
      <c r="I16" s="11"/>
      <c r="J16" s="12"/>
      <c r="K16" s="11">
        <v>38386</v>
      </c>
      <c r="L16" s="13">
        <v>2951431.52</v>
      </c>
      <c r="M16" s="11">
        <v>229</v>
      </c>
      <c r="N16" s="14">
        <v>12888.35</v>
      </c>
      <c r="O16" s="11">
        <v>43819</v>
      </c>
      <c r="P16" s="13">
        <v>3555290.06</v>
      </c>
      <c r="Q16" s="11">
        <v>277</v>
      </c>
      <c r="R16" s="14">
        <v>12834.98</v>
      </c>
      <c r="S16" s="12">
        <v>-0.124</v>
      </c>
      <c r="T16" s="12">
        <v>-0.1698</v>
      </c>
      <c r="U16" s="12">
        <v>-0.1733</v>
      </c>
      <c r="V16" s="12">
        <v>0.0042</v>
      </c>
      <c r="W16" s="11">
        <v>9801</v>
      </c>
      <c r="X16" s="13">
        <v>648707.46</v>
      </c>
      <c r="Y16" s="11">
        <v>226</v>
      </c>
      <c r="Z16" s="11">
        <v>8477</v>
      </c>
      <c r="AA16" s="13">
        <v>637406.32</v>
      </c>
      <c r="AB16" s="11">
        <v>269</v>
      </c>
      <c r="AC16" s="12">
        <v>0.1562</v>
      </c>
      <c r="AD16" s="12">
        <v>0.0177</v>
      </c>
      <c r="AE16" s="11">
        <v>7770</v>
      </c>
      <c r="AF16" s="13">
        <v>713113.9</v>
      </c>
      <c r="AG16" s="11">
        <v>177</v>
      </c>
      <c r="AH16" s="11">
        <v>7338</v>
      </c>
      <c r="AI16" s="13">
        <v>633615.28</v>
      </c>
      <c r="AJ16" s="11">
        <v>200</v>
      </c>
      <c r="AK16" s="12">
        <v>0.0589</v>
      </c>
      <c r="AL16" s="12">
        <v>0.1255</v>
      </c>
      <c r="AM16" s="11">
        <v>4278</v>
      </c>
      <c r="AN16" s="13">
        <v>364530.04</v>
      </c>
      <c r="AO16" s="11">
        <v>226</v>
      </c>
      <c r="AP16" s="11">
        <v>1748</v>
      </c>
      <c r="AQ16" s="13">
        <v>151343.08</v>
      </c>
      <c r="AR16" s="11">
        <v>273</v>
      </c>
      <c r="AS16" s="12">
        <v>1.4474</v>
      </c>
      <c r="AT16" s="12">
        <v>1.4086</v>
      </c>
      <c r="AU16" s="11">
        <v>2099</v>
      </c>
      <c r="AV16" s="13">
        <v>157459.1</v>
      </c>
      <c r="AW16" s="11">
        <v>210</v>
      </c>
      <c r="AX16" s="11">
        <v>2366</v>
      </c>
      <c r="AY16" s="13">
        <v>177711.09</v>
      </c>
      <c r="AZ16" s="11">
        <v>253</v>
      </c>
      <c r="BA16" s="12">
        <v>-0.1128</v>
      </c>
      <c r="BB16" s="12">
        <v>-0.114</v>
      </c>
      <c r="BC16" s="11">
        <v>3738</v>
      </c>
      <c r="BD16" s="13">
        <v>249381.17</v>
      </c>
      <c r="BE16" s="11">
        <v>226</v>
      </c>
      <c r="BF16" s="11">
        <v>2405</v>
      </c>
      <c r="BG16" s="13">
        <v>177218.4</v>
      </c>
      <c r="BH16" s="11">
        <v>269</v>
      </c>
      <c r="BI16" s="12">
        <v>0.5543</v>
      </c>
      <c r="BJ16" s="12">
        <v>0.4072</v>
      </c>
      <c r="BK16" s="11">
        <v>3671</v>
      </c>
      <c r="BL16" s="13">
        <v>290919.47</v>
      </c>
      <c r="BM16" s="11">
        <v>226</v>
      </c>
      <c r="BN16" s="11">
        <v>5113</v>
      </c>
      <c r="BO16" s="13">
        <v>463459.96</v>
      </c>
      <c r="BP16" s="11">
        <v>259</v>
      </c>
      <c r="BQ16" s="12">
        <v>-0.282</v>
      </c>
      <c r="BR16" s="12">
        <v>-0.3723</v>
      </c>
      <c r="BS16" s="11">
        <v>1692</v>
      </c>
      <c r="BT16" s="13">
        <v>114150.77</v>
      </c>
      <c r="BU16" s="11">
        <v>216</v>
      </c>
      <c r="BV16" s="11">
        <v>2204</v>
      </c>
      <c r="BW16" s="13">
        <v>139373.88</v>
      </c>
      <c r="BX16" s="11">
        <v>269</v>
      </c>
      <c r="BY16" s="12">
        <v>-0.2323</v>
      </c>
      <c r="BZ16" s="12">
        <v>-0.181</v>
      </c>
      <c r="CA16" s="11">
        <v>2077</v>
      </c>
      <c r="CB16" s="13">
        <v>189863.95</v>
      </c>
      <c r="CC16" s="11">
        <v>211</v>
      </c>
      <c r="CD16" s="11">
        <v>4249</v>
      </c>
      <c r="CE16" s="13">
        <v>418382.55</v>
      </c>
      <c r="CF16" s="11">
        <v>235</v>
      </c>
      <c r="CG16" s="12">
        <v>-0.5112</v>
      </c>
      <c r="CH16" s="12">
        <v>-0.5462</v>
      </c>
      <c r="CI16" s="11">
        <v>1256</v>
      </c>
      <c r="CJ16" s="13">
        <v>67622.74</v>
      </c>
      <c r="CK16" s="11">
        <v>226</v>
      </c>
      <c r="CL16" s="11">
        <v>1019</v>
      </c>
      <c r="CM16" s="13">
        <v>75529.85</v>
      </c>
      <c r="CN16" s="11">
        <v>268</v>
      </c>
      <c r="CO16" s="12">
        <v>0.2326</v>
      </c>
      <c r="CP16" s="12">
        <v>-0.1047</v>
      </c>
      <c r="CQ16" s="11">
        <v>809</v>
      </c>
      <c r="CR16" s="13">
        <v>71974.69</v>
      </c>
      <c r="CS16" s="11">
        <v>58</v>
      </c>
      <c r="CT16" s="11">
        <v>1590</v>
      </c>
      <c r="CU16" s="13">
        <v>136795.66</v>
      </c>
      <c r="CV16" s="11">
        <v>228</v>
      </c>
      <c r="CW16" s="12">
        <v>-0.4912</v>
      </c>
      <c r="CX16" s="12">
        <v>-0.4739</v>
      </c>
      <c r="CY16" s="11">
        <v>389</v>
      </c>
      <c r="CZ16" s="13">
        <v>27863.64</v>
      </c>
      <c r="DA16" s="11">
        <v>139</v>
      </c>
      <c r="DB16" s="11">
        <v>1870</v>
      </c>
      <c r="DC16" s="13">
        <v>97674.93</v>
      </c>
      <c r="DD16" s="11">
        <v>188</v>
      </c>
      <c r="DE16" s="12">
        <v>-0.792</v>
      </c>
      <c r="DF16" s="12">
        <v>-0.7147</v>
      </c>
      <c r="DG16" s="11">
        <v>197</v>
      </c>
      <c r="DH16" s="13">
        <v>16312.84</v>
      </c>
      <c r="DI16" s="11">
        <v>99</v>
      </c>
      <c r="DJ16" s="11">
        <v>337</v>
      </c>
      <c r="DK16" s="13">
        <v>26773.56</v>
      </c>
      <c r="DL16" s="11">
        <v>117</v>
      </c>
      <c r="DM16" s="12">
        <v>-0.4154</v>
      </c>
      <c r="DN16" s="12">
        <v>-0.3907</v>
      </c>
      <c r="DO16" s="11">
        <v>241</v>
      </c>
      <c r="DP16" s="13">
        <v>15013.76</v>
      </c>
      <c r="DQ16" s="11">
        <v>226</v>
      </c>
      <c r="DR16" s="11">
        <v>46</v>
      </c>
      <c r="DS16" s="13">
        <v>3745.67</v>
      </c>
      <c r="DT16" s="11">
        <v>272</v>
      </c>
      <c r="DU16" s="12">
        <v>4.2391</v>
      </c>
      <c r="DV16" s="12">
        <v>3.0083</v>
      </c>
      <c r="DW16" s="11">
        <v>58</v>
      </c>
      <c r="DX16" s="13">
        <v>2832.95</v>
      </c>
      <c r="DY16" s="11">
        <v>15</v>
      </c>
      <c r="DZ16" s="11">
        <v>92</v>
      </c>
      <c r="EA16" s="13">
        <v>4282.6</v>
      </c>
      <c r="EB16" s="11">
        <v>17</v>
      </c>
      <c r="EC16" s="12">
        <v>-0.3696</v>
      </c>
      <c r="ED16" s="12">
        <v>-0.3385</v>
      </c>
      <c r="EE16" s="11"/>
      <c r="EF16" s="13"/>
      <c r="EG16" s="11"/>
      <c r="EH16" s="11"/>
      <c r="EI16" s="13"/>
      <c r="EJ16" s="11"/>
      <c r="EK16" s="12"/>
      <c r="EL16" s="12"/>
      <c r="EM16" s="11">
        <v>73</v>
      </c>
      <c r="EN16" s="13">
        <v>6367.79</v>
      </c>
      <c r="EO16" s="11">
        <v>76</v>
      </c>
      <c r="EP16" s="11">
        <v>41</v>
      </c>
      <c r="EQ16" s="13">
        <v>3954.97</v>
      </c>
      <c r="ER16" s="11">
        <v>82</v>
      </c>
      <c r="ES16" s="12">
        <v>0.7805</v>
      </c>
      <c r="ET16" s="12">
        <v>0.6101</v>
      </c>
      <c r="EU16" s="11">
        <v>34</v>
      </c>
      <c r="EV16" s="13">
        <v>2657.52</v>
      </c>
      <c r="EW16" s="11">
        <v>207</v>
      </c>
      <c r="EX16" s="11">
        <v>57</v>
      </c>
      <c r="EY16" s="13">
        <v>5215.26</v>
      </c>
      <c r="EZ16" s="11">
        <v>253</v>
      </c>
      <c r="FA16" s="12">
        <v>-0.4035</v>
      </c>
      <c r="FB16" s="12">
        <v>-0.4904</v>
      </c>
      <c r="FC16" s="11">
        <v>2</v>
      </c>
      <c r="FD16" s="13">
        <v>88.84</v>
      </c>
      <c r="FE16" s="11">
        <v>44</v>
      </c>
      <c r="FF16" s="11">
        <v>8</v>
      </c>
      <c r="FG16" s="13">
        <v>355.36</v>
      </c>
      <c r="FH16" s="11">
        <v>48</v>
      </c>
      <c r="FI16" s="12">
        <v>-0.75</v>
      </c>
      <c r="FJ16" s="12">
        <v>-0.75</v>
      </c>
      <c r="FK16" s="11">
        <v>34</v>
      </c>
      <c r="FL16" s="13">
        <v>2121.05</v>
      </c>
      <c r="FM16" s="11">
        <v>94</v>
      </c>
      <c r="FN16" s="11">
        <v>37</v>
      </c>
      <c r="FO16" s="13">
        <v>2618.37</v>
      </c>
      <c r="FP16" s="11">
        <v>128</v>
      </c>
      <c r="FQ16" s="12">
        <v>-0.0811</v>
      </c>
      <c r="FR16" s="12">
        <v>-0.1899</v>
      </c>
      <c r="FS16" s="11">
        <v>90</v>
      </c>
      <c r="FT16" s="13">
        <v>5218.31</v>
      </c>
      <c r="FU16" s="11">
        <v>53</v>
      </c>
      <c r="FV16" s="11">
        <v>141</v>
      </c>
      <c r="FW16" s="13">
        <v>7003.31</v>
      </c>
      <c r="FX16" s="11">
        <v>39</v>
      </c>
      <c r="FY16" s="12">
        <v>-0.3617</v>
      </c>
      <c r="FZ16" s="12">
        <v>-0.2549</v>
      </c>
      <c r="GA16" s="11"/>
      <c r="GB16" s="13"/>
      <c r="GC16" s="11">
        <v>4</v>
      </c>
      <c r="GD16" s="11"/>
      <c r="GE16" s="13"/>
      <c r="GF16" s="11">
        <v>7</v>
      </c>
      <c r="GG16" s="12"/>
      <c r="GH16" s="12"/>
      <c r="GI16" s="11">
        <v>4</v>
      </c>
      <c r="GJ16" s="13">
        <v>355.46</v>
      </c>
      <c r="GK16" s="11">
        <v>10</v>
      </c>
      <c r="GL16" s="11">
        <v>6</v>
      </c>
      <c r="GM16" s="13">
        <v>620.09</v>
      </c>
      <c r="GN16" s="11">
        <v>7</v>
      </c>
      <c r="GO16" s="12">
        <v>-0.3333</v>
      </c>
      <c r="GP16" s="12">
        <v>-0.4268</v>
      </c>
      <c r="GQ16" s="11">
        <v>22</v>
      </c>
      <c r="GR16" s="13">
        <v>1729.39</v>
      </c>
      <c r="GS16" s="11">
        <v>84</v>
      </c>
      <c r="GT16" s="11">
        <v>17</v>
      </c>
      <c r="GU16" s="13">
        <v>1436.04</v>
      </c>
      <c r="GV16" s="11">
        <v>44</v>
      </c>
      <c r="GW16" s="12">
        <v>0.2941</v>
      </c>
      <c r="GX16" s="12">
        <v>0.2043</v>
      </c>
      <c r="GY16" s="11">
        <v>10</v>
      </c>
      <c r="GZ16" s="13">
        <v>1002.63</v>
      </c>
      <c r="HA16" s="11">
        <v>188</v>
      </c>
      <c r="HB16" s="11">
        <v>8</v>
      </c>
      <c r="HC16" s="13">
        <v>496.62</v>
      </c>
      <c r="HD16" s="11">
        <v>122</v>
      </c>
      <c r="HE16" s="12">
        <v>0.25</v>
      </c>
      <c r="HF16" s="12">
        <v>1.0189</v>
      </c>
      <c r="HG16" s="11"/>
      <c r="HH16" s="13"/>
      <c r="HI16" s="11"/>
      <c r="HJ16" s="11"/>
      <c r="HK16" s="13"/>
      <c r="HL16" s="11"/>
      <c r="HM16" s="12"/>
      <c r="HN16" s="12"/>
      <c r="HO16" s="11">
        <v>33</v>
      </c>
      <c r="HP16" s="13">
        <v>1305.01</v>
      </c>
      <c r="HQ16" s="11">
        <v>198</v>
      </c>
      <c r="HR16" s="11"/>
      <c r="HS16" s="13"/>
      <c r="HT16" s="11"/>
      <c r="HU16" s="12"/>
      <c r="HV16" s="12"/>
      <c r="HW16" s="11">
        <v>8</v>
      </c>
      <c r="HX16" s="13">
        <v>839.04</v>
      </c>
      <c r="HY16" s="11">
        <v>51</v>
      </c>
      <c r="HZ16" s="11"/>
      <c r="IA16" s="13"/>
      <c r="IB16" s="11"/>
      <c r="IC16" s="12"/>
      <c r="ID16" s="12"/>
      <c r="IE16" s="11"/>
      <c r="IF16" s="13"/>
      <c r="IG16" s="11"/>
      <c r="IH16" s="11"/>
      <c r="II16" s="13"/>
      <c r="IJ16" s="11"/>
      <c r="IK16" s="12"/>
      <c r="IL16" s="12"/>
      <c r="IM16" s="11"/>
      <c r="IN16" s="13"/>
      <c r="IO16" s="11"/>
      <c r="IP16" s="11">
        <v>4650</v>
      </c>
      <c r="IQ16" s="13">
        <v>390277.21</v>
      </c>
      <c r="IR16" s="11">
        <v>267</v>
      </c>
      <c r="IS16" s="12"/>
      <c r="IT16" s="12"/>
      <c r="IU16" s="11"/>
      <c r="IV16" s="13"/>
      <c r="IW16" s="11"/>
      <c r="IX16" s="11"/>
      <c r="IY16" s="13"/>
      <c r="IZ16" s="11"/>
      <c r="JA16" s="12"/>
      <c r="JB16" s="12"/>
      <c r="JC16" s="11"/>
      <c r="JD16" s="13"/>
      <c r="JE16" s="11">
        <v>66</v>
      </c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</row>
    <row r="17">
      <c r="A17" s="10" t="s">
        <v>67</v>
      </c>
      <c r="B17" s="10" t="s">
        <v>80</v>
      </c>
      <c r="C17" s="11">
        <v>1001</v>
      </c>
      <c r="D17" s="11">
        <f>=ROUNDDOWN(17.875,0)</f>
      </c>
      <c r="E17" s="11">
        <v>1365</v>
      </c>
      <c r="F17" s="12">
        <v>0.9932</v>
      </c>
      <c r="G17" s="11">
        <v>1</v>
      </c>
      <c r="H17" s="11">
        <f>=ROUNDDOWN({0},0)</f>
      </c>
      <c r="I17" s="11"/>
      <c r="J17" s="12"/>
      <c r="K17" s="11">
        <v>600</v>
      </c>
      <c r="L17" s="13">
        <v>35791.32</v>
      </c>
      <c r="M17" s="11">
        <v>4</v>
      </c>
      <c r="N17" s="14">
        <v>8947.83</v>
      </c>
      <c r="O17" s="11">
        <v>634</v>
      </c>
      <c r="P17" s="13">
        <v>34277.72</v>
      </c>
      <c r="Q17" s="11">
        <v>4</v>
      </c>
      <c r="R17" s="14">
        <v>8569.43</v>
      </c>
      <c r="S17" s="12">
        <v>-0.0536</v>
      </c>
      <c r="T17" s="12">
        <v>0.0442</v>
      </c>
      <c r="U17" s="12"/>
      <c r="V17" s="12">
        <v>0.0442</v>
      </c>
      <c r="W17" s="11">
        <v>105</v>
      </c>
      <c r="X17" s="13">
        <v>6081.78</v>
      </c>
      <c r="Y17" s="11">
        <v>4</v>
      </c>
      <c r="Z17" s="11">
        <v>69</v>
      </c>
      <c r="AA17" s="13">
        <v>3921.31</v>
      </c>
      <c r="AB17" s="11">
        <v>4</v>
      </c>
      <c r="AC17" s="12">
        <v>0.5217</v>
      </c>
      <c r="AD17" s="12">
        <v>0.551</v>
      </c>
      <c r="AE17" s="11">
        <v>88</v>
      </c>
      <c r="AF17" s="13">
        <v>5473.83</v>
      </c>
      <c r="AG17" s="11">
        <v>4</v>
      </c>
      <c r="AH17" s="11">
        <v>59</v>
      </c>
      <c r="AI17" s="13">
        <v>3801.9</v>
      </c>
      <c r="AJ17" s="11">
        <v>4</v>
      </c>
      <c r="AK17" s="12">
        <v>0.4915</v>
      </c>
      <c r="AL17" s="12">
        <v>0.4398</v>
      </c>
      <c r="AM17" s="11">
        <v>56</v>
      </c>
      <c r="AN17" s="13">
        <v>3414.38</v>
      </c>
      <c r="AO17" s="11">
        <v>4</v>
      </c>
      <c r="AP17" s="11">
        <v>19</v>
      </c>
      <c r="AQ17" s="13">
        <v>989.51</v>
      </c>
      <c r="AR17" s="11">
        <v>4</v>
      </c>
      <c r="AS17" s="12">
        <v>1.9474</v>
      </c>
      <c r="AT17" s="12">
        <v>2.4506</v>
      </c>
      <c r="AU17" s="11">
        <v>56</v>
      </c>
      <c r="AV17" s="13">
        <v>3405.44</v>
      </c>
      <c r="AW17" s="11">
        <v>4</v>
      </c>
      <c r="AX17" s="11">
        <v>54</v>
      </c>
      <c r="AY17" s="13">
        <v>3178.13</v>
      </c>
      <c r="AZ17" s="11">
        <v>4</v>
      </c>
      <c r="BA17" s="12">
        <v>0.037</v>
      </c>
      <c r="BB17" s="12">
        <v>0.0715</v>
      </c>
      <c r="BC17" s="11">
        <v>42</v>
      </c>
      <c r="BD17" s="13">
        <v>2231.12</v>
      </c>
      <c r="BE17" s="11">
        <v>4</v>
      </c>
      <c r="BF17" s="11">
        <v>36</v>
      </c>
      <c r="BG17" s="13">
        <v>1840.9</v>
      </c>
      <c r="BH17" s="11">
        <v>4</v>
      </c>
      <c r="BI17" s="12">
        <v>0.1667</v>
      </c>
      <c r="BJ17" s="12">
        <v>0.212</v>
      </c>
      <c r="BK17" s="11">
        <v>167</v>
      </c>
      <c r="BL17" s="13">
        <v>9927.84</v>
      </c>
      <c r="BM17" s="11">
        <v>4</v>
      </c>
      <c r="BN17" s="11">
        <v>135</v>
      </c>
      <c r="BO17" s="13">
        <v>8032.83</v>
      </c>
      <c r="BP17" s="11">
        <v>4</v>
      </c>
      <c r="BQ17" s="12">
        <v>0.237</v>
      </c>
      <c r="BR17" s="12">
        <v>0.2359</v>
      </c>
      <c r="BS17" s="11">
        <v>40</v>
      </c>
      <c r="BT17" s="13">
        <v>2465.95</v>
      </c>
      <c r="BU17" s="11">
        <v>4</v>
      </c>
      <c r="BV17" s="11">
        <v>58</v>
      </c>
      <c r="BW17" s="13">
        <v>3536.09</v>
      </c>
      <c r="BX17" s="11">
        <v>4</v>
      </c>
      <c r="BY17" s="12">
        <v>-0.3103</v>
      </c>
      <c r="BZ17" s="12">
        <v>-0.3026</v>
      </c>
      <c r="CA17" s="11">
        <v>32</v>
      </c>
      <c r="CB17" s="13">
        <v>1911.01</v>
      </c>
      <c r="CC17" s="11">
        <v>4</v>
      </c>
      <c r="CD17" s="11">
        <v>34</v>
      </c>
      <c r="CE17" s="13">
        <v>2141.89</v>
      </c>
      <c r="CF17" s="11">
        <v>4</v>
      </c>
      <c r="CG17" s="12">
        <v>-0.0588</v>
      </c>
      <c r="CH17" s="12">
        <v>-0.1078</v>
      </c>
      <c r="CI17" s="11">
        <v>11</v>
      </c>
      <c r="CJ17" s="13">
        <v>692.89</v>
      </c>
      <c r="CK17" s="11">
        <v>4</v>
      </c>
      <c r="CL17" s="11">
        <v>27</v>
      </c>
      <c r="CM17" s="13">
        <v>1518.14</v>
      </c>
      <c r="CN17" s="11">
        <v>4</v>
      </c>
      <c r="CO17" s="12">
        <v>-0.5926</v>
      </c>
      <c r="CP17" s="12">
        <v>-0.5436</v>
      </c>
      <c r="CQ17" s="11"/>
      <c r="CR17" s="13"/>
      <c r="CS17" s="11"/>
      <c r="CT17" s="11">
        <v>3</v>
      </c>
      <c r="CU17" s="13">
        <v>178.47</v>
      </c>
      <c r="CV17" s="11">
        <v>4</v>
      </c>
      <c r="CW17" s="12"/>
      <c r="CX17" s="12"/>
      <c r="CY17" s="11">
        <v>1</v>
      </c>
      <c r="CZ17" s="13">
        <v>62.36</v>
      </c>
      <c r="DA17" s="11">
        <v>2</v>
      </c>
      <c r="DB17" s="11">
        <v>1</v>
      </c>
      <c r="DC17" s="13">
        <v>62.36</v>
      </c>
      <c r="DD17" s="11">
        <v>2</v>
      </c>
      <c r="DE17" s="12"/>
      <c r="DF17" s="12"/>
      <c r="DG17" s="11"/>
      <c r="DH17" s="13"/>
      <c r="DI17" s="11"/>
      <c r="DJ17" s="11"/>
      <c r="DK17" s="13"/>
      <c r="DL17" s="11"/>
      <c r="DM17" s="12"/>
      <c r="DN17" s="12"/>
      <c r="DO17" s="11"/>
      <c r="DP17" s="13"/>
      <c r="DQ17" s="11">
        <v>4</v>
      </c>
      <c r="DR17" s="11"/>
      <c r="DS17" s="13"/>
      <c r="DT17" s="11">
        <v>4</v>
      </c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/>
      <c r="EH17" s="11"/>
      <c r="EI17" s="13"/>
      <c r="EJ17" s="11"/>
      <c r="EK17" s="12"/>
      <c r="EL17" s="12"/>
      <c r="EM17" s="11"/>
      <c r="EN17" s="13"/>
      <c r="EO17" s="11">
        <v>1</v>
      </c>
      <c r="EP17" s="11"/>
      <c r="EQ17" s="13"/>
      <c r="ER17" s="11">
        <v>1</v>
      </c>
      <c r="ES17" s="12"/>
      <c r="ET17" s="12"/>
      <c r="EU17" s="11"/>
      <c r="EV17" s="13"/>
      <c r="EW17" s="11">
        <v>4</v>
      </c>
      <c r="EX17" s="11"/>
      <c r="EY17" s="13"/>
      <c r="EZ17" s="11">
        <v>4</v>
      </c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>
        <v>4</v>
      </c>
      <c r="FN17" s="11">
        <v>2</v>
      </c>
      <c r="FO17" s="13">
        <v>115.5</v>
      </c>
      <c r="FP17" s="11">
        <v>4</v>
      </c>
      <c r="FQ17" s="12"/>
      <c r="FR17" s="12"/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/>
      <c r="GT17" s="11"/>
      <c r="GU17" s="13"/>
      <c r="GV17" s="11"/>
      <c r="GW17" s="12"/>
      <c r="GX17" s="12"/>
      <c r="GY17" s="11">
        <v>2</v>
      </c>
      <c r="GZ17" s="13">
        <v>124.72</v>
      </c>
      <c r="HA17" s="11">
        <v>4</v>
      </c>
      <c r="HB17" s="11"/>
      <c r="HC17" s="13"/>
      <c r="HD17" s="11">
        <v>4</v>
      </c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>
        <v>4</v>
      </c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/>
      <c r="II17" s="13"/>
      <c r="IJ17" s="11"/>
      <c r="IK17" s="12"/>
      <c r="IL17" s="12"/>
      <c r="IM17" s="11"/>
      <c r="IN17" s="13"/>
      <c r="IO17" s="11"/>
      <c r="IP17" s="11">
        <v>137</v>
      </c>
      <c r="IQ17" s="13">
        <v>4960.69</v>
      </c>
      <c r="IR17" s="11">
        <v>4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</row>
    <row r="18">
      <c r="A18" s="10" t="s">
        <v>67</v>
      </c>
      <c r="B18" s="10" t="s">
        <v>81</v>
      </c>
      <c r="C18" s="11">
        <v>5367</v>
      </c>
      <c r="D18" s="11">
        <f>=ROUNDDOWN(9.87852015461071,0)</f>
      </c>
      <c r="E18" s="11">
        <v>11809</v>
      </c>
      <c r="F18" s="12">
        <v>0.8992</v>
      </c>
      <c r="G18" s="11">
        <v>157</v>
      </c>
      <c r="H18" s="11">
        <f>=ROUNDDOWN({0},0)</f>
      </c>
      <c r="I18" s="11">
        <v>430</v>
      </c>
      <c r="J18" s="12"/>
      <c r="K18" s="11">
        <v>7043</v>
      </c>
      <c r="L18" s="13">
        <v>1225706.72</v>
      </c>
      <c r="M18" s="11">
        <v>43</v>
      </c>
      <c r="N18" s="14">
        <v>28504.81</v>
      </c>
      <c r="O18" s="11">
        <v>6889</v>
      </c>
      <c r="P18" s="13">
        <v>1173389.9</v>
      </c>
      <c r="Q18" s="11">
        <v>57</v>
      </c>
      <c r="R18" s="14">
        <v>20585.79</v>
      </c>
      <c r="S18" s="12">
        <v>0.0224</v>
      </c>
      <c r="T18" s="12">
        <v>0.0446</v>
      </c>
      <c r="U18" s="12">
        <v>-0.2456</v>
      </c>
      <c r="V18" s="12">
        <v>0.3847</v>
      </c>
      <c r="W18" s="11">
        <v>541</v>
      </c>
      <c r="X18" s="13">
        <v>87555.19</v>
      </c>
      <c r="Y18" s="11">
        <v>41</v>
      </c>
      <c r="Z18" s="11">
        <v>770</v>
      </c>
      <c r="AA18" s="13">
        <v>133832.81</v>
      </c>
      <c r="AB18" s="11">
        <v>57</v>
      </c>
      <c r="AC18" s="12">
        <v>-0.2974</v>
      </c>
      <c r="AD18" s="12">
        <v>-0.3458</v>
      </c>
      <c r="AE18" s="11">
        <v>505</v>
      </c>
      <c r="AF18" s="13">
        <v>95857.12</v>
      </c>
      <c r="AG18" s="11">
        <v>15</v>
      </c>
      <c r="AH18" s="11">
        <v>512</v>
      </c>
      <c r="AI18" s="13">
        <v>97513.67</v>
      </c>
      <c r="AJ18" s="11">
        <v>17</v>
      </c>
      <c r="AK18" s="12">
        <v>-0.0137</v>
      </c>
      <c r="AL18" s="12">
        <v>-0.017</v>
      </c>
      <c r="AM18" s="11">
        <v>2666</v>
      </c>
      <c r="AN18" s="13">
        <v>508987.63</v>
      </c>
      <c r="AO18" s="11">
        <v>41</v>
      </c>
      <c r="AP18" s="11">
        <v>853</v>
      </c>
      <c r="AQ18" s="13">
        <v>151660.74</v>
      </c>
      <c r="AR18" s="11">
        <v>57</v>
      </c>
      <c r="AS18" s="12">
        <v>2.1254</v>
      </c>
      <c r="AT18" s="12">
        <v>2.3561</v>
      </c>
      <c r="AU18" s="11">
        <v>326</v>
      </c>
      <c r="AV18" s="13">
        <v>53020.46</v>
      </c>
      <c r="AW18" s="11">
        <v>36</v>
      </c>
      <c r="AX18" s="11">
        <v>865</v>
      </c>
      <c r="AY18" s="13">
        <v>110537.69</v>
      </c>
      <c r="AZ18" s="11">
        <v>57</v>
      </c>
      <c r="BA18" s="12">
        <v>-0.6231</v>
      </c>
      <c r="BB18" s="12">
        <v>-0.5203</v>
      </c>
      <c r="BC18" s="11">
        <v>839</v>
      </c>
      <c r="BD18" s="13">
        <v>135080.7</v>
      </c>
      <c r="BE18" s="11">
        <v>41</v>
      </c>
      <c r="BF18" s="11">
        <v>958</v>
      </c>
      <c r="BG18" s="13">
        <v>165397.3</v>
      </c>
      <c r="BH18" s="11">
        <v>57</v>
      </c>
      <c r="BI18" s="12">
        <v>-0.1242</v>
      </c>
      <c r="BJ18" s="12">
        <v>-0.1833</v>
      </c>
      <c r="BK18" s="11">
        <v>519</v>
      </c>
      <c r="BL18" s="13">
        <v>75612.39</v>
      </c>
      <c r="BM18" s="11">
        <v>36</v>
      </c>
      <c r="BN18" s="11">
        <v>230</v>
      </c>
      <c r="BO18" s="13">
        <v>39894.38</v>
      </c>
      <c r="BP18" s="11">
        <v>55</v>
      </c>
      <c r="BQ18" s="12">
        <v>1.2565</v>
      </c>
      <c r="BR18" s="12">
        <v>0.8953</v>
      </c>
      <c r="BS18" s="11">
        <v>123</v>
      </c>
      <c r="BT18" s="13">
        <v>24247.6</v>
      </c>
      <c r="BU18" s="11">
        <v>8</v>
      </c>
      <c r="BV18" s="11">
        <v>56</v>
      </c>
      <c r="BW18" s="13">
        <v>11647.23</v>
      </c>
      <c r="BX18" s="11">
        <v>6</v>
      </c>
      <c r="BY18" s="12">
        <v>1.1964</v>
      </c>
      <c r="BZ18" s="12">
        <v>1.0818</v>
      </c>
      <c r="CA18" s="11">
        <v>322</v>
      </c>
      <c r="CB18" s="13">
        <v>50589.9</v>
      </c>
      <c r="CC18" s="11">
        <v>32</v>
      </c>
      <c r="CD18" s="11">
        <v>561</v>
      </c>
      <c r="CE18" s="13">
        <v>98975.65</v>
      </c>
      <c r="CF18" s="11">
        <v>45</v>
      </c>
      <c r="CG18" s="12">
        <v>-0.426</v>
      </c>
      <c r="CH18" s="12">
        <v>-0.4889</v>
      </c>
      <c r="CI18" s="11">
        <v>1123</v>
      </c>
      <c r="CJ18" s="13">
        <v>180378.57</v>
      </c>
      <c r="CK18" s="11">
        <v>43</v>
      </c>
      <c r="CL18" s="11">
        <v>1221</v>
      </c>
      <c r="CM18" s="13">
        <v>216210.44</v>
      </c>
      <c r="CN18" s="11">
        <v>57</v>
      </c>
      <c r="CO18" s="12">
        <v>-0.0803</v>
      </c>
      <c r="CP18" s="12">
        <v>-0.1657</v>
      </c>
      <c r="CQ18" s="11">
        <v>3</v>
      </c>
      <c r="CR18" s="13">
        <v>574.14</v>
      </c>
      <c r="CS18" s="11">
        <v>2</v>
      </c>
      <c r="CT18" s="11">
        <v>3</v>
      </c>
      <c r="CU18" s="13">
        <v>605.85</v>
      </c>
      <c r="CV18" s="11">
        <v>2</v>
      </c>
      <c r="CW18" s="12"/>
      <c r="CX18" s="12">
        <v>-0.0523</v>
      </c>
      <c r="CY18" s="11"/>
      <c r="CZ18" s="13"/>
      <c r="DA18" s="11"/>
      <c r="DB18" s="11"/>
      <c r="DC18" s="13"/>
      <c r="DD18" s="11"/>
      <c r="DE18" s="12"/>
      <c r="DF18" s="12"/>
      <c r="DG18" s="11">
        <v>2</v>
      </c>
      <c r="DH18" s="13">
        <v>390.16</v>
      </c>
      <c r="DI18" s="11">
        <v>3</v>
      </c>
      <c r="DJ18" s="11">
        <v>5</v>
      </c>
      <c r="DK18" s="13">
        <v>941.44</v>
      </c>
      <c r="DL18" s="11">
        <v>3</v>
      </c>
      <c r="DM18" s="12">
        <v>-0.6</v>
      </c>
      <c r="DN18" s="12">
        <v>-0.5856</v>
      </c>
      <c r="DO18" s="11">
        <v>7</v>
      </c>
      <c r="DP18" s="13">
        <v>1439.56</v>
      </c>
      <c r="DQ18" s="11">
        <v>43</v>
      </c>
      <c r="DR18" s="11">
        <v>4</v>
      </c>
      <c r="DS18" s="13">
        <v>1004.98</v>
      </c>
      <c r="DT18" s="11">
        <v>57</v>
      </c>
      <c r="DU18" s="12">
        <v>0.75</v>
      </c>
      <c r="DV18" s="12">
        <v>0.4324</v>
      </c>
      <c r="DW18" s="11"/>
      <c r="DX18" s="13"/>
      <c r="DY18" s="11"/>
      <c r="DZ18" s="11"/>
      <c r="EA18" s="13"/>
      <c r="EB18" s="11"/>
      <c r="EC18" s="12"/>
      <c r="ED18" s="12"/>
      <c r="EE18" s="11">
        <v>20</v>
      </c>
      <c r="EF18" s="13">
        <v>2494.6</v>
      </c>
      <c r="EG18" s="11">
        <v>7</v>
      </c>
      <c r="EH18" s="11">
        <v>22</v>
      </c>
      <c r="EI18" s="13">
        <v>2637.83</v>
      </c>
      <c r="EJ18" s="11">
        <v>8</v>
      </c>
      <c r="EK18" s="12">
        <v>-0.0909</v>
      </c>
      <c r="EL18" s="12">
        <v>-0.0543</v>
      </c>
      <c r="EM18" s="11">
        <v>17</v>
      </c>
      <c r="EN18" s="13">
        <v>3428.04</v>
      </c>
      <c r="EO18" s="11">
        <v>11</v>
      </c>
      <c r="EP18" s="11">
        <v>23</v>
      </c>
      <c r="EQ18" s="13">
        <v>4299.44</v>
      </c>
      <c r="ER18" s="11">
        <v>13</v>
      </c>
      <c r="ES18" s="12">
        <v>-0.2609</v>
      </c>
      <c r="ET18" s="12">
        <v>-0.2027</v>
      </c>
      <c r="EU18" s="11"/>
      <c r="EV18" s="13"/>
      <c r="EW18" s="11">
        <v>16</v>
      </c>
      <c r="EX18" s="11">
        <v>1</v>
      </c>
      <c r="EY18" s="13">
        <v>212.52</v>
      </c>
      <c r="EZ18" s="11">
        <v>15</v>
      </c>
      <c r="FA18" s="12"/>
      <c r="FB18" s="12"/>
      <c r="FC18" s="11">
        <v>11</v>
      </c>
      <c r="FD18" s="13">
        <v>2052.33</v>
      </c>
      <c r="FE18" s="11">
        <v>6</v>
      </c>
      <c r="FF18" s="11">
        <v>1</v>
      </c>
      <c r="FG18" s="13">
        <v>180.81</v>
      </c>
      <c r="FH18" s="11">
        <v>6</v>
      </c>
      <c r="FI18" s="12">
        <v>10</v>
      </c>
      <c r="FJ18" s="12">
        <v>10.3508</v>
      </c>
      <c r="FK18" s="11">
        <v>1</v>
      </c>
      <c r="FL18" s="13">
        <v>212.52</v>
      </c>
      <c r="FM18" s="11">
        <v>7</v>
      </c>
      <c r="FN18" s="11">
        <v>4</v>
      </c>
      <c r="FO18" s="13">
        <v>498.06</v>
      </c>
      <c r="FP18" s="11">
        <v>13</v>
      </c>
      <c r="FQ18" s="12">
        <v>-0.75</v>
      </c>
      <c r="FR18" s="12">
        <v>-0.5733</v>
      </c>
      <c r="FS18" s="11"/>
      <c r="FT18" s="13"/>
      <c r="FU18" s="11"/>
      <c r="FV18" s="11"/>
      <c r="FW18" s="13"/>
      <c r="FX18" s="11"/>
      <c r="FY18" s="12"/>
      <c r="FZ18" s="12"/>
      <c r="GA18" s="11"/>
      <c r="GB18" s="13"/>
      <c r="GC18" s="11">
        <v>7</v>
      </c>
      <c r="GD18" s="11"/>
      <c r="GE18" s="13"/>
      <c r="GF18" s="11">
        <v>7</v>
      </c>
      <c r="GG18" s="12"/>
      <c r="GH18" s="12"/>
      <c r="GI18" s="11">
        <v>11</v>
      </c>
      <c r="GJ18" s="13">
        <v>2350.23</v>
      </c>
      <c r="GK18" s="11">
        <v>13</v>
      </c>
      <c r="GL18" s="11">
        <v>14</v>
      </c>
      <c r="GM18" s="13">
        <v>3052.03</v>
      </c>
      <c r="GN18" s="11">
        <v>6</v>
      </c>
      <c r="GO18" s="12">
        <v>-0.2143</v>
      </c>
      <c r="GP18" s="12">
        <v>-0.2299</v>
      </c>
      <c r="GQ18" s="11">
        <v>1</v>
      </c>
      <c r="GR18" s="13">
        <v>219.43</v>
      </c>
      <c r="GS18" s="11">
        <v>15</v>
      </c>
      <c r="GT18" s="11"/>
      <c r="GU18" s="13"/>
      <c r="GV18" s="11">
        <v>7</v>
      </c>
      <c r="GW18" s="12"/>
      <c r="GX18" s="12"/>
      <c r="GY18" s="11">
        <v>5</v>
      </c>
      <c r="GZ18" s="13">
        <v>1113.35</v>
      </c>
      <c r="HA18" s="11">
        <v>30</v>
      </c>
      <c r="HB18" s="11">
        <v>7</v>
      </c>
      <c r="HC18" s="13">
        <v>1483.01</v>
      </c>
      <c r="HD18" s="11">
        <v>34</v>
      </c>
      <c r="HE18" s="12">
        <v>-0.2857</v>
      </c>
      <c r="HF18" s="12">
        <v>-0.2493</v>
      </c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>
        <v>34</v>
      </c>
      <c r="HR18" s="11"/>
      <c r="HS18" s="13"/>
      <c r="HT18" s="11"/>
      <c r="HU18" s="12"/>
      <c r="HV18" s="12"/>
      <c r="HW18" s="11"/>
      <c r="HX18" s="13"/>
      <c r="HY18" s="11"/>
      <c r="HZ18" s="11"/>
      <c r="IA18" s="13"/>
      <c r="IB18" s="11"/>
      <c r="IC18" s="12"/>
      <c r="ID18" s="12"/>
      <c r="IE18" s="11">
        <v>1</v>
      </c>
      <c r="IF18" s="13">
        <v>102.8</v>
      </c>
      <c r="IG18" s="11">
        <v>19</v>
      </c>
      <c r="IH18" s="11">
        <v>1</v>
      </c>
      <c r="II18" s="13">
        <v>158.19</v>
      </c>
      <c r="IJ18" s="11">
        <v>28</v>
      </c>
      <c r="IK18" s="12"/>
      <c r="IL18" s="12">
        <v>-0.3501</v>
      </c>
      <c r="IM18" s="11"/>
      <c r="IN18" s="13"/>
      <c r="IO18" s="11"/>
      <c r="IP18" s="11">
        <v>778</v>
      </c>
      <c r="IQ18" s="13">
        <v>132645.83</v>
      </c>
      <c r="IR18" s="11">
        <v>57</v>
      </c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</row>
    <row r="19">
      <c r="A19" s="10" t="s">
        <v>67</v>
      </c>
      <c r="B19" s="10" t="s">
        <v>82</v>
      </c>
      <c r="C19" s="11">
        <v>2212</v>
      </c>
      <c r="D19" s="11">
        <f>=ROUNDDOWN(11.9632233639805,0)</f>
      </c>
      <c r="E19" s="11">
        <v>3688</v>
      </c>
      <c r="F19" s="12">
        <v>0.9416</v>
      </c>
      <c r="G19" s="11"/>
      <c r="H19" s="11">
        <f>=ROUNDDOWN({0},0)</f>
      </c>
      <c r="I19" s="11"/>
      <c r="J19" s="12"/>
      <c r="K19" s="11">
        <v>2753</v>
      </c>
      <c r="L19" s="13">
        <v>187947.14</v>
      </c>
      <c r="M19" s="11">
        <v>42</v>
      </c>
      <c r="N19" s="14">
        <v>4474.93</v>
      </c>
      <c r="O19" s="11">
        <v>3253</v>
      </c>
      <c r="P19" s="13">
        <v>226596.31</v>
      </c>
      <c r="Q19" s="11">
        <v>44</v>
      </c>
      <c r="R19" s="14">
        <v>5149.92</v>
      </c>
      <c r="S19" s="12">
        <v>-0.1537</v>
      </c>
      <c r="T19" s="12">
        <v>-0.1706</v>
      </c>
      <c r="U19" s="12">
        <v>-0.0455</v>
      </c>
      <c r="V19" s="12">
        <v>-0.1311</v>
      </c>
      <c r="W19" s="11">
        <v>330</v>
      </c>
      <c r="X19" s="13">
        <v>23655.57</v>
      </c>
      <c r="Y19" s="11">
        <v>42</v>
      </c>
      <c r="Z19" s="11">
        <v>493</v>
      </c>
      <c r="AA19" s="13">
        <v>38891.65</v>
      </c>
      <c r="AB19" s="11">
        <v>44</v>
      </c>
      <c r="AC19" s="12">
        <v>-0.3306</v>
      </c>
      <c r="AD19" s="12">
        <v>-0.3918</v>
      </c>
      <c r="AE19" s="11">
        <v>259</v>
      </c>
      <c r="AF19" s="13">
        <v>18543.33</v>
      </c>
      <c r="AG19" s="11">
        <v>29</v>
      </c>
      <c r="AH19" s="11">
        <v>178</v>
      </c>
      <c r="AI19" s="13">
        <v>13865.77</v>
      </c>
      <c r="AJ19" s="11">
        <v>30</v>
      </c>
      <c r="AK19" s="12">
        <v>0.4551</v>
      </c>
      <c r="AL19" s="12">
        <v>0.3373</v>
      </c>
      <c r="AM19" s="11">
        <v>330</v>
      </c>
      <c r="AN19" s="13">
        <v>24744.39</v>
      </c>
      <c r="AO19" s="11">
        <v>42</v>
      </c>
      <c r="AP19" s="11">
        <v>126</v>
      </c>
      <c r="AQ19" s="13">
        <v>8560.69</v>
      </c>
      <c r="AR19" s="11">
        <v>44</v>
      </c>
      <c r="AS19" s="12">
        <v>1.619</v>
      </c>
      <c r="AT19" s="12">
        <v>1.8905</v>
      </c>
      <c r="AU19" s="11">
        <v>992</v>
      </c>
      <c r="AV19" s="13">
        <v>69148.75</v>
      </c>
      <c r="AW19" s="11">
        <v>41</v>
      </c>
      <c r="AX19" s="11">
        <v>1448</v>
      </c>
      <c r="AY19" s="13">
        <v>100311.15</v>
      </c>
      <c r="AZ19" s="11">
        <v>37</v>
      </c>
      <c r="BA19" s="12">
        <v>-0.3149</v>
      </c>
      <c r="BB19" s="12">
        <v>-0.3107</v>
      </c>
      <c r="BC19" s="11">
        <v>405</v>
      </c>
      <c r="BD19" s="13">
        <v>26109.91</v>
      </c>
      <c r="BE19" s="11">
        <v>42</v>
      </c>
      <c r="BF19" s="11">
        <v>185</v>
      </c>
      <c r="BG19" s="13">
        <v>11768.25</v>
      </c>
      <c r="BH19" s="11">
        <v>44</v>
      </c>
      <c r="BI19" s="12">
        <v>1.1892</v>
      </c>
      <c r="BJ19" s="12">
        <v>1.2187</v>
      </c>
      <c r="BK19" s="11">
        <v>239</v>
      </c>
      <c r="BL19" s="13">
        <v>11428.29</v>
      </c>
      <c r="BM19" s="11">
        <v>37</v>
      </c>
      <c r="BN19" s="11">
        <v>153</v>
      </c>
      <c r="BO19" s="13">
        <v>11081.52</v>
      </c>
      <c r="BP19" s="11">
        <v>39</v>
      </c>
      <c r="BQ19" s="12">
        <v>0.5621</v>
      </c>
      <c r="BR19" s="12">
        <v>0.0313</v>
      </c>
      <c r="BS19" s="11">
        <v>4</v>
      </c>
      <c r="BT19" s="13">
        <v>199</v>
      </c>
      <c r="BU19" s="11"/>
      <c r="BV19" s="11">
        <v>27</v>
      </c>
      <c r="BW19" s="13">
        <v>1949.31</v>
      </c>
      <c r="BX19" s="11">
        <v>10</v>
      </c>
      <c r="BY19" s="12">
        <v>-0.8519</v>
      </c>
      <c r="BZ19" s="12">
        <v>-0.8979</v>
      </c>
      <c r="CA19" s="11">
        <v>20</v>
      </c>
      <c r="CB19" s="13">
        <v>1206.8</v>
      </c>
      <c r="CC19" s="11">
        <v>24</v>
      </c>
      <c r="CD19" s="11">
        <v>22</v>
      </c>
      <c r="CE19" s="13">
        <v>1627.22</v>
      </c>
      <c r="CF19" s="11">
        <v>23</v>
      </c>
      <c r="CG19" s="12">
        <v>-0.0909</v>
      </c>
      <c r="CH19" s="12">
        <v>-0.2584</v>
      </c>
      <c r="CI19" s="11">
        <v>137</v>
      </c>
      <c r="CJ19" s="13">
        <v>9540.03</v>
      </c>
      <c r="CK19" s="11">
        <v>42</v>
      </c>
      <c r="CL19" s="11">
        <v>188</v>
      </c>
      <c r="CM19" s="13">
        <v>13125.57</v>
      </c>
      <c r="CN19" s="11">
        <v>44</v>
      </c>
      <c r="CO19" s="12">
        <v>-0.2713</v>
      </c>
      <c r="CP19" s="12">
        <v>-0.2732</v>
      </c>
      <c r="CQ19" s="11"/>
      <c r="CR19" s="13"/>
      <c r="CS19" s="11"/>
      <c r="CT19" s="11"/>
      <c r="CU19" s="13"/>
      <c r="CV19" s="11"/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>
        <v>29</v>
      </c>
      <c r="DH19" s="13">
        <v>2422.73</v>
      </c>
      <c r="DI19" s="11">
        <v>17</v>
      </c>
      <c r="DJ19" s="11">
        <v>21</v>
      </c>
      <c r="DK19" s="13">
        <v>1544.06</v>
      </c>
      <c r="DL19" s="11">
        <v>16</v>
      </c>
      <c r="DM19" s="12">
        <v>0.381</v>
      </c>
      <c r="DN19" s="12">
        <v>0.5691</v>
      </c>
      <c r="DO19" s="11">
        <v>1</v>
      </c>
      <c r="DP19" s="13">
        <v>149.99</v>
      </c>
      <c r="DQ19" s="11">
        <v>42</v>
      </c>
      <c r="DR19" s="11">
        <v>10</v>
      </c>
      <c r="DS19" s="13">
        <v>775.92</v>
      </c>
      <c r="DT19" s="11">
        <v>44</v>
      </c>
      <c r="DU19" s="12">
        <v>-0.9</v>
      </c>
      <c r="DV19" s="12">
        <v>-0.8067</v>
      </c>
      <c r="DW19" s="11"/>
      <c r="DX19" s="13"/>
      <c r="DY19" s="11"/>
      <c r="DZ19" s="11"/>
      <c r="EA19" s="13"/>
      <c r="EB19" s="11"/>
      <c r="EC19" s="12"/>
      <c r="ED19" s="12"/>
      <c r="EE19" s="11"/>
      <c r="EF19" s="13"/>
      <c r="EG19" s="11"/>
      <c r="EH19" s="11"/>
      <c r="EI19" s="13"/>
      <c r="EJ19" s="11"/>
      <c r="EK19" s="12"/>
      <c r="EL19" s="12"/>
      <c r="EM19" s="11"/>
      <c r="EN19" s="13"/>
      <c r="EO19" s="11"/>
      <c r="EP19" s="11"/>
      <c r="EQ19" s="13"/>
      <c r="ER19" s="11"/>
      <c r="ES19" s="12"/>
      <c r="ET19" s="12"/>
      <c r="EU19" s="11"/>
      <c r="EV19" s="13"/>
      <c r="EW19" s="11">
        <v>22</v>
      </c>
      <c r="EX19" s="11">
        <v>3</v>
      </c>
      <c r="EY19" s="13">
        <v>256.62</v>
      </c>
      <c r="EZ19" s="11">
        <v>22</v>
      </c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>
        <v>7</v>
      </c>
      <c r="FN19" s="11"/>
      <c r="FO19" s="13"/>
      <c r="FP19" s="11">
        <v>7</v>
      </c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/>
      <c r="GB19" s="13"/>
      <c r="GC19" s="11"/>
      <c r="GD19" s="11"/>
      <c r="GE19" s="13"/>
      <c r="GF19" s="11"/>
      <c r="GG19" s="12"/>
      <c r="GH19" s="12"/>
      <c r="GI19" s="11">
        <v>7</v>
      </c>
      <c r="GJ19" s="13">
        <v>798.35</v>
      </c>
      <c r="GK19" s="11">
        <v>10</v>
      </c>
      <c r="GL19" s="11">
        <v>14</v>
      </c>
      <c r="GM19" s="13">
        <v>1542.35</v>
      </c>
      <c r="GN19" s="11">
        <v>2</v>
      </c>
      <c r="GO19" s="12">
        <v>-0.5</v>
      </c>
      <c r="GP19" s="12">
        <v>-0.4824</v>
      </c>
      <c r="GQ19" s="11"/>
      <c r="GR19" s="13"/>
      <c r="GS19" s="11">
        <v>20</v>
      </c>
      <c r="GT19" s="11">
        <v>3</v>
      </c>
      <c r="GU19" s="13">
        <v>325.1</v>
      </c>
      <c r="GV19" s="11">
        <v>5</v>
      </c>
      <c r="GW19" s="12"/>
      <c r="GX19" s="12"/>
      <c r="GY19" s="11"/>
      <c r="GZ19" s="13"/>
      <c r="HA19" s="11">
        <v>33</v>
      </c>
      <c r="HB19" s="11">
        <v>1</v>
      </c>
      <c r="HC19" s="13">
        <v>96.96</v>
      </c>
      <c r="HD19" s="11">
        <v>18</v>
      </c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/>
      <c r="II19" s="13"/>
      <c r="IJ19" s="11"/>
      <c r="IK19" s="12"/>
      <c r="IL19" s="12"/>
      <c r="IM19" s="11"/>
      <c r="IN19" s="13"/>
      <c r="IO19" s="11"/>
      <c r="IP19" s="11">
        <v>381</v>
      </c>
      <c r="IQ19" s="13">
        <v>20874.17</v>
      </c>
      <c r="IR19" s="11">
        <v>41</v>
      </c>
      <c r="IS19" s="12"/>
      <c r="IT19" s="12"/>
      <c r="IU19" s="11"/>
      <c r="IV19" s="13"/>
      <c r="IW19" s="11">
        <v>17</v>
      </c>
      <c r="IX19" s="11"/>
      <c r="IY19" s="13"/>
      <c r="IZ19" s="11">
        <v>16</v>
      </c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</row>
    <row r="20">
      <c r="A20" s="10" t="s">
        <v>67</v>
      </c>
      <c r="B20" s="10" t="s">
        <v>83</v>
      </c>
      <c r="C20" s="11">
        <v>11940</v>
      </c>
      <c r="D20" s="11">
        <f>=ROUNDDOWN(16.7555430816727,0)</f>
      </c>
      <c r="E20" s="11">
        <v>16368</v>
      </c>
      <c r="F20" s="12">
        <v>0.8846</v>
      </c>
      <c r="G20" s="11">
        <v>1</v>
      </c>
      <c r="H20" s="11">
        <f>=ROUNDDOWN({0},0)</f>
      </c>
      <c r="I20" s="11"/>
      <c r="J20" s="12"/>
      <c r="K20" s="11">
        <v>22286</v>
      </c>
      <c r="L20" s="13">
        <v>1112799.32</v>
      </c>
      <c r="M20" s="11">
        <v>69</v>
      </c>
      <c r="N20" s="14">
        <v>16127.53</v>
      </c>
      <c r="O20" s="11">
        <v>23791</v>
      </c>
      <c r="P20" s="13">
        <v>1194223.74</v>
      </c>
      <c r="Q20" s="11">
        <v>74</v>
      </c>
      <c r="R20" s="14">
        <v>16138.16</v>
      </c>
      <c r="S20" s="12">
        <v>-0.0633</v>
      </c>
      <c r="T20" s="12">
        <v>-0.0682</v>
      </c>
      <c r="U20" s="12">
        <v>-0.0676</v>
      </c>
      <c r="V20" s="12">
        <v>-0.0007</v>
      </c>
      <c r="W20" s="11">
        <v>2791</v>
      </c>
      <c r="X20" s="13">
        <v>136949.26</v>
      </c>
      <c r="Y20" s="11">
        <v>61</v>
      </c>
      <c r="Z20" s="11">
        <v>2838</v>
      </c>
      <c r="AA20" s="13">
        <v>150020.22</v>
      </c>
      <c r="AB20" s="11">
        <v>68</v>
      </c>
      <c r="AC20" s="12">
        <v>-0.0166</v>
      </c>
      <c r="AD20" s="12">
        <v>-0.0871</v>
      </c>
      <c r="AE20" s="11">
        <v>10215</v>
      </c>
      <c r="AF20" s="13">
        <v>531126.2</v>
      </c>
      <c r="AG20" s="11">
        <v>65</v>
      </c>
      <c r="AH20" s="11">
        <v>7822</v>
      </c>
      <c r="AI20" s="13">
        <v>376328.45</v>
      </c>
      <c r="AJ20" s="11">
        <v>64</v>
      </c>
      <c r="AK20" s="12">
        <v>0.3059</v>
      </c>
      <c r="AL20" s="12">
        <v>0.4113</v>
      </c>
      <c r="AM20" s="11">
        <v>2012</v>
      </c>
      <c r="AN20" s="13">
        <v>124203.93</v>
      </c>
      <c r="AO20" s="11">
        <v>61</v>
      </c>
      <c r="AP20" s="11">
        <v>1712</v>
      </c>
      <c r="AQ20" s="13">
        <v>101121.77</v>
      </c>
      <c r="AR20" s="11">
        <v>70</v>
      </c>
      <c r="AS20" s="12">
        <v>0.1752</v>
      </c>
      <c r="AT20" s="12">
        <v>0.2283</v>
      </c>
      <c r="AU20" s="11">
        <v>2072</v>
      </c>
      <c r="AV20" s="13">
        <v>73260.33</v>
      </c>
      <c r="AW20" s="11">
        <v>61</v>
      </c>
      <c r="AX20" s="11">
        <v>2206</v>
      </c>
      <c r="AY20" s="13">
        <v>88264.06</v>
      </c>
      <c r="AZ20" s="11">
        <v>60</v>
      </c>
      <c r="BA20" s="12">
        <v>-0.0607</v>
      </c>
      <c r="BB20" s="12">
        <v>-0.17</v>
      </c>
      <c r="BC20" s="11">
        <v>1123</v>
      </c>
      <c r="BD20" s="13">
        <v>50879.85</v>
      </c>
      <c r="BE20" s="11">
        <v>61</v>
      </c>
      <c r="BF20" s="11">
        <v>892</v>
      </c>
      <c r="BG20" s="13">
        <v>41115.75</v>
      </c>
      <c r="BH20" s="11">
        <v>70</v>
      </c>
      <c r="BI20" s="12">
        <v>0.259</v>
      </c>
      <c r="BJ20" s="12">
        <v>0.2375</v>
      </c>
      <c r="BK20" s="11">
        <v>893</v>
      </c>
      <c r="BL20" s="13">
        <v>51473.04</v>
      </c>
      <c r="BM20" s="11">
        <v>53</v>
      </c>
      <c r="BN20" s="11">
        <v>1472</v>
      </c>
      <c r="BO20" s="13">
        <v>89820.03</v>
      </c>
      <c r="BP20" s="11">
        <v>64</v>
      </c>
      <c r="BQ20" s="12">
        <v>-0.3933</v>
      </c>
      <c r="BR20" s="12">
        <v>-0.4269</v>
      </c>
      <c r="BS20" s="11">
        <v>646</v>
      </c>
      <c r="BT20" s="13">
        <v>34160.54</v>
      </c>
      <c r="BU20" s="11">
        <v>58</v>
      </c>
      <c r="BV20" s="11">
        <v>434</v>
      </c>
      <c r="BW20" s="13">
        <v>25496.99</v>
      </c>
      <c r="BX20" s="11">
        <v>67</v>
      </c>
      <c r="BY20" s="12">
        <v>0.4885</v>
      </c>
      <c r="BZ20" s="12">
        <v>0.3398</v>
      </c>
      <c r="CA20" s="11">
        <v>1649</v>
      </c>
      <c r="CB20" s="13">
        <v>56921.66</v>
      </c>
      <c r="CC20" s="11">
        <v>57</v>
      </c>
      <c r="CD20" s="11">
        <v>2941</v>
      </c>
      <c r="CE20" s="13">
        <v>105294.86</v>
      </c>
      <c r="CF20" s="11">
        <v>58</v>
      </c>
      <c r="CG20" s="12">
        <v>-0.4393</v>
      </c>
      <c r="CH20" s="12">
        <v>-0.4594</v>
      </c>
      <c r="CI20" s="11">
        <v>353</v>
      </c>
      <c r="CJ20" s="13">
        <v>22527.79</v>
      </c>
      <c r="CK20" s="11">
        <v>61</v>
      </c>
      <c r="CL20" s="11">
        <v>764</v>
      </c>
      <c r="CM20" s="13">
        <v>38764.38</v>
      </c>
      <c r="CN20" s="11">
        <v>70</v>
      </c>
      <c r="CO20" s="12">
        <v>-0.538</v>
      </c>
      <c r="CP20" s="12">
        <v>-0.4189</v>
      </c>
      <c r="CQ20" s="11">
        <v>167</v>
      </c>
      <c r="CR20" s="13">
        <v>9753.07</v>
      </c>
      <c r="CS20" s="11">
        <v>20</v>
      </c>
      <c r="CT20" s="11">
        <v>403</v>
      </c>
      <c r="CU20" s="13">
        <v>25765.49</v>
      </c>
      <c r="CV20" s="11">
        <v>29</v>
      </c>
      <c r="CW20" s="12">
        <v>-0.5856</v>
      </c>
      <c r="CX20" s="12">
        <v>-0.6215</v>
      </c>
      <c r="CY20" s="11">
        <v>22</v>
      </c>
      <c r="CZ20" s="13">
        <v>1076.94</v>
      </c>
      <c r="DA20" s="11">
        <v>4</v>
      </c>
      <c r="DB20" s="11">
        <v>15</v>
      </c>
      <c r="DC20" s="13">
        <v>1043.28</v>
      </c>
      <c r="DD20" s="11">
        <v>6</v>
      </c>
      <c r="DE20" s="12">
        <v>0.4667</v>
      </c>
      <c r="DF20" s="12">
        <v>0.0323</v>
      </c>
      <c r="DG20" s="11">
        <v>19</v>
      </c>
      <c r="DH20" s="13">
        <v>1238.55</v>
      </c>
      <c r="DI20" s="11">
        <v>7</v>
      </c>
      <c r="DJ20" s="11">
        <v>15</v>
      </c>
      <c r="DK20" s="13">
        <v>978.12</v>
      </c>
      <c r="DL20" s="11">
        <v>7</v>
      </c>
      <c r="DM20" s="12">
        <v>0.2667</v>
      </c>
      <c r="DN20" s="12">
        <v>0.2663</v>
      </c>
      <c r="DO20" s="11">
        <v>3</v>
      </c>
      <c r="DP20" s="13">
        <v>389.97</v>
      </c>
      <c r="DQ20" s="11">
        <v>61</v>
      </c>
      <c r="DR20" s="11">
        <v>1</v>
      </c>
      <c r="DS20" s="13">
        <v>54.99</v>
      </c>
      <c r="DT20" s="11">
        <v>70</v>
      </c>
      <c r="DU20" s="12">
        <v>2</v>
      </c>
      <c r="DV20" s="12">
        <v>6.0917</v>
      </c>
      <c r="DW20" s="11">
        <v>227</v>
      </c>
      <c r="DX20" s="13">
        <v>14845.72</v>
      </c>
      <c r="DY20" s="11">
        <v>29</v>
      </c>
      <c r="DZ20" s="11">
        <v>179</v>
      </c>
      <c r="EA20" s="13">
        <v>12810.74</v>
      </c>
      <c r="EB20" s="11">
        <v>35</v>
      </c>
      <c r="EC20" s="12">
        <v>0.2682</v>
      </c>
      <c r="ED20" s="12">
        <v>0.1588</v>
      </c>
      <c r="EE20" s="11"/>
      <c r="EF20" s="13"/>
      <c r="EG20" s="11"/>
      <c r="EH20" s="11"/>
      <c r="EI20" s="13"/>
      <c r="EJ20" s="11"/>
      <c r="EK20" s="12"/>
      <c r="EL20" s="12"/>
      <c r="EM20" s="11">
        <v>3</v>
      </c>
      <c r="EN20" s="13">
        <v>203.04</v>
      </c>
      <c r="EO20" s="11">
        <v>13</v>
      </c>
      <c r="EP20" s="11">
        <v>5</v>
      </c>
      <c r="EQ20" s="13">
        <v>267.7</v>
      </c>
      <c r="ER20" s="11">
        <v>15</v>
      </c>
      <c r="ES20" s="12">
        <v>-0.4</v>
      </c>
      <c r="ET20" s="12">
        <v>-0.2415</v>
      </c>
      <c r="EU20" s="11">
        <v>23</v>
      </c>
      <c r="EV20" s="13">
        <v>1309.45</v>
      </c>
      <c r="EW20" s="11">
        <v>58</v>
      </c>
      <c r="EX20" s="11">
        <v>86</v>
      </c>
      <c r="EY20" s="13">
        <v>5185.33</v>
      </c>
      <c r="EZ20" s="11">
        <v>67</v>
      </c>
      <c r="FA20" s="12">
        <v>-0.7326</v>
      </c>
      <c r="FB20" s="12">
        <v>-0.7475</v>
      </c>
      <c r="FC20" s="11">
        <v>47</v>
      </c>
      <c r="FD20" s="13">
        <v>1151.35</v>
      </c>
      <c r="FE20" s="11">
        <v>24</v>
      </c>
      <c r="FF20" s="11">
        <v>17</v>
      </c>
      <c r="FG20" s="13">
        <v>450.85</v>
      </c>
      <c r="FH20" s="11">
        <v>27</v>
      </c>
      <c r="FI20" s="12">
        <v>1.7647</v>
      </c>
      <c r="FJ20" s="12">
        <v>1.5537</v>
      </c>
      <c r="FK20" s="11">
        <v>7</v>
      </c>
      <c r="FL20" s="13">
        <v>312.29</v>
      </c>
      <c r="FM20" s="11">
        <v>16</v>
      </c>
      <c r="FN20" s="11"/>
      <c r="FO20" s="13"/>
      <c r="FP20" s="11">
        <v>26</v>
      </c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/>
      <c r="GB20" s="13"/>
      <c r="GC20" s="11">
        <v>1</v>
      </c>
      <c r="GD20" s="11">
        <v>2</v>
      </c>
      <c r="GE20" s="13">
        <v>50</v>
      </c>
      <c r="GF20" s="11"/>
      <c r="GG20" s="12"/>
      <c r="GH20" s="12"/>
      <c r="GI20" s="11">
        <v>2</v>
      </c>
      <c r="GJ20" s="13">
        <v>115.54</v>
      </c>
      <c r="GK20" s="11">
        <v>4</v>
      </c>
      <c r="GL20" s="11">
        <v>4</v>
      </c>
      <c r="GM20" s="13">
        <v>254.2</v>
      </c>
      <c r="GN20" s="11">
        <v>4</v>
      </c>
      <c r="GO20" s="12">
        <v>-0.5</v>
      </c>
      <c r="GP20" s="12">
        <v>-0.5455</v>
      </c>
      <c r="GQ20" s="11">
        <v>8</v>
      </c>
      <c r="GR20" s="13">
        <v>659.54</v>
      </c>
      <c r="GS20" s="11">
        <v>30</v>
      </c>
      <c r="GT20" s="11">
        <v>30</v>
      </c>
      <c r="GU20" s="13">
        <v>2414.88</v>
      </c>
      <c r="GV20" s="11">
        <v>20</v>
      </c>
      <c r="GW20" s="12">
        <v>-0.7333</v>
      </c>
      <c r="GX20" s="12">
        <v>-0.7269</v>
      </c>
      <c r="GY20" s="11">
        <v>1</v>
      </c>
      <c r="GZ20" s="13">
        <v>68.04</v>
      </c>
      <c r="HA20" s="11">
        <v>52</v>
      </c>
      <c r="HB20" s="11">
        <v>1</v>
      </c>
      <c r="HC20" s="13">
        <v>94.34</v>
      </c>
      <c r="HD20" s="11">
        <v>20</v>
      </c>
      <c r="HE20" s="12"/>
      <c r="HF20" s="12">
        <v>-0.2788</v>
      </c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>
        <v>3</v>
      </c>
      <c r="HX20" s="13">
        <v>173.22</v>
      </c>
      <c r="HY20" s="11">
        <v>43</v>
      </c>
      <c r="HZ20" s="11"/>
      <c r="IA20" s="13"/>
      <c r="IB20" s="11"/>
      <c r="IC20" s="12"/>
      <c r="ID20" s="12"/>
      <c r="IE20" s="11"/>
      <c r="IF20" s="13"/>
      <c r="IG20" s="11"/>
      <c r="IH20" s="11"/>
      <c r="II20" s="13"/>
      <c r="IJ20" s="11"/>
      <c r="IK20" s="12"/>
      <c r="IL20" s="12"/>
      <c r="IM20" s="11"/>
      <c r="IN20" s="13"/>
      <c r="IO20" s="11"/>
      <c r="IP20" s="11">
        <v>1952</v>
      </c>
      <c r="IQ20" s="13">
        <v>128627.31</v>
      </c>
      <c r="IR20" s="11">
        <v>68</v>
      </c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>
        <v>46</v>
      </c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</row>
    <row r="21">
      <c r="A21" s="10" t="s">
        <v>84</v>
      </c>
      <c r="B21" s="10" t="s">
        <v>85</v>
      </c>
      <c r="C21" s="11">
        <v>434499</v>
      </c>
      <c r="D21" s="11">
        <f>=ROUNDDOWN({0},0)</f>
      </c>
      <c r="E21" s="11">
        <v>517696</v>
      </c>
      <c r="F21" s="12"/>
      <c r="G21" s="11">
        <v>694</v>
      </c>
      <c r="H21" s="11">
        <f>=ROUNDDOWN({0},0)</f>
      </c>
      <c r="I21" s="11">
        <v>430</v>
      </c>
      <c r="J21" s="12"/>
      <c r="K21" s="11">
        <v>363330</v>
      </c>
      <c r="L21" s="13">
        <v>24195072.18</v>
      </c>
      <c r="M21" s="11">
        <v>1833</v>
      </c>
      <c r="N21" s="14">
        <v>13199.71</v>
      </c>
      <c r="O21" s="11">
        <v>395821</v>
      </c>
      <c r="P21" s="13">
        <v>26733458.19</v>
      </c>
      <c r="Q21" s="11">
        <v>2101</v>
      </c>
      <c r="R21" s="14">
        <v>12724.16</v>
      </c>
      <c r="S21" s="12">
        <v>-0.0821</v>
      </c>
      <c r="T21" s="12">
        <v>-0.095</v>
      </c>
      <c r="U21" s="12">
        <v>-0.1276</v>
      </c>
      <c r="V21" s="12">
        <v>0.0374</v>
      </c>
      <c r="W21" s="11">
        <v>88246</v>
      </c>
      <c r="X21" s="13">
        <v>5547523.81</v>
      </c>
      <c r="Y21" s="11">
        <v>1727</v>
      </c>
      <c r="Z21" s="11">
        <v>77264</v>
      </c>
      <c r="AA21" s="13">
        <v>5318866.81</v>
      </c>
      <c r="AB21" s="11">
        <v>1914</v>
      </c>
      <c r="AC21" s="12">
        <v>0.1421</v>
      </c>
      <c r="AD21" s="12">
        <v>0.043</v>
      </c>
      <c r="AE21" s="11">
        <v>74172</v>
      </c>
      <c r="AF21" s="13">
        <v>5291792.17</v>
      </c>
      <c r="AG21" s="11">
        <v>1380</v>
      </c>
      <c r="AH21" s="11">
        <v>61541</v>
      </c>
      <c r="AI21" s="13">
        <v>4293882.56</v>
      </c>
      <c r="AJ21" s="11">
        <v>1430</v>
      </c>
      <c r="AK21" s="12">
        <v>0.2052</v>
      </c>
      <c r="AL21" s="12">
        <v>0.2324</v>
      </c>
      <c r="AM21" s="11">
        <v>41290</v>
      </c>
      <c r="AN21" s="13">
        <v>3397941.22</v>
      </c>
      <c r="AO21" s="11">
        <v>1799</v>
      </c>
      <c r="AP21" s="11">
        <v>22878</v>
      </c>
      <c r="AQ21" s="13">
        <v>1690909.2</v>
      </c>
      <c r="AR21" s="11">
        <v>1969</v>
      </c>
      <c r="AS21" s="12">
        <v>0.8048</v>
      </c>
      <c r="AT21" s="12">
        <v>1.0095</v>
      </c>
      <c r="AU21" s="11">
        <v>47801</v>
      </c>
      <c r="AV21" s="13">
        <v>3001915.52</v>
      </c>
      <c r="AW21" s="11">
        <v>1689</v>
      </c>
      <c r="AX21" s="11">
        <v>51982</v>
      </c>
      <c r="AY21" s="13">
        <v>3185139.6</v>
      </c>
      <c r="AZ21" s="11">
        <v>1764</v>
      </c>
      <c r="BA21" s="12">
        <v>-0.0804</v>
      </c>
      <c r="BB21" s="12">
        <v>-0.0575</v>
      </c>
      <c r="BC21" s="11">
        <v>30864</v>
      </c>
      <c r="BD21" s="13">
        <v>1811447.78</v>
      </c>
      <c r="BE21" s="11">
        <v>1806</v>
      </c>
      <c r="BF21" s="11">
        <v>25861</v>
      </c>
      <c r="BG21" s="13">
        <v>1620175.94</v>
      </c>
      <c r="BH21" s="11">
        <v>1962</v>
      </c>
      <c r="BI21" s="12">
        <v>0.1935</v>
      </c>
      <c r="BJ21" s="12">
        <v>0.1181</v>
      </c>
      <c r="BK21" s="11">
        <v>28176</v>
      </c>
      <c r="BL21" s="13">
        <v>1702216.09</v>
      </c>
      <c r="BM21" s="11">
        <v>1710</v>
      </c>
      <c r="BN21" s="11">
        <v>34009</v>
      </c>
      <c r="BO21" s="13">
        <v>2337245.87</v>
      </c>
      <c r="BP21" s="11">
        <v>1768</v>
      </c>
      <c r="BQ21" s="12">
        <v>-0.1715</v>
      </c>
      <c r="BR21" s="12">
        <v>-0.2717</v>
      </c>
      <c r="BS21" s="11">
        <v>15531</v>
      </c>
      <c r="BT21" s="13">
        <v>988572.61</v>
      </c>
      <c r="BU21" s="11">
        <v>1491</v>
      </c>
      <c r="BV21" s="11">
        <v>21439</v>
      </c>
      <c r="BW21" s="13">
        <v>1333551.05</v>
      </c>
      <c r="BX21" s="11">
        <v>1751</v>
      </c>
      <c r="BY21" s="12">
        <v>-0.2756</v>
      </c>
      <c r="BZ21" s="12">
        <v>-0.2587</v>
      </c>
      <c r="CA21" s="11">
        <v>14421</v>
      </c>
      <c r="CB21" s="13">
        <v>899761.89</v>
      </c>
      <c r="CC21" s="11">
        <v>1519</v>
      </c>
      <c r="CD21" s="11">
        <v>25685</v>
      </c>
      <c r="CE21" s="13">
        <v>1769460.67</v>
      </c>
      <c r="CF21" s="11">
        <v>1527</v>
      </c>
      <c r="CG21" s="12">
        <v>-0.4385</v>
      </c>
      <c r="CH21" s="12">
        <v>-0.4915</v>
      </c>
      <c r="CI21" s="11">
        <v>12566</v>
      </c>
      <c r="CJ21" s="13">
        <v>867235.16</v>
      </c>
      <c r="CK21" s="11">
        <v>1808</v>
      </c>
      <c r="CL21" s="11">
        <v>14709</v>
      </c>
      <c r="CM21" s="13">
        <v>1084584.71</v>
      </c>
      <c r="CN21" s="11">
        <v>1965</v>
      </c>
      <c r="CO21" s="12">
        <v>-0.1457</v>
      </c>
      <c r="CP21" s="12">
        <v>-0.2004</v>
      </c>
      <c r="CQ21" s="11">
        <v>3173</v>
      </c>
      <c r="CR21" s="13">
        <v>233976.36</v>
      </c>
      <c r="CS21" s="11">
        <v>291</v>
      </c>
      <c r="CT21" s="11">
        <v>4734</v>
      </c>
      <c r="CU21" s="13">
        <v>360639.97</v>
      </c>
      <c r="CV21" s="11">
        <v>1006</v>
      </c>
      <c r="CW21" s="12">
        <v>-0.3297</v>
      </c>
      <c r="CX21" s="12">
        <v>-0.3512</v>
      </c>
      <c r="CY21" s="11">
        <v>1189</v>
      </c>
      <c r="CZ21" s="13">
        <v>74422.51</v>
      </c>
      <c r="DA21" s="11">
        <v>380</v>
      </c>
      <c r="DB21" s="11">
        <v>3310</v>
      </c>
      <c r="DC21" s="13">
        <v>174894.55</v>
      </c>
      <c r="DD21" s="11">
        <v>477</v>
      </c>
      <c r="DE21" s="12">
        <v>-0.6408</v>
      </c>
      <c r="DF21" s="12">
        <v>-0.5745</v>
      </c>
      <c r="DG21" s="11">
        <v>708</v>
      </c>
      <c r="DH21" s="13">
        <v>50101.56</v>
      </c>
      <c r="DI21" s="11">
        <v>596</v>
      </c>
      <c r="DJ21" s="11">
        <v>1121</v>
      </c>
      <c r="DK21" s="13">
        <v>80545.93</v>
      </c>
      <c r="DL21" s="11">
        <v>606</v>
      </c>
      <c r="DM21" s="12">
        <v>-0.3684</v>
      </c>
      <c r="DN21" s="12">
        <v>-0.378</v>
      </c>
      <c r="DO21" s="11">
        <v>559</v>
      </c>
      <c r="DP21" s="13">
        <v>41274.69</v>
      </c>
      <c r="DQ21" s="11">
        <v>1812</v>
      </c>
      <c r="DR21" s="11">
        <v>351</v>
      </c>
      <c r="DS21" s="13">
        <v>32125.93</v>
      </c>
      <c r="DT21" s="11">
        <v>1998</v>
      </c>
      <c r="DU21" s="12">
        <v>0.5926</v>
      </c>
      <c r="DV21" s="12">
        <v>0.2848</v>
      </c>
      <c r="DW21" s="11">
        <v>669</v>
      </c>
      <c r="DX21" s="13">
        <v>40693.28</v>
      </c>
      <c r="DY21" s="11">
        <v>184</v>
      </c>
      <c r="DZ21" s="11">
        <v>806</v>
      </c>
      <c r="EA21" s="13">
        <v>52503.21</v>
      </c>
      <c r="EB21" s="11">
        <v>159</v>
      </c>
      <c r="EC21" s="12">
        <v>-0.17</v>
      </c>
      <c r="ED21" s="12">
        <v>-0.2249</v>
      </c>
      <c r="EE21" s="11">
        <v>558</v>
      </c>
      <c r="EF21" s="13">
        <v>35598.35</v>
      </c>
      <c r="EG21" s="11">
        <v>114</v>
      </c>
      <c r="EH21" s="11">
        <v>870</v>
      </c>
      <c r="EI21" s="13">
        <v>53355.57</v>
      </c>
      <c r="EJ21" s="11">
        <v>109</v>
      </c>
      <c r="EK21" s="12">
        <v>-0.3586</v>
      </c>
      <c r="EL21" s="12">
        <v>-0.3328</v>
      </c>
      <c r="EM21" s="11">
        <v>484</v>
      </c>
      <c r="EN21" s="13">
        <v>35293.46</v>
      </c>
      <c r="EO21" s="11">
        <v>443</v>
      </c>
      <c r="EP21" s="11">
        <v>491</v>
      </c>
      <c r="EQ21" s="13">
        <v>35970.56</v>
      </c>
      <c r="ER21" s="11">
        <v>455</v>
      </c>
      <c r="ES21" s="12">
        <v>-0.0143</v>
      </c>
      <c r="ET21" s="12">
        <v>-0.0188</v>
      </c>
      <c r="EU21" s="11">
        <v>523</v>
      </c>
      <c r="EV21" s="13">
        <v>32937.63</v>
      </c>
      <c r="EW21" s="11">
        <v>1543</v>
      </c>
      <c r="EX21" s="11">
        <v>857</v>
      </c>
      <c r="EY21" s="13">
        <v>57845.52</v>
      </c>
      <c r="EZ21" s="11">
        <v>1675</v>
      </c>
      <c r="FA21" s="12">
        <v>-0.3897</v>
      </c>
      <c r="FB21" s="12">
        <v>-0.4306</v>
      </c>
      <c r="FC21" s="11">
        <v>556</v>
      </c>
      <c r="FD21" s="13">
        <v>32264.98</v>
      </c>
      <c r="FE21" s="11">
        <v>509</v>
      </c>
      <c r="FF21" s="11">
        <v>81</v>
      </c>
      <c r="FG21" s="13">
        <v>3845.07</v>
      </c>
      <c r="FH21" s="11">
        <v>543</v>
      </c>
      <c r="FI21" s="12">
        <v>5.8642</v>
      </c>
      <c r="FJ21" s="12">
        <v>7.3913</v>
      </c>
      <c r="FK21" s="11">
        <v>442</v>
      </c>
      <c r="FL21" s="13">
        <v>25760.21</v>
      </c>
      <c r="FM21" s="11">
        <v>759</v>
      </c>
      <c r="FN21" s="11">
        <v>525</v>
      </c>
      <c r="FO21" s="13">
        <v>34899.12</v>
      </c>
      <c r="FP21" s="11">
        <v>852</v>
      </c>
      <c r="FQ21" s="12">
        <v>-0.1581</v>
      </c>
      <c r="FR21" s="12">
        <v>-0.2619</v>
      </c>
      <c r="FS21" s="11">
        <v>387</v>
      </c>
      <c r="FT21" s="13">
        <v>21975.71</v>
      </c>
      <c r="FU21" s="11">
        <v>246</v>
      </c>
      <c r="FV21" s="11">
        <v>608</v>
      </c>
      <c r="FW21" s="13">
        <v>33035.4</v>
      </c>
      <c r="FX21" s="11">
        <v>223</v>
      </c>
      <c r="FY21" s="12">
        <v>-0.3635</v>
      </c>
      <c r="FZ21" s="12">
        <v>-0.3348</v>
      </c>
      <c r="GA21" s="11">
        <v>265</v>
      </c>
      <c r="GB21" s="13">
        <v>17336.45</v>
      </c>
      <c r="GC21" s="11">
        <v>283</v>
      </c>
      <c r="GD21" s="11">
        <v>297</v>
      </c>
      <c r="GE21" s="13">
        <v>20423.99</v>
      </c>
      <c r="GF21" s="11">
        <v>264</v>
      </c>
      <c r="GG21" s="12">
        <v>-0.1077</v>
      </c>
      <c r="GH21" s="12">
        <v>-0.1512</v>
      </c>
      <c r="GI21" s="11">
        <v>187</v>
      </c>
      <c r="GJ21" s="13">
        <v>15593.07</v>
      </c>
      <c r="GK21" s="11">
        <v>302</v>
      </c>
      <c r="GL21" s="11">
        <v>153</v>
      </c>
      <c r="GM21" s="13">
        <v>14434.09</v>
      </c>
      <c r="GN21" s="11">
        <v>195</v>
      </c>
      <c r="GO21" s="12">
        <v>0.2222</v>
      </c>
      <c r="GP21" s="12">
        <v>0.0803</v>
      </c>
      <c r="GQ21" s="11">
        <v>124</v>
      </c>
      <c r="GR21" s="13">
        <v>8991.81</v>
      </c>
      <c r="GS21" s="11">
        <v>688</v>
      </c>
      <c r="GT21" s="11">
        <v>184</v>
      </c>
      <c r="GU21" s="13">
        <v>14762.25</v>
      </c>
      <c r="GV21" s="11">
        <v>316</v>
      </c>
      <c r="GW21" s="12">
        <v>-0.3261</v>
      </c>
      <c r="GX21" s="12">
        <v>-0.3909</v>
      </c>
      <c r="GY21" s="11">
        <v>105</v>
      </c>
      <c r="GZ21" s="13">
        <v>8913.54</v>
      </c>
      <c r="HA21" s="11">
        <v>1496</v>
      </c>
      <c r="HB21" s="11">
        <v>92</v>
      </c>
      <c r="HC21" s="13">
        <v>7649.53</v>
      </c>
      <c r="HD21" s="11">
        <v>994</v>
      </c>
      <c r="HE21" s="12">
        <v>0.1413</v>
      </c>
      <c r="HF21" s="12">
        <v>0.1652</v>
      </c>
      <c r="HG21" s="11">
        <v>169</v>
      </c>
      <c r="HH21" s="13">
        <v>5020.59</v>
      </c>
      <c r="HI21" s="11">
        <v>71</v>
      </c>
      <c r="HJ21" s="11">
        <v>123</v>
      </c>
      <c r="HK21" s="13">
        <v>4368.61</v>
      </c>
      <c r="HL21" s="11">
        <v>68</v>
      </c>
      <c r="HM21" s="12">
        <v>0.374</v>
      </c>
      <c r="HN21" s="12">
        <v>0.1492</v>
      </c>
      <c r="HO21" s="11">
        <v>128</v>
      </c>
      <c r="HP21" s="13">
        <v>3764.37</v>
      </c>
      <c r="HQ21" s="11">
        <v>1527</v>
      </c>
      <c r="HR21" s="11"/>
      <c r="HS21" s="13"/>
      <c r="HT21" s="11"/>
      <c r="HU21" s="12"/>
      <c r="HV21" s="12"/>
      <c r="HW21" s="11">
        <v>30</v>
      </c>
      <c r="HX21" s="13">
        <v>2148.17</v>
      </c>
      <c r="HY21" s="11">
        <v>381</v>
      </c>
      <c r="HZ21" s="11"/>
      <c r="IA21" s="13"/>
      <c r="IB21" s="11"/>
      <c r="IC21" s="12"/>
      <c r="ID21" s="12"/>
      <c r="IE21" s="11">
        <v>7</v>
      </c>
      <c r="IF21" s="13">
        <v>599.19</v>
      </c>
      <c r="IG21" s="11">
        <v>193</v>
      </c>
      <c r="IH21" s="11">
        <v>19</v>
      </c>
      <c r="II21" s="13">
        <v>1551.49</v>
      </c>
      <c r="IJ21" s="11">
        <v>203</v>
      </c>
      <c r="IK21" s="12">
        <v>-0.6316</v>
      </c>
      <c r="IL21" s="12">
        <v>-0.6138</v>
      </c>
      <c r="IM21" s="11"/>
      <c r="IN21" s="13"/>
      <c r="IO21" s="11"/>
      <c r="IP21" s="11">
        <v>45831</v>
      </c>
      <c r="IQ21" s="13">
        <v>3116790.99</v>
      </c>
      <c r="IR21" s="11">
        <v>1888</v>
      </c>
      <c r="IS21" s="12">
        <v>-1</v>
      </c>
      <c r="IT21" s="12">
        <v>-1</v>
      </c>
      <c r="IU21" s="11"/>
      <c r="IV21" s="13"/>
      <c r="IW21" s="11">
        <v>17</v>
      </c>
      <c r="IX21" s="11"/>
      <c r="IY21" s="13"/>
      <c r="IZ21" s="11">
        <v>16</v>
      </c>
      <c r="JA21" s="12"/>
      <c r="JB21" s="12"/>
      <c r="JC21" s="11"/>
      <c r="JD21" s="13"/>
      <c r="JE21" s="11">
        <v>725</v>
      </c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</row>
    <row r="22">
      <c r="A22" s="20" t="s">
        <v>86</v>
      </c>
      <c r="B22" s="15" t="s">
        <v>85</v>
      </c>
      <c r="C22" s="16"/>
      <c r="D22" s="16">
        <f>=ROUNDDOWN({0},0)</f>
      </c>
      <c r="E22" s="16"/>
      <c r="F22" s="17"/>
      <c r="G22" s="16"/>
      <c r="H22" s="16">
        <f>=ROUNDDOWN({0},0)</f>
      </c>
      <c r="I22" s="16"/>
      <c r="J22" s="17"/>
      <c r="K22" s="16">
        <v>363330</v>
      </c>
      <c r="L22" s="18">
        <v>24195072.18</v>
      </c>
      <c r="M22" s="16">
        <v>1833</v>
      </c>
      <c r="N22" s="19">
        <v>13199.71</v>
      </c>
      <c r="O22" s="16">
        <v>395821</v>
      </c>
      <c r="P22" s="18">
        <v>26733458.19</v>
      </c>
      <c r="Q22" s="16">
        <v>2101</v>
      </c>
      <c r="R22" s="19">
        <v>12724.16</v>
      </c>
      <c r="S22" s="17">
        <v>-0.0821</v>
      </c>
      <c r="T22" s="17">
        <v>-0.095</v>
      </c>
      <c r="U22" s="17">
        <v>-0.1276</v>
      </c>
      <c r="V22" s="17">
        <v>0.0374</v>
      </c>
      <c r="W22" s="16">
        <v>88246</v>
      </c>
      <c r="X22" s="18">
        <v>5547523.81</v>
      </c>
      <c r="Y22" s="16">
        <v>1727</v>
      </c>
      <c r="Z22" s="16">
        <v>77264</v>
      </c>
      <c r="AA22" s="18">
        <v>5318866.81</v>
      </c>
      <c r="AB22" s="16">
        <v>1914</v>
      </c>
      <c r="AC22" s="17">
        <v>0.1421</v>
      </c>
      <c r="AD22" s="17">
        <v>0.043</v>
      </c>
      <c r="AE22" s="16">
        <v>74172</v>
      </c>
      <c r="AF22" s="18">
        <v>5291792.17</v>
      </c>
      <c r="AG22" s="16">
        <v>1380</v>
      </c>
      <c r="AH22" s="16">
        <v>61541</v>
      </c>
      <c r="AI22" s="18">
        <v>4293882.56</v>
      </c>
      <c r="AJ22" s="16">
        <v>1430</v>
      </c>
      <c r="AK22" s="17">
        <v>0.2052</v>
      </c>
      <c r="AL22" s="17">
        <v>0.2324</v>
      </c>
      <c r="AM22" s="16">
        <v>41290</v>
      </c>
      <c r="AN22" s="18">
        <v>3397941.22</v>
      </c>
      <c r="AO22" s="16">
        <v>1799</v>
      </c>
      <c r="AP22" s="16">
        <v>22878</v>
      </c>
      <c r="AQ22" s="18">
        <v>1690909.2</v>
      </c>
      <c r="AR22" s="16">
        <v>1969</v>
      </c>
      <c r="AS22" s="17">
        <v>0.8048</v>
      </c>
      <c r="AT22" s="17">
        <v>1.0095</v>
      </c>
      <c r="AU22" s="16">
        <v>47801</v>
      </c>
      <c r="AV22" s="18">
        <v>3001915.52</v>
      </c>
      <c r="AW22" s="16">
        <v>1689</v>
      </c>
      <c r="AX22" s="16">
        <v>51982</v>
      </c>
      <c r="AY22" s="18">
        <v>3185139.6</v>
      </c>
      <c r="AZ22" s="16">
        <v>1764</v>
      </c>
      <c r="BA22" s="17">
        <v>-0.0804</v>
      </c>
      <c r="BB22" s="17">
        <v>-0.0575</v>
      </c>
      <c r="BC22" s="16">
        <v>30864</v>
      </c>
      <c r="BD22" s="18">
        <v>1811447.78</v>
      </c>
      <c r="BE22" s="16">
        <v>1806</v>
      </c>
      <c r="BF22" s="16">
        <v>25861</v>
      </c>
      <c r="BG22" s="18">
        <v>1620175.94</v>
      </c>
      <c r="BH22" s="16">
        <v>1962</v>
      </c>
      <c r="BI22" s="17">
        <v>0.1935</v>
      </c>
      <c r="BJ22" s="17">
        <v>0.1181</v>
      </c>
      <c r="BK22" s="16">
        <v>28176</v>
      </c>
      <c r="BL22" s="18">
        <v>1702216.09</v>
      </c>
      <c r="BM22" s="16">
        <v>1710</v>
      </c>
      <c r="BN22" s="16">
        <v>34009</v>
      </c>
      <c r="BO22" s="18">
        <v>2337245.87</v>
      </c>
      <c r="BP22" s="16">
        <v>1768</v>
      </c>
      <c r="BQ22" s="17">
        <v>-0.1715</v>
      </c>
      <c r="BR22" s="17">
        <v>-0.2717</v>
      </c>
      <c r="BS22" s="16">
        <v>15531</v>
      </c>
      <c r="BT22" s="18">
        <v>988572.61</v>
      </c>
      <c r="BU22" s="16">
        <v>1491</v>
      </c>
      <c r="BV22" s="16">
        <v>21439</v>
      </c>
      <c r="BW22" s="18">
        <v>1333551.05</v>
      </c>
      <c r="BX22" s="16">
        <v>1751</v>
      </c>
      <c r="BY22" s="17">
        <v>-0.2756</v>
      </c>
      <c r="BZ22" s="17">
        <v>-0.2587</v>
      </c>
      <c r="CA22" s="16">
        <v>14421</v>
      </c>
      <c r="CB22" s="18">
        <v>899761.89</v>
      </c>
      <c r="CC22" s="16">
        <v>1519</v>
      </c>
      <c r="CD22" s="16">
        <v>25685</v>
      </c>
      <c r="CE22" s="18">
        <v>1769460.67</v>
      </c>
      <c r="CF22" s="16">
        <v>1527</v>
      </c>
      <c r="CG22" s="17">
        <v>-0.4385</v>
      </c>
      <c r="CH22" s="17">
        <v>-0.4915</v>
      </c>
      <c r="CI22" s="16">
        <v>12566</v>
      </c>
      <c r="CJ22" s="18">
        <v>867235.16</v>
      </c>
      <c r="CK22" s="16">
        <v>1808</v>
      </c>
      <c r="CL22" s="16">
        <v>14709</v>
      </c>
      <c r="CM22" s="18">
        <v>1084584.71</v>
      </c>
      <c r="CN22" s="16">
        <v>1965</v>
      </c>
      <c r="CO22" s="17">
        <v>-0.1457</v>
      </c>
      <c r="CP22" s="17">
        <v>-0.2004</v>
      </c>
      <c r="CQ22" s="16">
        <v>3173</v>
      </c>
      <c r="CR22" s="18">
        <v>233976.36</v>
      </c>
      <c r="CS22" s="16">
        <v>291</v>
      </c>
      <c r="CT22" s="16">
        <v>4734</v>
      </c>
      <c r="CU22" s="18">
        <v>360639.97</v>
      </c>
      <c r="CV22" s="16">
        <v>1006</v>
      </c>
      <c r="CW22" s="17">
        <v>-0.3297</v>
      </c>
      <c r="CX22" s="17">
        <v>-0.3512</v>
      </c>
      <c r="CY22" s="16">
        <v>1189</v>
      </c>
      <c r="CZ22" s="18">
        <v>74422.51</v>
      </c>
      <c r="DA22" s="16">
        <v>380</v>
      </c>
      <c r="DB22" s="16">
        <v>3310</v>
      </c>
      <c r="DC22" s="18">
        <v>174894.55</v>
      </c>
      <c r="DD22" s="16">
        <v>477</v>
      </c>
      <c r="DE22" s="17">
        <v>-0.6408</v>
      </c>
      <c r="DF22" s="17">
        <v>-0.5745</v>
      </c>
      <c r="DG22" s="16">
        <v>708</v>
      </c>
      <c r="DH22" s="18">
        <v>50101.56</v>
      </c>
      <c r="DI22" s="16">
        <v>596</v>
      </c>
      <c r="DJ22" s="16">
        <v>1121</v>
      </c>
      <c r="DK22" s="18">
        <v>80545.93</v>
      </c>
      <c r="DL22" s="16">
        <v>606</v>
      </c>
      <c r="DM22" s="17">
        <v>-0.3684</v>
      </c>
      <c r="DN22" s="17">
        <v>-0.378</v>
      </c>
      <c r="DO22" s="16">
        <v>559</v>
      </c>
      <c r="DP22" s="18">
        <v>41274.69</v>
      </c>
      <c r="DQ22" s="16">
        <v>1812</v>
      </c>
      <c r="DR22" s="16">
        <v>351</v>
      </c>
      <c r="DS22" s="18">
        <v>32125.93</v>
      </c>
      <c r="DT22" s="16">
        <v>1998</v>
      </c>
      <c r="DU22" s="17">
        <v>0.5926</v>
      </c>
      <c r="DV22" s="17">
        <v>0.2848</v>
      </c>
      <c r="DW22" s="16">
        <v>669</v>
      </c>
      <c r="DX22" s="18">
        <v>40693.28</v>
      </c>
      <c r="DY22" s="16">
        <v>184</v>
      </c>
      <c r="DZ22" s="16">
        <v>806</v>
      </c>
      <c r="EA22" s="18">
        <v>52503.21</v>
      </c>
      <c r="EB22" s="16">
        <v>159</v>
      </c>
      <c r="EC22" s="17">
        <v>-0.17</v>
      </c>
      <c r="ED22" s="17">
        <v>-0.2249</v>
      </c>
      <c r="EE22" s="16">
        <v>558</v>
      </c>
      <c r="EF22" s="18">
        <v>35598.35</v>
      </c>
      <c r="EG22" s="16">
        <v>114</v>
      </c>
      <c r="EH22" s="16">
        <v>870</v>
      </c>
      <c r="EI22" s="18">
        <v>53355.57</v>
      </c>
      <c r="EJ22" s="16">
        <v>109</v>
      </c>
      <c r="EK22" s="17">
        <v>-0.3586</v>
      </c>
      <c r="EL22" s="17">
        <v>-0.3328</v>
      </c>
      <c r="EM22" s="16">
        <v>484</v>
      </c>
      <c r="EN22" s="18">
        <v>35293.46</v>
      </c>
      <c r="EO22" s="16">
        <v>443</v>
      </c>
      <c r="EP22" s="16">
        <v>491</v>
      </c>
      <c r="EQ22" s="18">
        <v>35970.56</v>
      </c>
      <c r="ER22" s="16">
        <v>455</v>
      </c>
      <c r="ES22" s="17">
        <v>-0.0143</v>
      </c>
      <c r="ET22" s="17">
        <v>-0.0188</v>
      </c>
      <c r="EU22" s="16">
        <v>523</v>
      </c>
      <c r="EV22" s="18">
        <v>32937.63</v>
      </c>
      <c r="EW22" s="16">
        <v>1543</v>
      </c>
      <c r="EX22" s="16">
        <v>857</v>
      </c>
      <c r="EY22" s="18">
        <v>57845.52</v>
      </c>
      <c r="EZ22" s="16">
        <v>1675</v>
      </c>
      <c r="FA22" s="17">
        <v>-0.3897</v>
      </c>
      <c r="FB22" s="17">
        <v>-0.4306</v>
      </c>
      <c r="FC22" s="16">
        <v>556</v>
      </c>
      <c r="FD22" s="18">
        <v>32264.98</v>
      </c>
      <c r="FE22" s="16">
        <v>509</v>
      </c>
      <c r="FF22" s="16">
        <v>81</v>
      </c>
      <c r="FG22" s="18">
        <v>3845.07</v>
      </c>
      <c r="FH22" s="16">
        <v>543</v>
      </c>
      <c r="FI22" s="17">
        <v>5.8642</v>
      </c>
      <c r="FJ22" s="17">
        <v>7.3913</v>
      </c>
      <c r="FK22" s="16">
        <v>442</v>
      </c>
      <c r="FL22" s="18">
        <v>25760.21</v>
      </c>
      <c r="FM22" s="16">
        <v>759</v>
      </c>
      <c r="FN22" s="16">
        <v>525</v>
      </c>
      <c r="FO22" s="18">
        <v>34899.12</v>
      </c>
      <c r="FP22" s="16">
        <v>852</v>
      </c>
      <c r="FQ22" s="17">
        <v>-0.1581</v>
      </c>
      <c r="FR22" s="17">
        <v>-0.2619</v>
      </c>
      <c r="FS22" s="16">
        <v>387</v>
      </c>
      <c r="FT22" s="18">
        <v>21975.71</v>
      </c>
      <c r="FU22" s="16">
        <v>246</v>
      </c>
      <c r="FV22" s="16">
        <v>608</v>
      </c>
      <c r="FW22" s="18">
        <v>33035.4</v>
      </c>
      <c r="FX22" s="16">
        <v>223</v>
      </c>
      <c r="FY22" s="17">
        <v>-0.3635</v>
      </c>
      <c r="FZ22" s="17">
        <v>-0.3348</v>
      </c>
      <c r="GA22" s="16">
        <v>265</v>
      </c>
      <c r="GB22" s="18">
        <v>17336.45</v>
      </c>
      <c r="GC22" s="16">
        <v>283</v>
      </c>
      <c r="GD22" s="16">
        <v>297</v>
      </c>
      <c r="GE22" s="18">
        <v>20423.99</v>
      </c>
      <c r="GF22" s="16">
        <v>264</v>
      </c>
      <c r="GG22" s="17">
        <v>-0.1077</v>
      </c>
      <c r="GH22" s="17">
        <v>-0.1512</v>
      </c>
      <c r="GI22" s="16">
        <v>187</v>
      </c>
      <c r="GJ22" s="18">
        <v>15593.07</v>
      </c>
      <c r="GK22" s="16">
        <v>302</v>
      </c>
      <c r="GL22" s="16">
        <v>153</v>
      </c>
      <c r="GM22" s="18">
        <v>14434.09</v>
      </c>
      <c r="GN22" s="16">
        <v>195</v>
      </c>
      <c r="GO22" s="17">
        <v>0.2222</v>
      </c>
      <c r="GP22" s="17">
        <v>0.0803</v>
      </c>
      <c r="GQ22" s="16">
        <v>124</v>
      </c>
      <c r="GR22" s="18">
        <v>8991.81</v>
      </c>
      <c r="GS22" s="16">
        <v>688</v>
      </c>
      <c r="GT22" s="16">
        <v>184</v>
      </c>
      <c r="GU22" s="18">
        <v>14762.25</v>
      </c>
      <c r="GV22" s="16">
        <v>316</v>
      </c>
      <c r="GW22" s="17">
        <v>-0.3261</v>
      </c>
      <c r="GX22" s="17">
        <v>-0.3909</v>
      </c>
      <c r="GY22" s="16">
        <v>105</v>
      </c>
      <c r="GZ22" s="18">
        <v>8913.54</v>
      </c>
      <c r="HA22" s="16">
        <v>1496</v>
      </c>
      <c r="HB22" s="16">
        <v>92</v>
      </c>
      <c r="HC22" s="18">
        <v>7649.53</v>
      </c>
      <c r="HD22" s="16">
        <v>994</v>
      </c>
      <c r="HE22" s="17">
        <v>0.1413</v>
      </c>
      <c r="HF22" s="17">
        <v>0.1652</v>
      </c>
      <c r="HG22" s="16">
        <v>169</v>
      </c>
      <c r="HH22" s="18">
        <v>5020.59</v>
      </c>
      <c r="HI22" s="16">
        <v>71</v>
      </c>
      <c r="HJ22" s="16">
        <v>123</v>
      </c>
      <c r="HK22" s="18">
        <v>4368.61</v>
      </c>
      <c r="HL22" s="16">
        <v>68</v>
      </c>
      <c r="HM22" s="17">
        <v>0.374</v>
      </c>
      <c r="HN22" s="17">
        <v>0.1492</v>
      </c>
      <c r="HO22" s="16">
        <v>128</v>
      </c>
      <c r="HP22" s="18">
        <v>3764.37</v>
      </c>
      <c r="HQ22" s="16">
        <v>1527</v>
      </c>
      <c r="HR22" s="16"/>
      <c r="HS22" s="18"/>
      <c r="HT22" s="16"/>
      <c r="HU22" s="17"/>
      <c r="HV22" s="17"/>
      <c r="HW22" s="16">
        <v>30</v>
      </c>
      <c r="HX22" s="18">
        <v>2148.17</v>
      </c>
      <c r="HY22" s="16">
        <v>381</v>
      </c>
      <c r="HZ22" s="16"/>
      <c r="IA22" s="18"/>
      <c r="IB22" s="16"/>
      <c r="IC22" s="17"/>
      <c r="ID22" s="17"/>
      <c r="IE22" s="16">
        <v>7</v>
      </c>
      <c r="IF22" s="18">
        <v>599.19</v>
      </c>
      <c r="IG22" s="16">
        <v>193</v>
      </c>
      <c r="IH22" s="16">
        <v>19</v>
      </c>
      <c r="II22" s="18">
        <v>1551.49</v>
      </c>
      <c r="IJ22" s="16">
        <v>203</v>
      </c>
      <c r="IK22" s="17">
        <v>-0.6316</v>
      </c>
      <c r="IL22" s="17">
        <v>-0.6138</v>
      </c>
      <c r="IM22" s="16"/>
      <c r="IN22" s="18"/>
      <c r="IO22" s="16"/>
      <c r="IP22" s="16">
        <v>45831</v>
      </c>
      <c r="IQ22" s="18">
        <v>3116790.99</v>
      </c>
      <c r="IR22" s="16">
        <v>1888</v>
      </c>
      <c r="IS22" s="17">
        <v>-1</v>
      </c>
      <c r="IT22" s="17">
        <v>-1</v>
      </c>
      <c r="IU22" s="16"/>
      <c r="IV22" s="18"/>
      <c r="IW22" s="16">
        <v>17</v>
      </c>
      <c r="IX22" s="16"/>
      <c r="IY22" s="18"/>
      <c r="IZ22" s="16">
        <v>16</v>
      </c>
      <c r="JA22" s="17"/>
      <c r="JB22" s="17"/>
      <c r="JC22" s="16"/>
      <c r="JD22" s="18"/>
      <c r="JE22" s="16">
        <v>725</v>
      </c>
      <c r="JF22" s="16"/>
      <c r="JG22" s="18"/>
      <c r="JH22" s="16"/>
      <c r="JI22" s="17"/>
      <c r="JJ22" s="17"/>
      <c r="JK22" s="16"/>
      <c r="JL22" s="18"/>
      <c r="JM22" s="16"/>
      <c r="JN22" s="16"/>
      <c r="JO22" s="18"/>
      <c r="JP22" s="16"/>
      <c r="JQ22" s="17"/>
      <c r="JR22" s="17"/>
      <c r="JS22" s="16"/>
      <c r="JT22" s="18"/>
      <c r="JU22" s="16"/>
      <c r="JV22" s="16"/>
      <c r="JW22" s="18"/>
      <c r="JX22" s="16"/>
      <c r="JY22" s="17"/>
      <c r="JZ22" s="17"/>
      <c r="KA22" s="16"/>
      <c r="KB22" s="18"/>
      <c r="KC22" s="16"/>
      <c r="KD22" s="16"/>
      <c r="KE22" s="18"/>
      <c r="KF22" s="16"/>
      <c r="KG22" s="17"/>
      <c r="KH22" s="17"/>
      <c r="KI22" s="16"/>
      <c r="KJ22" s="18"/>
      <c r="KK22" s="16"/>
      <c r="KL22" s="16"/>
      <c r="KM22" s="18"/>
      <c r="KN22" s="16"/>
      <c r="KO22" s="17"/>
      <c r="KP22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