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<sst xmlns="http://schemas.openxmlformats.org/spreadsheetml/2006/main" count="41" uniqueCount="41">
  <si>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</si>
  <si>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</si>
  <si>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</si>
  <si>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01/01/2023</t>
  </si>
  <si>
    <t>End Date:</t>
  </si>
  <si>
    <t>01/31/2023</t>
  </si>
  <si>
    <t>Report Run Date:</t>
  </si>
  <si>
    <t>01/09/2024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</si>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</sst>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22066</v>
      </c>
      <c r="C5" s="11">
        <f>=ROUNDDOWN(15.8190551294,0)</f>
      </c>
      <c r="D5" s="11">
        <v>28619</v>
      </c>
      <c r="E5" s="12">
        <v>0.9924</v>
      </c>
      <c r="F5" s="11">
        <v>426</v>
      </c>
      <c r="G5" s="11">
        <f>=ROUNDDOWN(11.0649350649351,0)</f>
      </c>
      <c r="H5" s="11"/>
      <c r="I5" s="12">
        <v>0.9539</v>
      </c>
      <c r="J5" s="11">
        <v>324</v>
      </c>
      <c r="K5" s="13">
        <v>23038.88</v>
      </c>
      <c r="L5" s="11">
        <v>1514</v>
      </c>
      <c r="M5" s="14">
        <v>15.22</v>
      </c>
      <c r="N5" s="11"/>
      <c r="O5" s="13"/>
      <c r="P5" s="11"/>
      <c r="Q5" s="14"/>
      <c r="R5" s="12"/>
      <c r="S5" s="12"/>
      <c r="T5" s="12"/>
      <c r="U5" s="12"/>
      <c r="V5" s="11">
        <v>324</v>
      </c>
      <c r="W5" s="13">
        <v>23038.88</v>
      </c>
      <c r="X5" s="11">
        <v>468</v>
      </c>
      <c r="Y5" s="11"/>
      <c r="Z5" s="13"/>
      <c r="AA5" s="11"/>
      <c r="AB5" s="12"/>
      <c r="AC5" s="12"/>
    </row>
    <row r="6">
      <c r="A6" s="10" t="s">
        <v>33</v>
      </c>
      <c r="B6" s="11">
        <v>3578</v>
      </c>
      <c r="C6" s="11">
        <f>=ROUNDDOWN(19.6917996697854,0)</f>
      </c>
      <c r="D6" s="11">
        <v>2850</v>
      </c>
      <c r="E6" s="12">
        <v>0.9686</v>
      </c>
      <c r="F6" s="11"/>
      <c r="G6" s="11">
        <f>=ROUNDDOWN({0},0)</f>
      </c>
      <c r="H6" s="11"/>
      <c r="I6" s="12">
        <v>1</v>
      </c>
      <c r="J6" s="11">
        <v>36</v>
      </c>
      <c r="K6" s="13">
        <v>1892.44</v>
      </c>
      <c r="L6" s="11">
        <v>134</v>
      </c>
      <c r="M6" s="14">
        <v>14.12</v>
      </c>
      <c r="N6" s="11"/>
      <c r="O6" s="13"/>
      <c r="P6" s="11"/>
      <c r="Q6" s="14"/>
      <c r="R6" s="12"/>
      <c r="S6" s="12"/>
      <c r="T6" s="12"/>
      <c r="U6" s="12"/>
      <c r="V6" s="11">
        <v>36</v>
      </c>
      <c r="W6" s="13">
        <v>1892.44</v>
      </c>
      <c r="X6" s="11">
        <v>58</v>
      </c>
      <c r="Y6" s="11"/>
      <c r="Z6" s="13"/>
      <c r="AA6" s="11"/>
      <c r="AB6" s="12"/>
      <c r="AC6" s="12"/>
    </row>
    <row r="7">
      <c r="A7" s="10" t="s">
        <v>34</v>
      </c>
      <c r="B7" s="11">
        <v>38871</v>
      </c>
      <c r="C7" s="11">
        <f>=ROUNDDOWN(13.0496525329842,0)</f>
      </c>
      <c r="D7" s="11">
        <v>62328</v>
      </c>
      <c r="E7" s="12">
        <v>0.9915</v>
      </c>
      <c r="F7" s="11">
        <v>1</v>
      </c>
      <c r="G7" s="11">
        <f>=ROUNDDOWN(1.11111111111111,0)</f>
      </c>
      <c r="H7" s="11"/>
      <c r="I7" s="12">
        <v>0.758</v>
      </c>
      <c r="J7" s="11">
        <v>145</v>
      </c>
      <c r="K7" s="13">
        <v>2742.25</v>
      </c>
      <c r="L7" s="11">
        <v>262</v>
      </c>
      <c r="M7" s="14">
        <v>10.47</v>
      </c>
      <c r="N7" s="11"/>
      <c r="O7" s="13"/>
      <c r="P7" s="11"/>
      <c r="Q7" s="14"/>
      <c r="R7" s="12"/>
      <c r="S7" s="12"/>
      <c r="T7" s="12"/>
      <c r="U7" s="12"/>
      <c r="V7" s="11">
        <v>145</v>
      </c>
      <c r="W7" s="13">
        <v>2742.25</v>
      </c>
      <c r="X7" s="11">
        <v>232</v>
      </c>
      <c r="Y7" s="11"/>
      <c r="Z7" s="13"/>
      <c r="AA7" s="11"/>
      <c r="AB7" s="12"/>
      <c r="AC7" s="12"/>
    </row>
    <row r="8">
      <c r="A8" s="10" t="s">
        <v>35</v>
      </c>
      <c r="B8" s="11">
        <v>33735</v>
      </c>
      <c r="C8" s="11">
        <f>=ROUNDDOWN(8.36681547619048,0)</f>
      </c>
      <c r="D8" s="11">
        <v>47754</v>
      </c>
      <c r="E8" s="12">
        <v>0.9764</v>
      </c>
      <c r="F8" s="11">
        <v>3</v>
      </c>
      <c r="G8" s="11">
        <f>=ROUNDDOWN({0},0)</f>
      </c>
      <c r="H8" s="11"/>
      <c r="I8" s="12">
        <v>1</v>
      </c>
      <c r="J8" s="11">
        <v>280</v>
      </c>
      <c r="K8" s="13">
        <v>12345.93</v>
      </c>
      <c r="L8" s="11">
        <v>832</v>
      </c>
      <c r="M8" s="14">
        <v>14.84</v>
      </c>
      <c r="N8" s="11"/>
      <c r="O8" s="13"/>
      <c r="P8" s="11"/>
      <c r="Q8" s="14"/>
      <c r="R8" s="12"/>
      <c r="S8" s="12"/>
      <c r="T8" s="12"/>
      <c r="U8" s="12"/>
      <c r="V8" s="11">
        <v>280</v>
      </c>
      <c r="W8" s="13">
        <v>12345.93</v>
      </c>
      <c r="X8" s="11">
        <v>632</v>
      </c>
      <c r="Y8" s="11"/>
      <c r="Z8" s="13"/>
      <c r="AA8" s="11"/>
      <c r="AB8" s="12"/>
      <c r="AC8" s="12"/>
    </row>
    <row r="9">
      <c r="A9" s="10" t="s">
        <v>36</v>
      </c>
      <c r="B9" s="11">
        <v>9133</v>
      </c>
      <c r="C9" s="11">
        <f>=ROUNDDOWN(9.77837259100642,0)</f>
      </c>
      <c r="D9" s="11">
        <v>22910</v>
      </c>
      <c r="E9" s="12">
        <v>0.968</v>
      </c>
      <c r="F9" s="11">
        <v>1855</v>
      </c>
      <c r="G9" s="11">
        <f>=ROUNDDOWN(4.43355640535373,0)</f>
      </c>
      <c r="H9" s="11">
        <v>3595</v>
      </c>
      <c r="I9" s="12">
        <v>0.9917</v>
      </c>
      <c r="J9" s="11">
        <v>365</v>
      </c>
      <c r="K9" s="13">
        <v>80198.98</v>
      </c>
      <c r="L9" s="11">
        <v>486</v>
      </c>
      <c r="M9" s="14">
        <v>165.02</v>
      </c>
      <c r="N9" s="11"/>
      <c r="O9" s="13"/>
      <c r="P9" s="11"/>
      <c r="Q9" s="14"/>
      <c r="R9" s="12"/>
      <c r="S9" s="12"/>
      <c r="T9" s="12"/>
      <c r="U9" s="12"/>
      <c r="V9" s="11">
        <v>365</v>
      </c>
      <c r="W9" s="13">
        <v>80198.98</v>
      </c>
      <c r="X9" s="11">
        <v>290</v>
      </c>
      <c r="Y9" s="11"/>
      <c r="Z9" s="13"/>
      <c r="AA9" s="11"/>
      <c r="AB9" s="12"/>
      <c r="AC9" s="12"/>
    </row>
    <row r="10">
      <c r="A10" s="10" t="s">
        <v>37</v>
      </c>
      <c r="B10" s="11">
        <v>90</v>
      </c>
      <c r="C10" s="11">
        <f>=ROUNDDOWN(4.86486486486486,0)</f>
      </c>
      <c r="D10" s="11">
        <v>450</v>
      </c>
      <c r="E10" s="12">
        <v>1</v>
      </c>
      <c r="F10" s="11"/>
      <c r="G10" s="11">
        <f>=ROUNDDOWN({0},0)</f>
      </c>
      <c r="H10" s="11"/>
      <c r="I10" s="12"/>
      <c r="J10" s="11">
        <v>6</v>
      </c>
      <c r="K10" s="13">
        <v>615.3</v>
      </c>
      <c r="L10" s="11">
        <v>32</v>
      </c>
      <c r="M10" s="14">
        <v>19.23</v>
      </c>
      <c r="N10" s="11"/>
      <c r="O10" s="13"/>
      <c r="P10" s="11"/>
      <c r="Q10" s="14"/>
      <c r="R10" s="12"/>
      <c r="S10" s="12"/>
      <c r="T10" s="12"/>
      <c r="U10" s="12"/>
      <c r="V10" s="11">
        <v>6</v>
      </c>
      <c r="W10" s="13">
        <v>615.3</v>
      </c>
      <c r="X10" s="11">
        <v>9</v>
      </c>
      <c r="Y10" s="11"/>
      <c r="Z10" s="13"/>
      <c r="AA10" s="11"/>
      <c r="AB10" s="12"/>
      <c r="AC10" s="12"/>
    </row>
    <row r="11">
      <c r="A11" s="10" t="s">
        <v>38</v>
      </c>
      <c r="B11" s="11">
        <v>33942</v>
      </c>
      <c r="C11" s="11">
        <f>=ROUNDDOWN(9.55816507561037,0)</f>
      </c>
      <c r="D11" s="11">
        <v>78976</v>
      </c>
      <c r="E11" s="12">
        <v>0.9301</v>
      </c>
      <c r="F11" s="11">
        <v>33</v>
      </c>
      <c r="G11" s="11">
        <f>=ROUNDDOWN(1.96428571428571,0)</f>
      </c>
      <c r="H11" s="11"/>
      <c r="I11" s="12">
        <v>0.922</v>
      </c>
      <c r="J11" s="11">
        <v>453</v>
      </c>
      <c r="K11" s="13">
        <v>9676.15</v>
      </c>
      <c r="L11" s="11">
        <v>725</v>
      </c>
      <c r="M11" s="14">
        <v>13.35</v>
      </c>
      <c r="N11" s="11"/>
      <c r="O11" s="13"/>
      <c r="P11" s="11"/>
      <c r="Q11" s="14"/>
      <c r="R11" s="12"/>
      <c r="S11" s="12"/>
      <c r="T11" s="12"/>
      <c r="U11" s="12"/>
      <c r="V11" s="11">
        <v>453</v>
      </c>
      <c r="W11" s="13">
        <v>9676.15</v>
      </c>
      <c r="X11" s="11">
        <v>529</v>
      </c>
      <c r="Y11" s="11"/>
      <c r="Z11" s="13"/>
      <c r="AA11" s="11"/>
      <c r="AB11" s="12"/>
      <c r="AC11" s="12"/>
    </row>
    <row r="12">
      <c r="A12" s="10" t="s">
        <v>39</v>
      </c>
      <c r="B12" s="11">
        <v>8238</v>
      </c>
      <c r="C12" s="11">
        <f>=ROUNDDOWN(11.1565547128927,0)</f>
      </c>
      <c r="D12" s="11">
        <v>15255</v>
      </c>
      <c r="E12" s="12">
        <v>0.9957</v>
      </c>
      <c r="F12" s="11">
        <v>64</v>
      </c>
      <c r="G12" s="11">
        <f>=ROUNDDOWN(10.6666666666667,0)</f>
      </c>
      <c r="H12" s="11"/>
      <c r="I12" s="12">
        <v>1</v>
      </c>
      <c r="J12" s="11">
        <v>91</v>
      </c>
      <c r="K12" s="13">
        <v>4278.66</v>
      </c>
      <c r="L12" s="11">
        <v>531</v>
      </c>
      <c r="M12" s="14">
        <v>8.06</v>
      </c>
      <c r="N12" s="11"/>
      <c r="O12" s="13"/>
      <c r="P12" s="11"/>
      <c r="Q12" s="14"/>
      <c r="R12" s="12"/>
      <c r="S12" s="12"/>
      <c r="T12" s="12"/>
      <c r="U12" s="12"/>
      <c r="V12" s="11">
        <v>91</v>
      </c>
      <c r="W12" s="13">
        <v>4278.66</v>
      </c>
      <c r="X12" s="11">
        <v>343</v>
      </c>
      <c r="Y12" s="11"/>
      <c r="Z12" s="13"/>
      <c r="AA12" s="11"/>
      <c r="AB12" s="12"/>
      <c r="AC12" s="12"/>
    </row>
    <row r="13">
      <c r="A13" s="19" t="s">
        <v>40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1700</v>
      </c>
      <c r="K13" s="17">
        <v>134788.59</v>
      </c>
      <c r="L13" s="15">
        <v>4516</v>
      </c>
      <c r="M13" s="18">
        <v>29.85</v>
      </c>
      <c r="N13" s="15"/>
      <c r="O13" s="17"/>
      <c r="P13" s="15"/>
      <c r="Q13" s="18"/>
      <c r="R13" s="16"/>
      <c r="S13" s="16"/>
      <c r="T13" s="16"/>
      <c r="U13" s="16"/>
      <c r="V13" s="15">
        <v>1700</v>
      </c>
      <c r="W13" s="17">
        <v>134788.59</v>
      </c>
      <c r="X13" s="15">
        <v>2561</v>
      </c>
      <c r="Y13" s="15"/>
      <c r="Z13" s="17"/>
      <c r="AA13" s="15"/>
      <c r="AB13" s="16"/>
      <c r="AC1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