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<sst xmlns="http://schemas.openxmlformats.org/spreadsheetml/2006/main" count="184" uniqueCount="184">
  <si>
    <t>Date Type:</t>
  </si>
  <si>
    <t>Shipped Date</t>
  </si>
  <si>
    <t>Start Date:</t>
  </si>
  <si>
    <t>12/01/2023</t>
  </si>
  <si>
    <t>End Date:</t>
  </si>
  <si>
    <t>12/31/2023</t>
  </si>
  <si>
    <t>Report Run Date:</t>
  </si>
  <si>
    <t>01/08/2024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</si>
  <si>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</si>
  <si>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</si>
  <si>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</si>
  <si>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</si>
  <si>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</si>
  <si>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</si>
  <si>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</si>
  <si>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</si>
  <si>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</si>
  <si>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</si>
  <si>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</si>
  <si>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</si>
  <si>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</si>
  <si>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</si>
  <si>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</si>
  <si>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</si>
  <si>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</si>
  <si>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</si>
  <si>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</si>
  <si>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</si>
  <si>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</si>
  <si>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</si>
  <si>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</si>
  <si>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</si>
  <si>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</si>
  <si>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</si>
  <si>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</si>
  <si>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</si>
  <si>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</si>
  <si>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</si>
  <si>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</si>
  <si>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</si>
  <si>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</si>
  <si>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</si>
  <si>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</si>
  <si>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</si>
  <si>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</si>
  <si>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</si>
  <si>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</si>
  <si>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</si>
  <si>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</si>
  <si>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</si>
  <si>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</si>
  <si>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</si>
  <si>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</si>
  <si>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</si>
  <si>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</si>
  <si>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</si>
  <si>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</si>
  <si>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</si>
  <si>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</si>
  <si>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</si>
  <si>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</si>
  <si>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</si>
  <si>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</si>
  <si>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</si>
  <si>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</si>
  <si>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</si>
  <si>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</si>
  <si>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</si>
  <si>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</si>
  <si>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</si>
  <si>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</si>
  <si>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</si>
  <si>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</si>
  <si>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</si>
  <si>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</si>
  <si>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</si>
  <si>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</si>
  <si>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ID10-1243</t>
  </si>
  <si>
    <t>YOUT</t>
  </si>
  <si>
    <t xml:space="preserve">Intelligent Design </t>
  </si>
  <si>
    <t>COMFORTER (SET)</t>
  </si>
  <si>
    <t>Raina</t>
  </si>
  <si>
    <t>Khloe</t>
  </si>
  <si>
    <t>Arielle</t>
  </si>
  <si>
    <t>Metallic Printed Comforter Set</t>
  </si>
  <si>
    <t>Twin/Twin XL</t>
  </si>
  <si>
    <t>Grey/Silver</t>
  </si>
  <si>
    <t>Active</t>
  </si>
  <si>
    <t>A+</t>
  </si>
  <si>
    <t>NO</t>
  </si>
  <si>
    <t/>
  </si>
  <si>
    <t>PF001695</t>
  </si>
  <si>
    <t>Microfiber</t>
  </si>
  <si>
    <t>4</t>
  </si>
  <si>
    <t>Geometric</t>
  </si>
  <si>
    <t>Modern/Contemporary</t>
  </si>
  <si>
    <t>Glam/Luxury</t>
  </si>
  <si>
    <t>7/20/2017</t>
  </si>
  <si>
    <t>4/26/2024</t>
  </si>
  <si>
    <t>AMAZONDS,FINGERHUTDS,JCPENNEY01,KOHLDSN,MACY02,NRTPORT,OLLIIX,OVERSTOCK01,TGTDVS</t>
  </si>
  <si>
    <t>ID10-1244</t>
  </si>
  <si>
    <t>Full/Queen</t>
  </si>
  <si>
    <t>PF001695;PP000896</t>
  </si>
  <si>
    <t>5</t>
  </si>
  <si>
    <t>2/23/2024</t>
  </si>
  <si>
    <t>AMAZON,AMAZONDS,AMERSIGNDS,BLK01,CSNSTORES,FINGERHUTDS,HDDS,JCPENNEY01,KOHLDSN,MACY02,NRTPORT,OLLIIX,OVERSTOCK01,TGTDVS</t>
  </si>
  <si>
    <t>ID10-1245</t>
  </si>
  <si>
    <t>King/Cal King</t>
  </si>
  <si>
    <t>AMAZON,AMAZONDS,BLK01,CASTLEGATE,CSNSTORES,FINGERHUTDS,HDDS,JCPENNEY01,KOHLDSN,MACY02,NRTPORT,OLLIIX,OVERSTOCK01,TGTDVS</t>
  </si>
  <si>
    <t>ID10-1246</t>
  </si>
  <si>
    <t>Blush/Gold</t>
  </si>
  <si>
    <t>B+</t>
  </si>
  <si>
    <t>PF001696</t>
  </si>
  <si>
    <t>AMAZON,AMAZONDS,CASTLEGATE,CSNSTORES,FINGERHUTDS,HDDS,JCPENNEY01,KOHLDSN,MACY02,NRTPORT,OLLIIX,OVERSTOCK01,TGTDVS</t>
  </si>
  <si>
    <t>ID10-1247</t>
  </si>
  <si>
    <t>7/19/2017</t>
  </si>
  <si>
    <t>AMAZON,AMAZONDS,AMERSIGNDS,BLK01,CSNSTORES,DESINC,FINGERHUTDS,HDDS,HSNDS,JCPENNEY01,KOHLDSN,MACY02,NRTPORT,OVERSTOCK01,ROOMECOM,TGTDVS</t>
  </si>
  <si>
    <t>ID10-1248</t>
  </si>
  <si>
    <t>PF001696;PP000896</t>
  </si>
  <si>
    <t>AMAZON,CSNSTORES,FINGERHUTDS,JCPENNEY01,KOHLDSN,MACY02,OVERSTOCK01,TGTDVS</t>
  </si>
  <si>
    <t>ID10-1817</t>
  </si>
  <si>
    <t>White/Silver</t>
  </si>
  <si>
    <t>B</t>
  </si>
  <si>
    <t>PP000896;PF004928</t>
  </si>
  <si>
    <t>10/19/2019</t>
  </si>
  <si>
    <t>2/28/2024</t>
  </si>
  <si>
    <t>AMAZON,AMAZONDS,CSNSTORES,FINGERHUTDS,JCPENNEY01,KOHLDSN,OVERSTOCK01,TGTDVS</t>
  </si>
  <si>
    <t>ID10-1818</t>
  </si>
  <si>
    <t>AMAZON,BLK01,CSNSTORES,FINGERHUTDS,HDDS,JCPENNEY01,KOHLDSN,MACY02,NRTPORT,OVERSTOCK01,TGTDVS</t>
  </si>
  <si>
    <t>ID10-1819</t>
  </si>
  <si>
    <t>AMAZON,CSNSTORES,FINGERHUTDS,HDDS,JCPENNEY01,KOHLDSN,MACY02,NRTPORT,OLLIIX,OVERSTOCK01</t>
  </si>
  <si>
    <t>ID10-1507</t>
  </si>
  <si>
    <t>Ivory/Gold</t>
  </si>
  <si>
    <t>A</t>
  </si>
  <si>
    <t>PP000896;PF004343</t>
  </si>
  <si>
    <t>6/22/2018</t>
  </si>
  <si>
    <t>AMAZON,AMAZONDS,CSNSTORES,FINGERHUTDS,JCPENNEY01,KOHLDSN,MACY02,NRTPORT,OLLIIX,OVERSTOCK01,TGTDVS</t>
  </si>
  <si>
    <t>ID10-1508</t>
  </si>
  <si>
    <t>BLK01,CSNSTORES,FINGERHUTDS,HDDS,JCPENNEY01,KOHLDSN,MACY02,OLLIIX,OVERSTOCK01,TGTDVS</t>
  </si>
  <si>
    <t>ID10-1509</t>
  </si>
  <si>
    <t>1/20/2024</t>
  </si>
  <si>
    <t>ID10-1812</t>
  </si>
  <si>
    <t>Navy/Silver</t>
  </si>
  <si>
    <t>C</t>
  </si>
  <si>
    <t>PP000896;PF004929</t>
  </si>
  <si>
    <t>10/18/2019</t>
  </si>
  <si>
    <t>AMAZON,AMAZONDS,CSNSTORES,FINGERHUTDS,JCPENNEY01,KOHLDSN,MACY02,OVERSTOCK01,TGTDVS</t>
  </si>
  <si>
    <t>ID10-1813</t>
  </si>
  <si>
    <t>ID10-1240</t>
  </si>
  <si>
    <t>Aqua/Silver</t>
  </si>
  <si>
    <t>PF001694</t>
  </si>
  <si>
    <t>AMAZON,BLK01,CSNSTORES,FINGERHUTDS,HDDS,JCPENNEY01,KOHLDSN,MACY02,NRTPORT,OVERSTOCK01,ROOMECOM,TGTDVS</t>
  </si>
  <si>
    <t>ID10-1241</t>
  </si>
  <si>
    <t>1/17/2024</t>
  </si>
  <si>
    <t>ID10-1242</t>
  </si>
  <si>
    <t>PF001694;PP000896</t>
  </si>
  <si>
    <t>3/8/2024</t>
  </si>
  <si>
    <t>AMAZONDS,BEALLSDS,CSNSTORES,FINGERHUTDS,HDDS,JCPENNEY01,KOHLDSN,MACY02,OVERSTOCK01,TGTDVS</t>
  </si>
  <si>
    <t>ID10-1069</t>
  </si>
  <si>
    <t>Minet</t>
  </si>
  <si>
    <t>Alexis</t>
  </si>
  <si>
    <t>Comforter Set</t>
  </si>
  <si>
    <t>Blue</t>
  </si>
  <si>
    <t>PF001671;PP000459</t>
  </si>
  <si>
    <t>Paisley</t>
  </si>
  <si>
    <t>Casual</t>
  </si>
  <si>
    <t>4/2/2017</t>
  </si>
  <si>
    <t>ID10-745</t>
  </si>
  <si>
    <t>Orange</t>
  </si>
  <si>
    <t>Inactive</t>
  </si>
  <si>
    <t>PF001670;PP000459</t>
  </si>
  <si>
    <t>Global Inspired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</si>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</sst>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2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16</v>
      </c>
      <c r="Z4" s="1" t="s">
        <v>17</v>
      </c>
      <c r="AA4" s="1" t="s">
        <v>18</v>
      </c>
      <c r="AB4" s="1" t="s">
        <v>19</v>
      </c>
      <c r="AC4" s="1" t="s">
        <v>20</v>
      </c>
      <c r="AD4" s="1" t="s">
        <v>21</v>
      </c>
      <c r="AE4" s="1" t="s">
        <v>22</v>
      </c>
      <c r="AF4" s="1" t="s">
        <v>23</v>
      </c>
      <c r="AG4" s="1" t="s">
        <v>23</v>
      </c>
      <c r="AH4" s="1" t="s">
        <v>24</v>
      </c>
      <c r="AI4" s="1" t="s">
        <v>25</v>
      </c>
      <c r="AJ4" s="1" t="s">
        <v>26</v>
      </c>
      <c r="AK4" s="1" t="s">
        <v>27</v>
      </c>
      <c r="AL4" s="1" t="s">
        <v>28</v>
      </c>
      <c r="AM4" s="1" t="s">
        <v>29</v>
      </c>
      <c r="AN4" s="1" t="s">
        <v>30</v>
      </c>
      <c r="AO4" s="1" t="s">
        <v>31</v>
      </c>
      <c r="AP4" s="1" t="s">
        <v>32</v>
      </c>
      <c r="AQ4" s="1" t="s">
        <v>32</v>
      </c>
      <c r="AR4" s="1" t="s">
        <v>33</v>
      </c>
      <c r="AS4" s="1" t="s">
        <v>33</v>
      </c>
      <c r="AT4" s="1" t="s">
        <v>34</v>
      </c>
      <c r="AU4" s="1" t="s">
        <v>35</v>
      </c>
      <c r="AV4" s="1" t="s">
        <v>32</v>
      </c>
      <c r="AW4" s="1" t="s">
        <v>32</v>
      </c>
      <c r="AX4" s="1" t="s">
        <v>33</v>
      </c>
      <c r="AY4" s="1" t="s">
        <v>33</v>
      </c>
      <c r="AZ4" s="1" t="s">
        <v>36</v>
      </c>
      <c r="BA4" s="1" t="s">
        <v>37</v>
      </c>
      <c r="BB4" s="1" t="s">
        <v>38</v>
      </c>
      <c r="BC4" s="1" t="s">
        <v>32</v>
      </c>
      <c r="BD4" s="1" t="s">
        <v>32</v>
      </c>
      <c r="BE4" s="1" t="s">
        <v>33</v>
      </c>
      <c r="BF4" s="1" t="s">
        <v>33</v>
      </c>
      <c r="BG4" s="1" t="s">
        <v>39</v>
      </c>
      <c r="BH4" s="1" t="s">
        <v>40</v>
      </c>
      <c r="BI4" s="1" t="s">
        <v>41</v>
      </c>
      <c r="BJ4" s="1" t="s">
        <v>42</v>
      </c>
      <c r="BK4" s="1" t="s">
        <v>42</v>
      </c>
      <c r="BL4" s="1" t="s">
        <v>42</v>
      </c>
      <c r="BM4" s="1" t="s">
        <v>43</v>
      </c>
      <c r="BN4" s="1" t="s">
        <v>43</v>
      </c>
    </row>
    <row r="5">
      <c r="A5" s="1" t="s">
        <v>44</v>
      </c>
      <c r="B5" s="1" t="s">
        <v>45</v>
      </c>
      <c r="C5" s="1" t="s">
        <v>46</v>
      </c>
      <c r="D5" s="1" t="s">
        <v>47</v>
      </c>
      <c r="E5" s="1" t="s">
        <v>48</v>
      </c>
      <c r="F5" s="1" t="s">
        <v>49</v>
      </c>
      <c r="G5" s="1" t="s">
        <v>50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55</v>
      </c>
      <c r="M5" s="1" t="s">
        <v>56</v>
      </c>
      <c r="N5" s="1" t="s">
        <v>57</v>
      </c>
      <c r="O5" s="1" t="s">
        <v>58</v>
      </c>
      <c r="P5" s="1" t="s">
        <v>59</v>
      </c>
      <c r="Q5" s="1" t="s">
        <v>60</v>
      </c>
      <c r="R5" s="1" t="s">
        <v>61</v>
      </c>
      <c r="S5" s="1" t="s">
        <v>62</v>
      </c>
      <c r="T5" s="1" t="s">
        <v>63</v>
      </c>
      <c r="U5" s="1" t="s">
        <v>64</v>
      </c>
      <c r="V5" s="1" t="s">
        <v>65</v>
      </c>
      <c r="W5" s="1" t="s">
        <v>66</v>
      </c>
      <c r="X5" s="1" t="s">
        <v>67</v>
      </c>
      <c r="Y5" s="1" t="s">
        <v>16</v>
      </c>
      <c r="Z5" s="1" t="s">
        <v>17</v>
      </c>
      <c r="AA5" s="1" t="s">
        <v>18</v>
      </c>
      <c r="AB5" s="1" t="s">
        <v>19</v>
      </c>
      <c r="AC5" s="1" t="s">
        <v>20</v>
      </c>
      <c r="AD5" s="1" t="s">
        <v>21</v>
      </c>
      <c r="AE5" s="1" t="s">
        <v>22</v>
      </c>
      <c r="AF5" s="1" t="s">
        <v>68</v>
      </c>
      <c r="AG5" s="1" t="s">
        <v>69</v>
      </c>
      <c r="AH5" s="1" t="s">
        <v>24</v>
      </c>
      <c r="AI5" s="1" t="s">
        <v>25</v>
      </c>
      <c r="AJ5" s="1" t="s">
        <v>26</v>
      </c>
      <c r="AK5" s="1" t="s">
        <v>27</v>
      </c>
      <c r="AL5" s="1" t="s">
        <v>28</v>
      </c>
      <c r="AM5" s="1" t="s">
        <v>29</v>
      </c>
      <c r="AN5" s="1" t="s">
        <v>30</v>
      </c>
      <c r="AO5" s="1" t="s">
        <v>31</v>
      </c>
      <c r="AP5" s="1" t="s">
        <v>70</v>
      </c>
      <c r="AQ5" s="1" t="s">
        <v>71</v>
      </c>
      <c r="AR5" s="1" t="s">
        <v>70</v>
      </c>
      <c r="AS5" s="1" t="s">
        <v>71</v>
      </c>
      <c r="AT5" s="1" t="s">
        <v>34</v>
      </c>
      <c r="AU5" s="1" t="s">
        <v>35</v>
      </c>
      <c r="AV5" s="1" t="s">
        <v>72</v>
      </c>
      <c r="AW5" s="1" t="s">
        <v>73</v>
      </c>
      <c r="AX5" s="1" t="s">
        <v>72</v>
      </c>
      <c r="AY5" s="1" t="s">
        <v>73</v>
      </c>
      <c r="AZ5" s="1" t="s">
        <v>36</v>
      </c>
      <c r="BA5" s="1" t="s">
        <v>37</v>
      </c>
      <c r="BB5" s="1" t="s">
        <v>38</v>
      </c>
      <c r="BC5" s="1" t="s">
        <v>74</v>
      </c>
      <c r="BD5" s="1" t="s">
        <v>75</v>
      </c>
      <c r="BE5" s="1" t="s">
        <v>74</v>
      </c>
      <c r="BF5" s="1" t="s">
        <v>75</v>
      </c>
      <c r="BG5" s="1" t="s">
        <v>39</v>
      </c>
      <c r="BH5" s="1" t="s">
        <v>40</v>
      </c>
      <c r="BI5" s="1" t="s">
        <v>41</v>
      </c>
      <c r="BJ5" s="1" t="s">
        <v>70</v>
      </c>
      <c r="BK5" s="1" t="s">
        <v>71</v>
      </c>
      <c r="BL5" s="1" t="s">
        <v>76</v>
      </c>
      <c r="BM5" s="1" t="s">
        <v>70</v>
      </c>
      <c r="BN5" s="1" t="s">
        <v>71</v>
      </c>
    </row>
    <row r="6">
      <c r="A6" s="2" t="s">
        <v>77</v>
      </c>
      <c r="B6" s="2" t="s">
        <v>78</v>
      </c>
      <c r="C6" s="2" t="s">
        <v>79</v>
      </c>
      <c r="D6" s="2" t="s">
        <v>80</v>
      </c>
      <c r="E6" s="2" t="s">
        <v>80</v>
      </c>
      <c r="F6" s="2" t="s">
        <v>81</v>
      </c>
      <c r="G6" s="2" t="s">
        <v>82</v>
      </c>
      <c r="H6" s="2" t="s">
        <v>83</v>
      </c>
      <c r="I6" s="2" t="s">
        <v>84</v>
      </c>
      <c r="J6" s="2" t="s">
        <v>85</v>
      </c>
      <c r="K6" s="2" t="s">
        <v>86</v>
      </c>
      <c r="L6" s="3">
        <v>35.19</v>
      </c>
      <c r="M6" s="3">
        <v>36.95</v>
      </c>
      <c r="N6" s="3">
        <v>69.99</v>
      </c>
      <c r="O6" s="2" t="s">
        <v>87</v>
      </c>
      <c r="P6" s="2" t="s">
        <v>88</v>
      </c>
      <c r="Q6" s="2" t="s">
        <v>89</v>
      </c>
      <c r="R6" s="2" t="s">
        <v>90</v>
      </c>
      <c r="S6" s="2" t="s">
        <v>91</v>
      </c>
      <c r="T6" s="2" t="s">
        <v>92</v>
      </c>
      <c r="U6" s="2" t="s">
        <v>93</v>
      </c>
      <c r="V6" s="2" t="s">
        <v>94</v>
      </c>
      <c r="W6" s="2" t="s">
        <v>95</v>
      </c>
      <c r="X6" s="2" t="s">
        <v>96</v>
      </c>
      <c r="Y6" s="2" t="s">
        <v>97</v>
      </c>
      <c r="Z6" s="4">
        <v>167</v>
      </c>
      <c r="AA6" s="4">
        <f>=ROUNDDOWN(10.4375,0)</f>
      </c>
      <c r="AB6" s="5">
        <v>16</v>
      </c>
      <c r="AC6" s="2" t="s">
        <v>98</v>
      </c>
      <c r="AD6" s="4">
        <v>120</v>
      </c>
      <c r="AE6" s="4">
        <v>340</v>
      </c>
      <c r="AF6" s="6">
        <v>64</v>
      </c>
      <c r="AG6" s="6">
        <v>47</v>
      </c>
      <c r="AH6" s="7">
        <v>1</v>
      </c>
      <c r="AI6" s="4"/>
      <c r="AJ6" s="4">
        <f>=ROUNDDOWN({0},0)</f>
      </c>
      <c r="AK6" s="5"/>
      <c r="AL6" s="2" t="s">
        <v>90</v>
      </c>
      <c r="AM6" s="4"/>
      <c r="AN6" s="4"/>
      <c r="AO6" s="7">
        <v>0</v>
      </c>
      <c r="AP6" s="4">
        <v>42</v>
      </c>
      <c r="AQ6" s="8">
        <v>1460.13</v>
      </c>
      <c r="AR6" s="4"/>
      <c r="AS6" s="8"/>
      <c r="AT6" s="7"/>
      <c r="AU6" s="7"/>
      <c r="AV6" s="4">
        <v>479</v>
      </c>
      <c r="AW6" s="8">
        <v>20416.16</v>
      </c>
      <c r="AX6" s="4" t="s">
        <v>90</v>
      </c>
      <c r="AY6" s="8" t="s">
        <v>90</v>
      </c>
      <c r="AZ6" s="7" t="s">
        <v>90</v>
      </c>
      <c r="BA6" s="7" t="s">
        <v>90</v>
      </c>
      <c r="BB6" s="7">
        <v>0.0715</v>
      </c>
      <c r="BC6" s="4">
        <v>1542</v>
      </c>
      <c r="BD6" s="8">
        <v>63142.27</v>
      </c>
      <c r="BE6" s="4" t="s">
        <v>90</v>
      </c>
      <c r="BF6" s="8" t="s">
        <v>90</v>
      </c>
      <c r="BG6" s="7" t="s">
        <v>90</v>
      </c>
      <c r="BH6" s="7" t="s">
        <v>90</v>
      </c>
      <c r="BI6" s="7">
        <v>0.3233</v>
      </c>
      <c r="BJ6" s="4">
        <v>42</v>
      </c>
      <c r="BK6" s="8">
        <v>1460.13</v>
      </c>
      <c r="BL6" s="2" t="s">
        <v>99</v>
      </c>
      <c r="BM6" s="7">
        <v>1</v>
      </c>
      <c r="BN6" s="7">
        <v>1</v>
      </c>
    </row>
    <row r="7">
      <c r="A7" s="2" t="s">
        <v>100</v>
      </c>
      <c r="B7" s="2" t="s">
        <v>78</v>
      </c>
      <c r="C7" s="2" t="s">
        <v>79</v>
      </c>
      <c r="D7" s="2" t="s">
        <v>80</v>
      </c>
      <c r="E7" s="2" t="s">
        <v>80</v>
      </c>
      <c r="F7" s="2" t="s">
        <v>81</v>
      </c>
      <c r="G7" s="2" t="s">
        <v>82</v>
      </c>
      <c r="H7" s="2" t="s">
        <v>83</v>
      </c>
      <c r="I7" s="2" t="s">
        <v>84</v>
      </c>
      <c r="J7" s="2" t="s">
        <v>101</v>
      </c>
      <c r="K7" s="2" t="s">
        <v>86</v>
      </c>
      <c r="L7" s="3">
        <v>40.18</v>
      </c>
      <c r="M7" s="3">
        <v>42.19</v>
      </c>
      <c r="N7" s="3">
        <v>79.99</v>
      </c>
      <c r="O7" s="2" t="s">
        <v>87</v>
      </c>
      <c r="P7" s="2" t="s">
        <v>88</v>
      </c>
      <c r="Q7" s="2" t="s">
        <v>89</v>
      </c>
      <c r="R7" s="2" t="s">
        <v>90</v>
      </c>
      <c r="S7" s="2" t="s">
        <v>102</v>
      </c>
      <c r="T7" s="2" t="s">
        <v>92</v>
      </c>
      <c r="U7" s="2" t="s">
        <v>103</v>
      </c>
      <c r="V7" s="2" t="s">
        <v>94</v>
      </c>
      <c r="W7" s="2" t="s">
        <v>95</v>
      </c>
      <c r="X7" s="2" t="s">
        <v>96</v>
      </c>
      <c r="Y7" s="2" t="s">
        <v>97</v>
      </c>
      <c r="Z7" s="4">
        <v>181</v>
      </c>
      <c r="AA7" s="4">
        <f>=ROUNDDOWN(3.62,0)</f>
      </c>
      <c r="AB7" s="5">
        <v>50</v>
      </c>
      <c r="AC7" s="2" t="s">
        <v>104</v>
      </c>
      <c r="AD7" s="4">
        <v>200</v>
      </c>
      <c r="AE7" s="4">
        <v>860</v>
      </c>
      <c r="AF7" s="6">
        <v>64</v>
      </c>
      <c r="AG7" s="6">
        <v>47</v>
      </c>
      <c r="AH7" s="7">
        <v>1</v>
      </c>
      <c r="AI7" s="4"/>
      <c r="AJ7" s="4">
        <f>=ROUNDDOWN({0},0)</f>
      </c>
      <c r="AK7" s="5"/>
      <c r="AL7" s="2" t="s">
        <v>90</v>
      </c>
      <c r="AM7" s="4"/>
      <c r="AN7" s="4"/>
      <c r="AO7" s="7">
        <v>0</v>
      </c>
      <c r="AP7" s="4">
        <v>262</v>
      </c>
      <c r="AQ7" s="8">
        <v>10722.27</v>
      </c>
      <c r="AR7" s="4"/>
      <c r="AS7" s="8"/>
      <c r="AT7" s="7"/>
      <c r="AU7" s="7"/>
      <c r="AV7" s="4" t="s">
        <v>90</v>
      </c>
      <c r="AW7" s="8" t="s">
        <v>90</v>
      </c>
      <c r="AX7" s="4" t="s">
        <v>90</v>
      </c>
      <c r="AY7" s="8" t="s">
        <v>90</v>
      </c>
      <c r="AZ7" s="7" t="s">
        <v>90</v>
      </c>
      <c r="BA7" s="7" t="s">
        <v>90</v>
      </c>
      <c r="BB7" s="7">
        <v>0.5252</v>
      </c>
      <c r="BC7" s="4" t="s">
        <v>90</v>
      </c>
      <c r="BD7" s="8" t="s">
        <v>90</v>
      </c>
      <c r="BE7" s="4" t="s">
        <v>90</v>
      </c>
      <c r="BF7" s="8" t="s">
        <v>90</v>
      </c>
      <c r="BG7" s="7" t="s">
        <v>90</v>
      </c>
      <c r="BH7" s="7" t="s">
        <v>90</v>
      </c>
      <c r="BI7" s="7" t="s">
        <v>90</v>
      </c>
      <c r="BJ7" s="4">
        <v>262</v>
      </c>
      <c r="BK7" s="8">
        <v>10722.27</v>
      </c>
      <c r="BL7" s="2" t="s">
        <v>105</v>
      </c>
      <c r="BM7" s="7">
        <v>1</v>
      </c>
      <c r="BN7" s="7">
        <v>1</v>
      </c>
    </row>
    <row r="8">
      <c r="A8" s="2" t="s">
        <v>106</v>
      </c>
      <c r="B8" s="2" t="s">
        <v>78</v>
      </c>
      <c r="C8" s="2" t="s">
        <v>79</v>
      </c>
      <c r="D8" s="2" t="s">
        <v>80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107</v>
      </c>
      <c r="K8" s="2" t="s">
        <v>86</v>
      </c>
      <c r="L8" s="3">
        <v>45.36</v>
      </c>
      <c r="M8" s="3">
        <v>47.63</v>
      </c>
      <c r="N8" s="3">
        <v>89.99</v>
      </c>
      <c r="O8" s="2" t="s">
        <v>87</v>
      </c>
      <c r="P8" s="2" t="s">
        <v>88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103</v>
      </c>
      <c r="V8" s="2" t="s">
        <v>94</v>
      </c>
      <c r="W8" s="2" t="s">
        <v>95</v>
      </c>
      <c r="X8" s="2" t="s">
        <v>96</v>
      </c>
      <c r="Y8" s="2" t="s">
        <v>97</v>
      </c>
      <c r="Z8" s="4">
        <v>719</v>
      </c>
      <c r="AA8" s="4">
        <f>=ROUNDDOWN(21.7878787878788,0)</f>
      </c>
      <c r="AB8" s="5">
        <v>33</v>
      </c>
      <c r="AC8" s="2" t="s">
        <v>98</v>
      </c>
      <c r="AD8" s="4">
        <v>40</v>
      </c>
      <c r="AE8" s="4">
        <v>280</v>
      </c>
      <c r="AF8" s="6">
        <v>64</v>
      </c>
      <c r="AG8" s="6">
        <v>47</v>
      </c>
      <c r="AH8" s="7">
        <v>1</v>
      </c>
      <c r="AI8" s="4">
        <v>1</v>
      </c>
      <c r="AJ8" s="4">
        <f>=ROUNDDOWN({0},0)</f>
      </c>
      <c r="AK8" s="5"/>
      <c r="AL8" s="2" t="s">
        <v>90</v>
      </c>
      <c r="AM8" s="4"/>
      <c r="AN8" s="4"/>
      <c r="AO8" s="7">
        <v>0</v>
      </c>
      <c r="AP8" s="4">
        <v>175</v>
      </c>
      <c r="AQ8" s="8">
        <v>8233.76</v>
      </c>
      <c r="AR8" s="4"/>
      <c r="AS8" s="8"/>
      <c r="AT8" s="7"/>
      <c r="AU8" s="7"/>
      <c r="AV8" s="4" t="s">
        <v>90</v>
      </c>
      <c r="AW8" s="8" t="s">
        <v>90</v>
      </c>
      <c r="AX8" s="4" t="s">
        <v>90</v>
      </c>
      <c r="AY8" s="8" t="s">
        <v>90</v>
      </c>
      <c r="AZ8" s="7" t="s">
        <v>90</v>
      </c>
      <c r="BA8" s="7" t="s">
        <v>90</v>
      </c>
      <c r="BB8" s="7">
        <v>0.4033</v>
      </c>
      <c r="BC8" s="4" t="s">
        <v>90</v>
      </c>
      <c r="BD8" s="8" t="s">
        <v>90</v>
      </c>
      <c r="BE8" s="4" t="s">
        <v>90</v>
      </c>
      <c r="BF8" s="8" t="s">
        <v>90</v>
      </c>
      <c r="BG8" s="7" t="s">
        <v>90</v>
      </c>
      <c r="BH8" s="7" t="s">
        <v>90</v>
      </c>
      <c r="BI8" s="7" t="s">
        <v>90</v>
      </c>
      <c r="BJ8" s="4">
        <v>175</v>
      </c>
      <c r="BK8" s="8">
        <v>8233.76</v>
      </c>
      <c r="BL8" s="2" t="s">
        <v>108</v>
      </c>
      <c r="BM8" s="7">
        <v>1</v>
      </c>
      <c r="BN8" s="7">
        <v>1</v>
      </c>
    </row>
    <row r="9">
      <c r="A9" s="2" t="s">
        <v>109</v>
      </c>
      <c r="B9" s="2" t="s">
        <v>78</v>
      </c>
      <c r="C9" s="2" t="s">
        <v>79</v>
      </c>
      <c r="D9" s="2" t="s">
        <v>80</v>
      </c>
      <c r="E9" s="2" t="s">
        <v>80</v>
      </c>
      <c r="F9" s="2" t="s">
        <v>81</v>
      </c>
      <c r="G9" s="2" t="s">
        <v>82</v>
      </c>
      <c r="H9" s="2" t="s">
        <v>83</v>
      </c>
      <c r="I9" s="2" t="s">
        <v>84</v>
      </c>
      <c r="J9" s="2" t="s">
        <v>85</v>
      </c>
      <c r="K9" s="2" t="s">
        <v>110</v>
      </c>
      <c r="L9" s="3">
        <v>35.19</v>
      </c>
      <c r="M9" s="3">
        <v>36.95</v>
      </c>
      <c r="N9" s="3">
        <v>69.99</v>
      </c>
      <c r="O9" s="2" t="s">
        <v>87</v>
      </c>
      <c r="P9" s="2" t="s">
        <v>111</v>
      </c>
      <c r="Q9" s="2" t="s">
        <v>89</v>
      </c>
      <c r="R9" s="2" t="s">
        <v>90</v>
      </c>
      <c r="S9" s="2" t="s">
        <v>112</v>
      </c>
      <c r="T9" s="2" t="s">
        <v>92</v>
      </c>
      <c r="U9" s="2" t="s">
        <v>93</v>
      </c>
      <c r="V9" s="2" t="s">
        <v>94</v>
      </c>
      <c r="W9" s="2" t="s">
        <v>95</v>
      </c>
      <c r="X9" s="2" t="s">
        <v>96</v>
      </c>
      <c r="Y9" s="2" t="s">
        <v>97</v>
      </c>
      <c r="Z9" s="4">
        <v>1204</v>
      </c>
      <c r="AA9" s="4">
        <f>=ROUNDDOWN(63.3684210526316,0)</f>
      </c>
      <c r="AB9" s="5">
        <v>19</v>
      </c>
      <c r="AC9" s="2" t="s">
        <v>90</v>
      </c>
      <c r="AD9" s="4"/>
      <c r="AE9" s="4"/>
      <c r="AF9" s="6">
        <v>64</v>
      </c>
      <c r="AG9" s="6">
        <v>47</v>
      </c>
      <c r="AH9" s="7">
        <v>1</v>
      </c>
      <c r="AI9" s="4"/>
      <c r="AJ9" s="4">
        <f>=ROUNDDOWN({0},0)</f>
      </c>
      <c r="AK9" s="5"/>
      <c r="AL9" s="2" t="s">
        <v>90</v>
      </c>
      <c r="AM9" s="4"/>
      <c r="AN9" s="4"/>
      <c r="AO9" s="7">
        <v>0</v>
      </c>
      <c r="AP9" s="4">
        <v>163</v>
      </c>
      <c r="AQ9" s="8">
        <v>5539.75</v>
      </c>
      <c r="AR9" s="4"/>
      <c r="AS9" s="8"/>
      <c r="AT9" s="7"/>
      <c r="AU9" s="7"/>
      <c r="AV9" s="4">
        <v>430</v>
      </c>
      <c r="AW9" s="8">
        <v>16715.03</v>
      </c>
      <c r="AX9" s="4" t="s">
        <v>90</v>
      </c>
      <c r="AY9" s="8" t="s">
        <v>90</v>
      </c>
      <c r="AZ9" s="7" t="s">
        <v>90</v>
      </c>
      <c r="BA9" s="7" t="s">
        <v>90</v>
      </c>
      <c r="BB9" s="7">
        <v>0.3314</v>
      </c>
      <c r="BC9" s="4" t="s">
        <v>90</v>
      </c>
      <c r="BD9" s="8" t="s">
        <v>90</v>
      </c>
      <c r="BE9" s="4" t="s">
        <v>90</v>
      </c>
      <c r="BF9" s="8" t="s">
        <v>90</v>
      </c>
      <c r="BG9" s="7" t="s">
        <v>90</v>
      </c>
      <c r="BH9" s="7" t="s">
        <v>90</v>
      </c>
      <c r="BI9" s="7">
        <v>0.2647</v>
      </c>
      <c r="BJ9" s="4">
        <v>163</v>
      </c>
      <c r="BK9" s="8">
        <v>5539.75</v>
      </c>
      <c r="BL9" s="2" t="s">
        <v>113</v>
      </c>
      <c r="BM9" s="7">
        <v>1</v>
      </c>
      <c r="BN9" s="7">
        <v>1</v>
      </c>
    </row>
    <row r="10">
      <c r="A10" s="2" t="s">
        <v>114</v>
      </c>
      <c r="B10" s="2" t="s">
        <v>78</v>
      </c>
      <c r="C10" s="2" t="s">
        <v>79</v>
      </c>
      <c r="D10" s="2" t="s">
        <v>80</v>
      </c>
      <c r="E10" s="2" t="s">
        <v>80</v>
      </c>
      <c r="F10" s="2" t="s">
        <v>81</v>
      </c>
      <c r="G10" s="2" t="s">
        <v>82</v>
      </c>
      <c r="H10" s="2" t="s">
        <v>83</v>
      </c>
      <c r="I10" s="2" t="s">
        <v>84</v>
      </c>
      <c r="J10" s="2" t="s">
        <v>101</v>
      </c>
      <c r="K10" s="2" t="s">
        <v>110</v>
      </c>
      <c r="L10" s="3">
        <v>40.18</v>
      </c>
      <c r="M10" s="3">
        <v>42.19</v>
      </c>
      <c r="N10" s="3">
        <v>79.99</v>
      </c>
      <c r="O10" s="2" t="s">
        <v>87</v>
      </c>
      <c r="P10" s="2" t="s">
        <v>111</v>
      </c>
      <c r="Q10" s="2" t="s">
        <v>89</v>
      </c>
      <c r="R10" s="2" t="s">
        <v>90</v>
      </c>
      <c r="S10" s="2" t="s">
        <v>112</v>
      </c>
      <c r="T10" s="2" t="s">
        <v>92</v>
      </c>
      <c r="U10" s="2" t="s">
        <v>103</v>
      </c>
      <c r="V10" s="2" t="s">
        <v>94</v>
      </c>
      <c r="W10" s="2" t="s">
        <v>95</v>
      </c>
      <c r="X10" s="2" t="s">
        <v>96</v>
      </c>
      <c r="Y10" s="2" t="s">
        <v>115</v>
      </c>
      <c r="Z10" s="4">
        <v>3904</v>
      </c>
      <c r="AA10" s="4">
        <f>=ROUNDDOWN(122,0)</f>
      </c>
      <c r="AB10" s="5">
        <v>32</v>
      </c>
      <c r="AC10" s="2" t="s">
        <v>90</v>
      </c>
      <c r="AD10" s="4"/>
      <c r="AE10" s="4"/>
      <c r="AF10" s="6">
        <v>64</v>
      </c>
      <c r="AG10" s="6">
        <v>47</v>
      </c>
      <c r="AH10" s="7">
        <v>1</v>
      </c>
      <c r="AI10" s="4"/>
      <c r="AJ10" s="4">
        <f>=ROUNDDOWN({0},0)</f>
      </c>
      <c r="AK10" s="5"/>
      <c r="AL10" s="2" t="s">
        <v>90</v>
      </c>
      <c r="AM10" s="4"/>
      <c r="AN10" s="4"/>
      <c r="AO10" s="7">
        <v>0</v>
      </c>
      <c r="AP10" s="4">
        <v>217</v>
      </c>
      <c r="AQ10" s="8">
        <v>8787.8</v>
      </c>
      <c r="AR10" s="4"/>
      <c r="AS10" s="8"/>
      <c r="AT10" s="7"/>
      <c r="AU10" s="7"/>
      <c r="AV10" s="4" t="s">
        <v>90</v>
      </c>
      <c r="AW10" s="8" t="s">
        <v>90</v>
      </c>
      <c r="AX10" s="4" t="s">
        <v>90</v>
      </c>
      <c r="AY10" s="8" t="s">
        <v>90</v>
      </c>
      <c r="AZ10" s="7" t="s">
        <v>90</v>
      </c>
      <c r="BA10" s="7" t="s">
        <v>90</v>
      </c>
      <c r="BB10" s="7">
        <v>0.5257</v>
      </c>
      <c r="BC10" s="4" t="s">
        <v>90</v>
      </c>
      <c r="BD10" s="8" t="s">
        <v>90</v>
      </c>
      <c r="BE10" s="4" t="s">
        <v>90</v>
      </c>
      <c r="BF10" s="8" t="s">
        <v>90</v>
      </c>
      <c r="BG10" s="7" t="s">
        <v>90</v>
      </c>
      <c r="BH10" s="7" t="s">
        <v>90</v>
      </c>
      <c r="BI10" s="7" t="s">
        <v>90</v>
      </c>
      <c r="BJ10" s="4">
        <v>217</v>
      </c>
      <c r="BK10" s="8">
        <v>8787.8</v>
      </c>
      <c r="BL10" s="2" t="s">
        <v>116</v>
      </c>
      <c r="BM10" s="7">
        <v>1</v>
      </c>
      <c r="BN10" s="7">
        <v>1</v>
      </c>
    </row>
    <row r="11">
      <c r="A11" s="2" t="s">
        <v>117</v>
      </c>
      <c r="B11" s="2" t="s">
        <v>78</v>
      </c>
      <c r="C11" s="2" t="s">
        <v>79</v>
      </c>
      <c r="D11" s="2" t="s">
        <v>80</v>
      </c>
      <c r="E11" s="2" t="s">
        <v>80</v>
      </c>
      <c r="F11" s="2" t="s">
        <v>81</v>
      </c>
      <c r="G11" s="2" t="s">
        <v>82</v>
      </c>
      <c r="H11" s="2" t="s">
        <v>83</v>
      </c>
      <c r="I11" s="2" t="s">
        <v>84</v>
      </c>
      <c r="J11" s="2" t="s">
        <v>107</v>
      </c>
      <c r="K11" s="2" t="s">
        <v>110</v>
      </c>
      <c r="L11" s="3">
        <v>45.36</v>
      </c>
      <c r="M11" s="3">
        <v>47.63</v>
      </c>
      <c r="N11" s="3">
        <v>89.99</v>
      </c>
      <c r="O11" s="2" t="s">
        <v>87</v>
      </c>
      <c r="P11" s="2" t="s">
        <v>111</v>
      </c>
      <c r="Q11" s="2" t="s">
        <v>89</v>
      </c>
      <c r="R11" s="2" t="s">
        <v>90</v>
      </c>
      <c r="S11" s="2" t="s">
        <v>118</v>
      </c>
      <c r="T11" s="2" t="s">
        <v>92</v>
      </c>
      <c r="U11" s="2" t="s">
        <v>103</v>
      </c>
      <c r="V11" s="2" t="s">
        <v>94</v>
      </c>
      <c r="W11" s="2" t="s">
        <v>95</v>
      </c>
      <c r="X11" s="2" t="s">
        <v>96</v>
      </c>
      <c r="Y11" s="2" t="s">
        <v>115</v>
      </c>
      <c r="Z11" s="4">
        <v>717</v>
      </c>
      <c r="AA11" s="4">
        <f>=ROUNDDOWN(42.1764705882353,0)</f>
      </c>
      <c r="AB11" s="5">
        <v>17</v>
      </c>
      <c r="AC11" s="2" t="s">
        <v>90</v>
      </c>
      <c r="AD11" s="4"/>
      <c r="AE11" s="4"/>
      <c r="AF11" s="6">
        <v>64</v>
      </c>
      <c r="AG11" s="6">
        <v>47</v>
      </c>
      <c r="AH11" s="7">
        <v>1</v>
      </c>
      <c r="AI11" s="4"/>
      <c r="AJ11" s="4">
        <f>=ROUNDDOWN({0},0)</f>
      </c>
      <c r="AK11" s="5"/>
      <c r="AL11" s="2" t="s">
        <v>90</v>
      </c>
      <c r="AM11" s="4"/>
      <c r="AN11" s="4"/>
      <c r="AO11" s="7">
        <v>0</v>
      </c>
      <c r="AP11" s="4">
        <v>50</v>
      </c>
      <c r="AQ11" s="8">
        <v>2387.48</v>
      </c>
      <c r="AR11" s="4"/>
      <c r="AS11" s="8"/>
      <c r="AT11" s="7"/>
      <c r="AU11" s="7"/>
      <c r="AV11" s="4" t="s">
        <v>90</v>
      </c>
      <c r="AW11" s="8" t="s">
        <v>90</v>
      </c>
      <c r="AX11" s="4" t="s">
        <v>90</v>
      </c>
      <c r="AY11" s="8" t="s">
        <v>90</v>
      </c>
      <c r="AZ11" s="7" t="s">
        <v>90</v>
      </c>
      <c r="BA11" s="7" t="s">
        <v>90</v>
      </c>
      <c r="BB11" s="7">
        <v>0.1428</v>
      </c>
      <c r="BC11" s="4" t="s">
        <v>90</v>
      </c>
      <c r="BD11" s="8" t="s">
        <v>90</v>
      </c>
      <c r="BE11" s="4" t="s">
        <v>90</v>
      </c>
      <c r="BF11" s="8" t="s">
        <v>90</v>
      </c>
      <c r="BG11" s="7" t="s">
        <v>90</v>
      </c>
      <c r="BH11" s="7" t="s">
        <v>90</v>
      </c>
      <c r="BI11" s="7" t="s">
        <v>90</v>
      </c>
      <c r="BJ11" s="4">
        <v>50</v>
      </c>
      <c r="BK11" s="8">
        <v>2387.48</v>
      </c>
      <c r="BL11" s="2" t="s">
        <v>119</v>
      </c>
      <c r="BM11" s="7">
        <v>1</v>
      </c>
      <c r="BN11" s="7">
        <v>1</v>
      </c>
    </row>
    <row r="12">
      <c r="A12" s="2" t="s">
        <v>120</v>
      </c>
      <c r="B12" s="2" t="s">
        <v>78</v>
      </c>
      <c r="C12" s="2" t="s">
        <v>79</v>
      </c>
      <c r="D12" s="2" t="s">
        <v>80</v>
      </c>
      <c r="E12" s="2" t="s">
        <v>80</v>
      </c>
      <c r="F12" s="2" t="s">
        <v>81</v>
      </c>
      <c r="G12" s="2" t="s">
        <v>82</v>
      </c>
      <c r="H12" s="2" t="s">
        <v>83</v>
      </c>
      <c r="I12" s="2" t="s">
        <v>84</v>
      </c>
      <c r="J12" s="2" t="s">
        <v>85</v>
      </c>
      <c r="K12" s="2" t="s">
        <v>121</v>
      </c>
      <c r="L12" s="3">
        <v>35.19</v>
      </c>
      <c r="M12" s="3">
        <v>36.95</v>
      </c>
      <c r="N12" s="3">
        <v>69.99</v>
      </c>
      <c r="O12" s="2" t="s">
        <v>87</v>
      </c>
      <c r="P12" s="2" t="s">
        <v>122</v>
      </c>
      <c r="Q12" s="2" t="s">
        <v>89</v>
      </c>
      <c r="R12" s="2" t="s">
        <v>90</v>
      </c>
      <c r="S12" s="2" t="s">
        <v>123</v>
      </c>
      <c r="T12" s="2" t="s">
        <v>92</v>
      </c>
      <c r="U12" s="2" t="s">
        <v>93</v>
      </c>
      <c r="V12" s="2" t="s">
        <v>94</v>
      </c>
      <c r="W12" s="2" t="s">
        <v>95</v>
      </c>
      <c r="X12" s="2" t="s">
        <v>96</v>
      </c>
      <c r="Y12" s="2" t="s">
        <v>124</v>
      </c>
      <c r="Z12" s="4">
        <v>38</v>
      </c>
      <c r="AA12" s="4">
        <f>=ROUNDDOWN(5.42857142857143,0)</f>
      </c>
      <c r="AB12" s="5">
        <v>7</v>
      </c>
      <c r="AC12" s="2" t="s">
        <v>125</v>
      </c>
      <c r="AD12" s="4">
        <v>90</v>
      </c>
      <c r="AE12" s="4">
        <v>180</v>
      </c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90</v>
      </c>
      <c r="AM12" s="4"/>
      <c r="AN12" s="4"/>
      <c r="AO12" s="7">
        <v>0</v>
      </c>
      <c r="AP12" s="4">
        <v>27</v>
      </c>
      <c r="AQ12" s="8">
        <v>991.89</v>
      </c>
      <c r="AR12" s="4"/>
      <c r="AS12" s="8"/>
      <c r="AT12" s="7"/>
      <c r="AU12" s="7"/>
      <c r="AV12" s="4">
        <v>180</v>
      </c>
      <c r="AW12" s="8">
        <v>7772.51</v>
      </c>
      <c r="AX12" s="4" t="s">
        <v>90</v>
      </c>
      <c r="AY12" s="8" t="s">
        <v>90</v>
      </c>
      <c r="AZ12" s="7" t="s">
        <v>90</v>
      </c>
      <c r="BA12" s="7" t="s">
        <v>90</v>
      </c>
      <c r="BB12" s="7">
        <v>0.1276</v>
      </c>
      <c r="BC12" s="4" t="s">
        <v>90</v>
      </c>
      <c r="BD12" s="8" t="s">
        <v>90</v>
      </c>
      <c r="BE12" s="4" t="s">
        <v>90</v>
      </c>
      <c r="BF12" s="8" t="s">
        <v>90</v>
      </c>
      <c r="BG12" s="7" t="s">
        <v>90</v>
      </c>
      <c r="BH12" s="7" t="s">
        <v>90</v>
      </c>
      <c r="BI12" s="7">
        <v>0.1231</v>
      </c>
      <c r="BJ12" s="4">
        <v>27</v>
      </c>
      <c r="BK12" s="8">
        <v>991.89</v>
      </c>
      <c r="BL12" s="2" t="s">
        <v>126</v>
      </c>
      <c r="BM12" s="7">
        <v>1</v>
      </c>
      <c r="BN12" s="7">
        <v>1</v>
      </c>
    </row>
    <row r="13">
      <c r="A13" s="2" t="s">
        <v>127</v>
      </c>
      <c r="B13" s="2" t="s">
        <v>78</v>
      </c>
      <c r="C13" s="2" t="s">
        <v>79</v>
      </c>
      <c r="D13" s="2" t="s">
        <v>80</v>
      </c>
      <c r="E13" s="2" t="s">
        <v>80</v>
      </c>
      <c r="F13" s="2" t="s">
        <v>81</v>
      </c>
      <c r="G13" s="2" t="s">
        <v>82</v>
      </c>
      <c r="H13" s="2" t="s">
        <v>83</v>
      </c>
      <c r="I13" s="2" t="s">
        <v>84</v>
      </c>
      <c r="J13" s="2" t="s">
        <v>101</v>
      </c>
      <c r="K13" s="2" t="s">
        <v>121</v>
      </c>
      <c r="L13" s="3">
        <v>40.18</v>
      </c>
      <c r="M13" s="3">
        <v>42.19</v>
      </c>
      <c r="N13" s="3">
        <v>79.99</v>
      </c>
      <c r="O13" s="2" t="s">
        <v>87</v>
      </c>
      <c r="P13" s="2" t="s">
        <v>122</v>
      </c>
      <c r="Q13" s="2" t="s">
        <v>89</v>
      </c>
      <c r="R13" s="2" t="s">
        <v>90</v>
      </c>
      <c r="S13" s="2" t="s">
        <v>90</v>
      </c>
      <c r="T13" s="2" t="s">
        <v>92</v>
      </c>
      <c r="U13" s="2" t="s">
        <v>103</v>
      </c>
      <c r="V13" s="2" t="s">
        <v>94</v>
      </c>
      <c r="W13" s="2" t="s">
        <v>95</v>
      </c>
      <c r="X13" s="2" t="s">
        <v>96</v>
      </c>
      <c r="Y13" s="2" t="s">
        <v>124</v>
      </c>
      <c r="Z13" s="4">
        <v>62</v>
      </c>
      <c r="AA13" s="4">
        <f>=ROUNDDOWN(3.44444444444444,0)</f>
      </c>
      <c r="AB13" s="5">
        <v>18</v>
      </c>
      <c r="AC13" s="2" t="s">
        <v>125</v>
      </c>
      <c r="AD13" s="4">
        <v>200</v>
      </c>
      <c r="AE13" s="4">
        <v>370</v>
      </c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90</v>
      </c>
      <c r="AM13" s="4"/>
      <c r="AN13" s="4"/>
      <c r="AO13" s="7">
        <v>0</v>
      </c>
      <c r="AP13" s="4">
        <v>112</v>
      </c>
      <c r="AQ13" s="8">
        <v>4784.26</v>
      </c>
      <c r="AR13" s="4"/>
      <c r="AS13" s="8"/>
      <c r="AT13" s="7"/>
      <c r="AU13" s="7"/>
      <c r="AV13" s="4" t="s">
        <v>90</v>
      </c>
      <c r="AW13" s="8" t="s">
        <v>90</v>
      </c>
      <c r="AX13" s="4" t="s">
        <v>90</v>
      </c>
      <c r="AY13" s="8" t="s">
        <v>90</v>
      </c>
      <c r="AZ13" s="7" t="s">
        <v>90</v>
      </c>
      <c r="BA13" s="7" t="s">
        <v>90</v>
      </c>
      <c r="BB13" s="7">
        <v>0.6155</v>
      </c>
      <c r="BC13" s="4" t="s">
        <v>90</v>
      </c>
      <c r="BD13" s="8" t="s">
        <v>90</v>
      </c>
      <c r="BE13" s="4" t="s">
        <v>90</v>
      </c>
      <c r="BF13" s="8" t="s">
        <v>90</v>
      </c>
      <c r="BG13" s="7" t="s">
        <v>90</v>
      </c>
      <c r="BH13" s="7" t="s">
        <v>90</v>
      </c>
      <c r="BI13" s="7" t="s">
        <v>90</v>
      </c>
      <c r="BJ13" s="4">
        <v>112</v>
      </c>
      <c r="BK13" s="8">
        <v>4784.26</v>
      </c>
      <c r="BL13" s="2" t="s">
        <v>128</v>
      </c>
      <c r="BM13" s="7">
        <v>1</v>
      </c>
      <c r="BN13" s="7">
        <v>1</v>
      </c>
    </row>
    <row r="14">
      <c r="A14" s="2" t="s">
        <v>129</v>
      </c>
      <c r="B14" s="2" t="s">
        <v>78</v>
      </c>
      <c r="C14" s="2" t="s">
        <v>79</v>
      </c>
      <c r="D14" s="2" t="s">
        <v>80</v>
      </c>
      <c r="E14" s="2" t="s">
        <v>80</v>
      </c>
      <c r="F14" s="2" t="s">
        <v>81</v>
      </c>
      <c r="G14" s="2" t="s">
        <v>82</v>
      </c>
      <c r="H14" s="2" t="s">
        <v>83</v>
      </c>
      <c r="I14" s="2" t="s">
        <v>84</v>
      </c>
      <c r="J14" s="2" t="s">
        <v>107</v>
      </c>
      <c r="K14" s="2" t="s">
        <v>121</v>
      </c>
      <c r="L14" s="3">
        <v>45.36</v>
      </c>
      <c r="M14" s="3">
        <v>47.63</v>
      </c>
      <c r="N14" s="3">
        <v>89.99</v>
      </c>
      <c r="O14" s="2" t="s">
        <v>87</v>
      </c>
      <c r="P14" s="2" t="s">
        <v>122</v>
      </c>
      <c r="Q14" s="2" t="s">
        <v>89</v>
      </c>
      <c r="R14" s="2" t="s">
        <v>90</v>
      </c>
      <c r="S14" s="2" t="s">
        <v>123</v>
      </c>
      <c r="T14" s="2" t="s">
        <v>92</v>
      </c>
      <c r="U14" s="2" t="s">
        <v>103</v>
      </c>
      <c r="V14" s="2" t="s">
        <v>94</v>
      </c>
      <c r="W14" s="2" t="s">
        <v>95</v>
      </c>
      <c r="X14" s="2" t="s">
        <v>96</v>
      </c>
      <c r="Y14" s="2" t="s">
        <v>124</v>
      </c>
      <c r="Z14" s="4">
        <v>126</v>
      </c>
      <c r="AA14" s="4">
        <f>=ROUNDDOWN(9,0)</f>
      </c>
      <c r="AB14" s="5">
        <v>14</v>
      </c>
      <c r="AC14" s="2" t="s">
        <v>125</v>
      </c>
      <c r="AD14" s="4">
        <v>120</v>
      </c>
      <c r="AE14" s="4">
        <v>250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90</v>
      </c>
      <c r="AM14" s="4"/>
      <c r="AN14" s="4"/>
      <c r="AO14" s="7">
        <v>0</v>
      </c>
      <c r="AP14" s="4">
        <v>41</v>
      </c>
      <c r="AQ14" s="8">
        <v>1996.36</v>
      </c>
      <c r="AR14" s="4"/>
      <c r="AS14" s="8"/>
      <c r="AT14" s="7"/>
      <c r="AU14" s="7"/>
      <c r="AV14" s="4" t="s">
        <v>90</v>
      </c>
      <c r="AW14" s="8" t="s">
        <v>90</v>
      </c>
      <c r="AX14" s="4" t="s">
        <v>90</v>
      </c>
      <c r="AY14" s="8" t="s">
        <v>90</v>
      </c>
      <c r="AZ14" s="7" t="s">
        <v>90</v>
      </c>
      <c r="BA14" s="7" t="s">
        <v>90</v>
      </c>
      <c r="BB14" s="7">
        <v>0.2568</v>
      </c>
      <c r="BC14" s="4" t="s">
        <v>90</v>
      </c>
      <c r="BD14" s="8" t="s">
        <v>90</v>
      </c>
      <c r="BE14" s="4" t="s">
        <v>90</v>
      </c>
      <c r="BF14" s="8" t="s">
        <v>90</v>
      </c>
      <c r="BG14" s="7" t="s">
        <v>90</v>
      </c>
      <c r="BH14" s="7" t="s">
        <v>90</v>
      </c>
      <c r="BI14" s="7" t="s">
        <v>90</v>
      </c>
      <c r="BJ14" s="4">
        <v>41</v>
      </c>
      <c r="BK14" s="8">
        <v>1996.36</v>
      </c>
      <c r="BL14" s="2" t="s">
        <v>130</v>
      </c>
      <c r="BM14" s="7">
        <v>1</v>
      </c>
      <c r="BN14" s="7">
        <v>1</v>
      </c>
    </row>
    <row r="15">
      <c r="A15" s="2" t="s">
        <v>131</v>
      </c>
      <c r="B15" s="2" t="s">
        <v>78</v>
      </c>
      <c r="C15" s="2" t="s">
        <v>79</v>
      </c>
      <c r="D15" s="2" t="s">
        <v>80</v>
      </c>
      <c r="E15" s="2" t="s">
        <v>80</v>
      </c>
      <c r="F15" s="2" t="s">
        <v>81</v>
      </c>
      <c r="G15" s="2" t="s">
        <v>82</v>
      </c>
      <c r="H15" s="2" t="s">
        <v>83</v>
      </c>
      <c r="I15" s="2" t="s">
        <v>84</v>
      </c>
      <c r="J15" s="2" t="s">
        <v>85</v>
      </c>
      <c r="K15" s="2" t="s">
        <v>132</v>
      </c>
      <c r="L15" s="3">
        <v>35.19</v>
      </c>
      <c r="M15" s="3">
        <v>36.95</v>
      </c>
      <c r="N15" s="3">
        <v>69.99</v>
      </c>
      <c r="O15" s="2" t="s">
        <v>87</v>
      </c>
      <c r="P15" s="2" t="s">
        <v>133</v>
      </c>
      <c r="Q15" s="2" t="s">
        <v>89</v>
      </c>
      <c r="R15" s="2" t="s">
        <v>90</v>
      </c>
      <c r="S15" s="2" t="s">
        <v>134</v>
      </c>
      <c r="T15" s="2" t="s">
        <v>92</v>
      </c>
      <c r="U15" s="2" t="s">
        <v>93</v>
      </c>
      <c r="V15" s="2" t="s">
        <v>94</v>
      </c>
      <c r="W15" s="2" t="s">
        <v>95</v>
      </c>
      <c r="X15" s="2" t="s">
        <v>96</v>
      </c>
      <c r="Y15" s="2" t="s">
        <v>135</v>
      </c>
      <c r="Z15" s="4">
        <v>564</v>
      </c>
      <c r="AA15" s="4">
        <f>=ROUNDDOWN(62.6666666666667,0)</f>
      </c>
      <c r="AB15" s="5">
        <v>9</v>
      </c>
      <c r="AC15" s="2" t="s">
        <v>90</v>
      </c>
      <c r="AD15" s="4"/>
      <c r="AE15" s="4"/>
      <c r="AF15" s="6">
        <v>64</v>
      </c>
      <c r="AG15" s="6">
        <v>47</v>
      </c>
      <c r="AH15" s="7">
        <v>1</v>
      </c>
      <c r="AI15" s="4"/>
      <c r="AJ15" s="4">
        <f>=ROUNDDOWN({0},0)</f>
      </c>
      <c r="AK15" s="5"/>
      <c r="AL15" s="2" t="s">
        <v>90</v>
      </c>
      <c r="AM15" s="4"/>
      <c r="AN15" s="4"/>
      <c r="AO15" s="7">
        <v>0</v>
      </c>
      <c r="AP15" s="4">
        <v>53</v>
      </c>
      <c r="AQ15" s="8">
        <v>1858.71</v>
      </c>
      <c r="AR15" s="4"/>
      <c r="AS15" s="8"/>
      <c r="AT15" s="7"/>
      <c r="AU15" s="7"/>
      <c r="AV15" s="4">
        <v>184</v>
      </c>
      <c r="AW15" s="8">
        <v>7200.53</v>
      </c>
      <c r="AX15" s="4" t="s">
        <v>90</v>
      </c>
      <c r="AY15" s="8" t="s">
        <v>90</v>
      </c>
      <c r="AZ15" s="7" t="s">
        <v>90</v>
      </c>
      <c r="BA15" s="7" t="s">
        <v>90</v>
      </c>
      <c r="BB15" s="7">
        <v>0.2581</v>
      </c>
      <c r="BC15" s="4" t="s">
        <v>90</v>
      </c>
      <c r="BD15" s="8" t="s">
        <v>90</v>
      </c>
      <c r="BE15" s="4" t="s">
        <v>90</v>
      </c>
      <c r="BF15" s="8" t="s">
        <v>90</v>
      </c>
      <c r="BG15" s="7" t="s">
        <v>90</v>
      </c>
      <c r="BH15" s="7" t="s">
        <v>90</v>
      </c>
      <c r="BI15" s="7">
        <v>0.114</v>
      </c>
      <c r="BJ15" s="4">
        <v>53</v>
      </c>
      <c r="BK15" s="8">
        <v>1858.71</v>
      </c>
      <c r="BL15" s="2" t="s">
        <v>136</v>
      </c>
      <c r="BM15" s="7">
        <v>1</v>
      </c>
      <c r="BN15" s="7">
        <v>1</v>
      </c>
    </row>
    <row r="16">
      <c r="A16" s="2" t="s">
        <v>137</v>
      </c>
      <c r="B16" s="2" t="s">
        <v>78</v>
      </c>
      <c r="C16" s="2" t="s">
        <v>79</v>
      </c>
      <c r="D16" s="2" t="s">
        <v>80</v>
      </c>
      <c r="E16" s="2" t="s">
        <v>80</v>
      </c>
      <c r="F16" s="2" t="s">
        <v>81</v>
      </c>
      <c r="G16" s="2" t="s">
        <v>82</v>
      </c>
      <c r="H16" s="2" t="s">
        <v>83</v>
      </c>
      <c r="I16" s="2" t="s">
        <v>84</v>
      </c>
      <c r="J16" s="2" t="s">
        <v>101</v>
      </c>
      <c r="K16" s="2" t="s">
        <v>132</v>
      </c>
      <c r="L16" s="3">
        <v>40.18</v>
      </c>
      <c r="M16" s="3">
        <v>42.19</v>
      </c>
      <c r="N16" s="3">
        <v>79.99</v>
      </c>
      <c r="O16" s="2" t="s">
        <v>87</v>
      </c>
      <c r="P16" s="2" t="s">
        <v>133</v>
      </c>
      <c r="Q16" s="2" t="s">
        <v>89</v>
      </c>
      <c r="R16" s="2" t="s">
        <v>90</v>
      </c>
      <c r="S16" s="2" t="s">
        <v>134</v>
      </c>
      <c r="T16" s="2" t="s">
        <v>92</v>
      </c>
      <c r="U16" s="2" t="s">
        <v>103</v>
      </c>
      <c r="V16" s="2" t="s">
        <v>94</v>
      </c>
      <c r="W16" s="2" t="s">
        <v>95</v>
      </c>
      <c r="X16" s="2" t="s">
        <v>96</v>
      </c>
      <c r="Y16" s="2" t="s">
        <v>135</v>
      </c>
      <c r="Z16" s="4">
        <v>1896</v>
      </c>
      <c r="AA16" s="4">
        <f>=ROUNDDOWN(61.1612903225806,0)</f>
      </c>
      <c r="AB16" s="5">
        <v>31</v>
      </c>
      <c r="AC16" s="2" t="s">
        <v>90</v>
      </c>
      <c r="AD16" s="4"/>
      <c r="AE16" s="4"/>
      <c r="AF16" s="6">
        <v>64</v>
      </c>
      <c r="AG16" s="6">
        <v>47</v>
      </c>
      <c r="AH16" s="7">
        <v>1</v>
      </c>
      <c r="AI16" s="4"/>
      <c r="AJ16" s="4">
        <f>=ROUNDDOWN({0},0)</f>
      </c>
      <c r="AK16" s="5"/>
      <c r="AL16" s="2" t="s">
        <v>90</v>
      </c>
      <c r="AM16" s="4"/>
      <c r="AN16" s="4"/>
      <c r="AO16" s="7">
        <v>0</v>
      </c>
      <c r="AP16" s="4">
        <v>131</v>
      </c>
      <c r="AQ16" s="8">
        <v>5341.82</v>
      </c>
      <c r="AR16" s="4"/>
      <c r="AS16" s="8"/>
      <c r="AT16" s="7"/>
      <c r="AU16" s="7"/>
      <c r="AV16" s="4" t="s">
        <v>90</v>
      </c>
      <c r="AW16" s="8" t="s">
        <v>90</v>
      </c>
      <c r="AX16" s="4" t="s">
        <v>90</v>
      </c>
      <c r="AY16" s="8" t="s">
        <v>90</v>
      </c>
      <c r="AZ16" s="7" t="s">
        <v>90</v>
      </c>
      <c r="BA16" s="7" t="s">
        <v>90</v>
      </c>
      <c r="BB16" s="7">
        <v>0.7419</v>
      </c>
      <c r="BC16" s="4" t="s">
        <v>90</v>
      </c>
      <c r="BD16" s="8" t="s">
        <v>90</v>
      </c>
      <c r="BE16" s="4" t="s">
        <v>90</v>
      </c>
      <c r="BF16" s="8" t="s">
        <v>90</v>
      </c>
      <c r="BG16" s="7" t="s">
        <v>90</v>
      </c>
      <c r="BH16" s="7" t="s">
        <v>90</v>
      </c>
      <c r="BI16" s="7" t="s">
        <v>90</v>
      </c>
      <c r="BJ16" s="4">
        <v>131</v>
      </c>
      <c r="BK16" s="8">
        <v>5341.82</v>
      </c>
      <c r="BL16" s="2" t="s">
        <v>138</v>
      </c>
      <c r="BM16" s="7">
        <v>1</v>
      </c>
      <c r="BN16" s="7">
        <v>1</v>
      </c>
    </row>
    <row r="17">
      <c r="A17" s="2" t="s">
        <v>139</v>
      </c>
      <c r="B17" s="2" t="s">
        <v>78</v>
      </c>
      <c r="C17" s="2" t="s">
        <v>79</v>
      </c>
      <c r="D17" s="2" t="s">
        <v>80</v>
      </c>
      <c r="E17" s="2" t="s">
        <v>80</v>
      </c>
      <c r="F17" s="2" t="s">
        <v>81</v>
      </c>
      <c r="G17" s="2" t="s">
        <v>82</v>
      </c>
      <c r="H17" s="2" t="s">
        <v>83</v>
      </c>
      <c r="I17" s="2" t="s">
        <v>84</v>
      </c>
      <c r="J17" s="2" t="s">
        <v>107</v>
      </c>
      <c r="K17" s="2" t="s">
        <v>132</v>
      </c>
      <c r="L17" s="3">
        <v>45.36</v>
      </c>
      <c r="M17" s="3">
        <v>47.63</v>
      </c>
      <c r="N17" s="3">
        <v>89.99</v>
      </c>
      <c r="O17" s="2" t="s">
        <v>87</v>
      </c>
      <c r="P17" s="2" t="s">
        <v>133</v>
      </c>
      <c r="Q17" s="2" t="s">
        <v>89</v>
      </c>
      <c r="R17" s="2" t="s">
        <v>90</v>
      </c>
      <c r="S17" s="2" t="s">
        <v>134</v>
      </c>
      <c r="T17" s="2" t="s">
        <v>92</v>
      </c>
      <c r="U17" s="2" t="s">
        <v>103</v>
      </c>
      <c r="V17" s="2" t="s">
        <v>94</v>
      </c>
      <c r="W17" s="2" t="s">
        <v>95</v>
      </c>
      <c r="X17" s="2" t="s">
        <v>96</v>
      </c>
      <c r="Y17" s="2" t="s">
        <v>135</v>
      </c>
      <c r="Z17" s="4">
        <v>1</v>
      </c>
      <c r="AA17" s="4">
        <f>=ROUNDDOWN(0.037037037037037,0)</f>
      </c>
      <c r="AB17" s="5">
        <v>27</v>
      </c>
      <c r="AC17" s="2" t="s">
        <v>140</v>
      </c>
      <c r="AD17" s="4">
        <v>150</v>
      </c>
      <c r="AE17" s="4">
        <v>800</v>
      </c>
      <c r="AF17" s="6">
        <v>64</v>
      </c>
      <c r="AG17" s="6">
        <v>47</v>
      </c>
      <c r="AH17" s="7">
        <v>0</v>
      </c>
      <c r="AI17" s="4"/>
      <c r="AJ17" s="4">
        <f>=ROUNDDOWN({0},0)</f>
      </c>
      <c r="AK17" s="5"/>
      <c r="AL17" s="2" t="s">
        <v>90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90</v>
      </c>
      <c r="AW17" s="8" t="s">
        <v>90</v>
      </c>
      <c r="AX17" s="4" t="s">
        <v>90</v>
      </c>
      <c r="AY17" s="8" t="s">
        <v>90</v>
      </c>
      <c r="AZ17" s="7" t="s">
        <v>90</v>
      </c>
      <c r="BA17" s="7" t="s">
        <v>90</v>
      </c>
      <c r="BB17" s="7"/>
      <c r="BC17" s="4" t="s">
        <v>90</v>
      </c>
      <c r="BD17" s="8" t="s">
        <v>90</v>
      </c>
      <c r="BE17" s="4" t="s">
        <v>90</v>
      </c>
      <c r="BF17" s="8" t="s">
        <v>90</v>
      </c>
      <c r="BG17" s="7" t="s">
        <v>90</v>
      </c>
      <c r="BH17" s="7" t="s">
        <v>90</v>
      </c>
      <c r="BI17" s="7" t="s">
        <v>90</v>
      </c>
      <c r="BJ17" s="4"/>
      <c r="BK17" s="8"/>
      <c r="BL17" s="2" t="s">
        <v>90</v>
      </c>
      <c r="BM17" s="7"/>
      <c r="BN17" s="7"/>
    </row>
    <row r="18">
      <c r="A18" s="2" t="s">
        <v>141</v>
      </c>
      <c r="B18" s="2" t="s">
        <v>78</v>
      </c>
      <c r="C18" s="2" t="s">
        <v>79</v>
      </c>
      <c r="D18" s="2" t="s">
        <v>80</v>
      </c>
      <c r="E18" s="2" t="s">
        <v>80</v>
      </c>
      <c r="F18" s="2" t="s">
        <v>81</v>
      </c>
      <c r="G18" s="2" t="s">
        <v>82</v>
      </c>
      <c r="H18" s="2" t="s">
        <v>83</v>
      </c>
      <c r="I18" s="2" t="s">
        <v>84</v>
      </c>
      <c r="J18" s="2" t="s">
        <v>101</v>
      </c>
      <c r="K18" s="2" t="s">
        <v>142</v>
      </c>
      <c r="L18" s="3">
        <v>40.18</v>
      </c>
      <c r="M18" s="3">
        <v>42.19</v>
      </c>
      <c r="N18" s="3">
        <v>79.99</v>
      </c>
      <c r="O18" s="2" t="s">
        <v>87</v>
      </c>
      <c r="P18" s="2" t="s">
        <v>143</v>
      </c>
      <c r="Q18" s="2" t="s">
        <v>89</v>
      </c>
      <c r="R18" s="2" t="s">
        <v>90</v>
      </c>
      <c r="S18" s="2" t="s">
        <v>144</v>
      </c>
      <c r="T18" s="2" t="s">
        <v>92</v>
      </c>
      <c r="U18" s="2" t="s">
        <v>103</v>
      </c>
      <c r="V18" s="2" t="s">
        <v>94</v>
      </c>
      <c r="W18" s="2" t="s">
        <v>95</v>
      </c>
      <c r="X18" s="2" t="s">
        <v>96</v>
      </c>
      <c r="Y18" s="2" t="s">
        <v>145</v>
      </c>
      <c r="Z18" s="4">
        <v>42</v>
      </c>
      <c r="AA18" s="4">
        <f>=ROUNDDOWN(6,0)</f>
      </c>
      <c r="AB18" s="5">
        <v>7</v>
      </c>
      <c r="AC18" s="2" t="s">
        <v>90</v>
      </c>
      <c r="AD18" s="4"/>
      <c r="AE18" s="4"/>
      <c r="AF18" s="6">
        <v>64</v>
      </c>
      <c r="AG18" s="6"/>
      <c r="AH18" s="7">
        <v>1</v>
      </c>
      <c r="AI18" s="4"/>
      <c r="AJ18" s="4">
        <f>=ROUNDDOWN({0},0)</f>
      </c>
      <c r="AK18" s="5"/>
      <c r="AL18" s="2" t="s">
        <v>90</v>
      </c>
      <c r="AM18" s="4"/>
      <c r="AN18" s="4"/>
      <c r="AO18" s="7">
        <v>0</v>
      </c>
      <c r="AP18" s="4">
        <v>91</v>
      </c>
      <c r="AQ18" s="8">
        <v>3745.82</v>
      </c>
      <c r="AR18" s="4"/>
      <c r="AS18" s="8"/>
      <c r="AT18" s="7"/>
      <c r="AU18" s="7"/>
      <c r="AV18" s="4">
        <v>134</v>
      </c>
      <c r="AW18" s="8">
        <v>5803.44</v>
      </c>
      <c r="AX18" s="4" t="s">
        <v>90</v>
      </c>
      <c r="AY18" s="8" t="s">
        <v>90</v>
      </c>
      <c r="AZ18" s="7" t="s">
        <v>90</v>
      </c>
      <c r="BA18" s="7" t="s">
        <v>90</v>
      </c>
      <c r="BB18" s="7">
        <v>0.6454</v>
      </c>
      <c r="BC18" s="4" t="s">
        <v>90</v>
      </c>
      <c r="BD18" s="8" t="s">
        <v>90</v>
      </c>
      <c r="BE18" s="4" t="s">
        <v>90</v>
      </c>
      <c r="BF18" s="8" t="s">
        <v>90</v>
      </c>
      <c r="BG18" s="7" t="s">
        <v>90</v>
      </c>
      <c r="BH18" s="7" t="s">
        <v>90</v>
      </c>
      <c r="BI18" s="7">
        <v>0.0919</v>
      </c>
      <c r="BJ18" s="4">
        <v>91</v>
      </c>
      <c r="BK18" s="8">
        <v>3745.82</v>
      </c>
      <c r="BL18" s="2" t="s">
        <v>146</v>
      </c>
      <c r="BM18" s="7">
        <v>1</v>
      </c>
      <c r="BN18" s="7">
        <v>1</v>
      </c>
    </row>
    <row r="19">
      <c r="A19" s="2" t="s">
        <v>147</v>
      </c>
      <c r="B19" s="2" t="s">
        <v>78</v>
      </c>
      <c r="C19" s="2" t="s">
        <v>79</v>
      </c>
      <c r="D19" s="2" t="s">
        <v>80</v>
      </c>
      <c r="E19" s="2" t="s">
        <v>80</v>
      </c>
      <c r="F19" s="2" t="s">
        <v>81</v>
      </c>
      <c r="G19" s="2" t="s">
        <v>82</v>
      </c>
      <c r="H19" s="2" t="s">
        <v>83</v>
      </c>
      <c r="I19" s="2" t="s">
        <v>84</v>
      </c>
      <c r="J19" s="2" t="s">
        <v>107</v>
      </c>
      <c r="K19" s="2" t="s">
        <v>142</v>
      </c>
      <c r="L19" s="3">
        <v>45.36</v>
      </c>
      <c r="M19" s="3">
        <v>47.63</v>
      </c>
      <c r="N19" s="3">
        <v>89.99</v>
      </c>
      <c r="O19" s="2" t="s">
        <v>87</v>
      </c>
      <c r="P19" s="2" t="s">
        <v>143</v>
      </c>
      <c r="Q19" s="2" t="s">
        <v>89</v>
      </c>
      <c r="R19" s="2" t="s">
        <v>90</v>
      </c>
      <c r="S19" s="2" t="s">
        <v>144</v>
      </c>
      <c r="T19" s="2" t="s">
        <v>92</v>
      </c>
      <c r="U19" s="2" t="s">
        <v>103</v>
      </c>
      <c r="V19" s="2" t="s">
        <v>94</v>
      </c>
      <c r="W19" s="2" t="s">
        <v>95</v>
      </c>
      <c r="X19" s="2" t="s">
        <v>96</v>
      </c>
      <c r="Y19" s="2" t="s">
        <v>145</v>
      </c>
      <c r="Z19" s="4">
        <v>68</v>
      </c>
      <c r="AA19" s="4">
        <f>=ROUNDDOWN(10.7936507936508,0)</f>
      </c>
      <c r="AB19" s="5">
        <v>6.3</v>
      </c>
      <c r="AC19" s="2" t="s">
        <v>90</v>
      </c>
      <c r="AD19" s="4"/>
      <c r="AE19" s="4"/>
      <c r="AF19" s="6">
        <v>64</v>
      </c>
      <c r="AG19" s="6"/>
      <c r="AH19" s="7">
        <v>1</v>
      </c>
      <c r="AI19" s="4"/>
      <c r="AJ19" s="4">
        <f>=ROUNDDOWN({0},0)</f>
      </c>
      <c r="AK19" s="5"/>
      <c r="AL19" s="2" t="s">
        <v>90</v>
      </c>
      <c r="AM19" s="4"/>
      <c r="AN19" s="4"/>
      <c r="AO19" s="7">
        <v>0</v>
      </c>
      <c r="AP19" s="4">
        <v>43</v>
      </c>
      <c r="AQ19" s="8">
        <v>2057.62</v>
      </c>
      <c r="AR19" s="4"/>
      <c r="AS19" s="8"/>
      <c r="AT19" s="7"/>
      <c r="AU19" s="7"/>
      <c r="AV19" s="4" t="s">
        <v>90</v>
      </c>
      <c r="AW19" s="8" t="s">
        <v>90</v>
      </c>
      <c r="AX19" s="4" t="s">
        <v>90</v>
      </c>
      <c r="AY19" s="8" t="s">
        <v>90</v>
      </c>
      <c r="AZ19" s="7" t="s">
        <v>90</v>
      </c>
      <c r="BA19" s="7" t="s">
        <v>90</v>
      </c>
      <c r="BB19" s="7">
        <v>0.3546</v>
      </c>
      <c r="BC19" s="4" t="s">
        <v>90</v>
      </c>
      <c r="BD19" s="8" t="s">
        <v>90</v>
      </c>
      <c r="BE19" s="4" t="s">
        <v>90</v>
      </c>
      <c r="BF19" s="8" t="s">
        <v>90</v>
      </c>
      <c r="BG19" s="7" t="s">
        <v>90</v>
      </c>
      <c r="BH19" s="7" t="s">
        <v>90</v>
      </c>
      <c r="BI19" s="7" t="s">
        <v>90</v>
      </c>
      <c r="BJ19" s="4">
        <v>43</v>
      </c>
      <c r="BK19" s="8">
        <v>2057.62</v>
      </c>
      <c r="BL19" s="2" t="s">
        <v>146</v>
      </c>
      <c r="BM19" s="7">
        <v>1</v>
      </c>
      <c r="BN19" s="7">
        <v>1</v>
      </c>
    </row>
    <row r="20">
      <c r="A20" s="2" t="s">
        <v>148</v>
      </c>
      <c r="B20" s="2" t="s">
        <v>78</v>
      </c>
      <c r="C20" s="2" t="s">
        <v>79</v>
      </c>
      <c r="D20" s="2" t="s">
        <v>80</v>
      </c>
      <c r="E20" s="2" t="s">
        <v>80</v>
      </c>
      <c r="F20" s="2" t="s">
        <v>81</v>
      </c>
      <c r="G20" s="2" t="s">
        <v>82</v>
      </c>
      <c r="H20" s="2" t="s">
        <v>83</v>
      </c>
      <c r="I20" s="2" t="s">
        <v>84</v>
      </c>
      <c r="J20" s="2" t="s">
        <v>85</v>
      </c>
      <c r="K20" s="2" t="s">
        <v>149</v>
      </c>
      <c r="L20" s="3">
        <v>35.19</v>
      </c>
      <c r="M20" s="3">
        <v>36.95</v>
      </c>
      <c r="N20" s="3">
        <v>69.99</v>
      </c>
      <c r="O20" s="2" t="s">
        <v>87</v>
      </c>
      <c r="P20" s="2" t="s">
        <v>133</v>
      </c>
      <c r="Q20" s="2" t="s">
        <v>89</v>
      </c>
      <c r="R20" s="2" t="s">
        <v>90</v>
      </c>
      <c r="S20" s="2" t="s">
        <v>150</v>
      </c>
      <c r="T20" s="2" t="s">
        <v>92</v>
      </c>
      <c r="U20" s="2" t="s">
        <v>93</v>
      </c>
      <c r="V20" s="2" t="s">
        <v>94</v>
      </c>
      <c r="W20" s="2" t="s">
        <v>95</v>
      </c>
      <c r="X20" s="2" t="s">
        <v>96</v>
      </c>
      <c r="Y20" s="2" t="s">
        <v>97</v>
      </c>
      <c r="Z20" s="4">
        <v>694</v>
      </c>
      <c r="AA20" s="4">
        <f>=ROUNDDOWN(63.0909090909091,0)</f>
      </c>
      <c r="AB20" s="5">
        <v>11</v>
      </c>
      <c r="AC20" s="2" t="s">
        <v>90</v>
      </c>
      <c r="AD20" s="4"/>
      <c r="AE20" s="4"/>
      <c r="AF20" s="6">
        <v>64</v>
      </c>
      <c r="AG20" s="6">
        <v>47</v>
      </c>
      <c r="AH20" s="7">
        <v>1</v>
      </c>
      <c r="AI20" s="4"/>
      <c r="AJ20" s="4">
        <f>=ROUNDDOWN({0},0)</f>
      </c>
      <c r="AK20" s="5"/>
      <c r="AL20" s="2" t="s">
        <v>90</v>
      </c>
      <c r="AM20" s="4"/>
      <c r="AN20" s="4"/>
      <c r="AO20" s="7">
        <v>0</v>
      </c>
      <c r="AP20" s="4">
        <v>90</v>
      </c>
      <c r="AQ20" s="8">
        <v>3070.5</v>
      </c>
      <c r="AR20" s="4"/>
      <c r="AS20" s="8"/>
      <c r="AT20" s="7"/>
      <c r="AU20" s="7"/>
      <c r="AV20" s="4">
        <v>135</v>
      </c>
      <c r="AW20" s="8">
        <v>5234.6</v>
      </c>
      <c r="AX20" s="4" t="s">
        <v>90</v>
      </c>
      <c r="AY20" s="8" t="s">
        <v>90</v>
      </c>
      <c r="AZ20" s="7" t="s">
        <v>90</v>
      </c>
      <c r="BA20" s="7" t="s">
        <v>90</v>
      </c>
      <c r="BB20" s="7">
        <v>0.5866</v>
      </c>
      <c r="BC20" s="4" t="s">
        <v>90</v>
      </c>
      <c r="BD20" s="8" t="s">
        <v>90</v>
      </c>
      <c r="BE20" s="4" t="s">
        <v>90</v>
      </c>
      <c r="BF20" s="8" t="s">
        <v>90</v>
      </c>
      <c r="BG20" s="7" t="s">
        <v>90</v>
      </c>
      <c r="BH20" s="7" t="s">
        <v>90</v>
      </c>
      <c r="BI20" s="7">
        <v>0.0829</v>
      </c>
      <c r="BJ20" s="4">
        <v>90</v>
      </c>
      <c r="BK20" s="8">
        <v>3070.5</v>
      </c>
      <c r="BL20" s="2" t="s">
        <v>151</v>
      </c>
      <c r="BM20" s="7">
        <v>1</v>
      </c>
      <c r="BN20" s="7">
        <v>1</v>
      </c>
    </row>
    <row r="21">
      <c r="A21" s="2" t="s">
        <v>152</v>
      </c>
      <c r="B21" s="2" t="s">
        <v>78</v>
      </c>
      <c r="C21" s="2" t="s">
        <v>79</v>
      </c>
      <c r="D21" s="2" t="s">
        <v>80</v>
      </c>
      <c r="E21" s="2" t="s">
        <v>80</v>
      </c>
      <c r="F21" s="2" t="s">
        <v>81</v>
      </c>
      <c r="G21" s="2" t="s">
        <v>82</v>
      </c>
      <c r="H21" s="2" t="s">
        <v>83</v>
      </c>
      <c r="I21" s="2" t="s">
        <v>84</v>
      </c>
      <c r="J21" s="2" t="s">
        <v>101</v>
      </c>
      <c r="K21" s="2" t="s">
        <v>149</v>
      </c>
      <c r="L21" s="3">
        <v>40.18</v>
      </c>
      <c r="M21" s="3">
        <v>42.19</v>
      </c>
      <c r="N21" s="3">
        <v>79.99</v>
      </c>
      <c r="O21" s="2" t="s">
        <v>87</v>
      </c>
      <c r="P21" s="2" t="s">
        <v>133</v>
      </c>
      <c r="Q21" s="2" t="s">
        <v>89</v>
      </c>
      <c r="R21" s="2" t="s">
        <v>90</v>
      </c>
      <c r="S21" s="2" t="s">
        <v>150</v>
      </c>
      <c r="T21" s="2" t="s">
        <v>92</v>
      </c>
      <c r="U21" s="2" t="s">
        <v>103</v>
      </c>
      <c r="V21" s="2" t="s">
        <v>94</v>
      </c>
      <c r="W21" s="2" t="s">
        <v>95</v>
      </c>
      <c r="X21" s="2" t="s">
        <v>96</v>
      </c>
      <c r="Y21" s="2" t="s">
        <v>97</v>
      </c>
      <c r="Z21" s="4"/>
      <c r="AA21" s="4">
        <f>=ROUNDDOWN({0},0)</f>
      </c>
      <c r="AB21" s="5">
        <v>40</v>
      </c>
      <c r="AC21" s="2" t="s">
        <v>153</v>
      </c>
      <c r="AD21" s="4">
        <v>100</v>
      </c>
      <c r="AE21" s="4">
        <v>1050</v>
      </c>
      <c r="AF21" s="6">
        <v>64</v>
      </c>
      <c r="AG21" s="6">
        <v>47</v>
      </c>
      <c r="AH21" s="7">
        <v>0</v>
      </c>
      <c r="AI21" s="4">
        <v>1</v>
      </c>
      <c r="AJ21" s="4">
        <f>=ROUNDDOWN({0},0)</f>
      </c>
      <c r="AK21" s="5"/>
      <c r="AL21" s="2" t="s">
        <v>90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90</v>
      </c>
      <c r="AW21" s="8" t="s">
        <v>90</v>
      </c>
      <c r="AX21" s="4" t="s">
        <v>90</v>
      </c>
      <c r="AY21" s="8" t="s">
        <v>90</v>
      </c>
      <c r="AZ21" s="7" t="s">
        <v>90</v>
      </c>
      <c r="BA21" s="7" t="s">
        <v>90</v>
      </c>
      <c r="BB21" s="7"/>
      <c r="BC21" s="4" t="s">
        <v>90</v>
      </c>
      <c r="BD21" s="8" t="s">
        <v>90</v>
      </c>
      <c r="BE21" s="4" t="s">
        <v>90</v>
      </c>
      <c r="BF21" s="8" t="s">
        <v>90</v>
      </c>
      <c r="BG21" s="7" t="s">
        <v>90</v>
      </c>
      <c r="BH21" s="7" t="s">
        <v>90</v>
      </c>
      <c r="BI21" s="7" t="s">
        <v>90</v>
      </c>
      <c r="BJ21" s="4"/>
      <c r="BK21" s="8"/>
      <c r="BL21" s="2" t="s">
        <v>90</v>
      </c>
      <c r="BM21" s="7"/>
      <c r="BN21" s="7"/>
    </row>
    <row r="22">
      <c r="A22" s="2" t="s">
        <v>154</v>
      </c>
      <c r="B22" s="2" t="s">
        <v>78</v>
      </c>
      <c r="C22" s="2" t="s">
        <v>79</v>
      </c>
      <c r="D22" s="2" t="s">
        <v>80</v>
      </c>
      <c r="E22" s="2" t="s">
        <v>80</v>
      </c>
      <c r="F22" s="2" t="s">
        <v>81</v>
      </c>
      <c r="G22" s="2" t="s">
        <v>82</v>
      </c>
      <c r="H22" s="2" t="s">
        <v>83</v>
      </c>
      <c r="I22" s="2" t="s">
        <v>84</v>
      </c>
      <c r="J22" s="2" t="s">
        <v>107</v>
      </c>
      <c r="K22" s="2" t="s">
        <v>149</v>
      </c>
      <c r="L22" s="3">
        <v>45.36</v>
      </c>
      <c r="M22" s="3">
        <v>47.63</v>
      </c>
      <c r="N22" s="3">
        <v>89.99</v>
      </c>
      <c r="O22" s="2" t="s">
        <v>87</v>
      </c>
      <c r="P22" s="2" t="s">
        <v>133</v>
      </c>
      <c r="Q22" s="2" t="s">
        <v>89</v>
      </c>
      <c r="R22" s="2" t="s">
        <v>90</v>
      </c>
      <c r="S22" s="2" t="s">
        <v>155</v>
      </c>
      <c r="T22" s="2" t="s">
        <v>92</v>
      </c>
      <c r="U22" s="2" t="s">
        <v>103</v>
      </c>
      <c r="V22" s="2" t="s">
        <v>94</v>
      </c>
      <c r="W22" s="2" t="s">
        <v>95</v>
      </c>
      <c r="X22" s="2" t="s">
        <v>96</v>
      </c>
      <c r="Y22" s="2" t="s">
        <v>97</v>
      </c>
      <c r="Z22" s="4">
        <v>6</v>
      </c>
      <c r="AA22" s="4">
        <f>=ROUNDDOWN(0.285714285714286,0)</f>
      </c>
      <c r="AB22" s="5">
        <v>21</v>
      </c>
      <c r="AC22" s="2" t="s">
        <v>156</v>
      </c>
      <c r="AD22" s="4">
        <v>200</v>
      </c>
      <c r="AE22" s="4">
        <v>400</v>
      </c>
      <c r="AF22" s="6">
        <v>64</v>
      </c>
      <c r="AG22" s="6">
        <v>47</v>
      </c>
      <c r="AH22" s="7">
        <v>1</v>
      </c>
      <c r="AI22" s="4"/>
      <c r="AJ22" s="4">
        <f>=ROUNDDOWN({0},0)</f>
      </c>
      <c r="AK22" s="5"/>
      <c r="AL22" s="2" t="s">
        <v>90</v>
      </c>
      <c r="AM22" s="4"/>
      <c r="AN22" s="4"/>
      <c r="AO22" s="7">
        <v>0</v>
      </c>
      <c r="AP22" s="4">
        <v>45</v>
      </c>
      <c r="AQ22" s="8">
        <v>2164.1</v>
      </c>
      <c r="AR22" s="4"/>
      <c r="AS22" s="8"/>
      <c r="AT22" s="7"/>
      <c r="AU22" s="7"/>
      <c r="AV22" s="4" t="s">
        <v>90</v>
      </c>
      <c r="AW22" s="8" t="s">
        <v>90</v>
      </c>
      <c r="AX22" s="4" t="s">
        <v>90</v>
      </c>
      <c r="AY22" s="8" t="s">
        <v>90</v>
      </c>
      <c r="AZ22" s="7" t="s">
        <v>90</v>
      </c>
      <c r="BA22" s="7" t="s">
        <v>90</v>
      </c>
      <c r="BB22" s="7">
        <v>0.4134</v>
      </c>
      <c r="BC22" s="4" t="s">
        <v>90</v>
      </c>
      <c r="BD22" s="8" t="s">
        <v>90</v>
      </c>
      <c r="BE22" s="4" t="s">
        <v>90</v>
      </c>
      <c r="BF22" s="8" t="s">
        <v>90</v>
      </c>
      <c r="BG22" s="7" t="s">
        <v>90</v>
      </c>
      <c r="BH22" s="7" t="s">
        <v>90</v>
      </c>
      <c r="BI22" s="7" t="s">
        <v>90</v>
      </c>
      <c r="BJ22" s="4">
        <v>45</v>
      </c>
      <c r="BK22" s="8">
        <v>2164.1</v>
      </c>
      <c r="BL22" s="2" t="s">
        <v>157</v>
      </c>
      <c r="BM22" s="7">
        <v>1</v>
      </c>
      <c r="BN22" s="7">
        <v>1</v>
      </c>
    </row>
    <row r="23">
      <c r="A23" s="2" t="s">
        <v>158</v>
      </c>
      <c r="B23" s="2" t="s">
        <v>78</v>
      </c>
      <c r="C23" s="2" t="s">
        <v>79</v>
      </c>
      <c r="D23" s="2" t="s">
        <v>80</v>
      </c>
      <c r="E23" s="2" t="s">
        <v>80</v>
      </c>
      <c r="F23" s="2" t="s">
        <v>159</v>
      </c>
      <c r="G23" s="2" t="s">
        <v>81</v>
      </c>
      <c r="H23" s="2" t="s">
        <v>160</v>
      </c>
      <c r="I23" s="2" t="s">
        <v>161</v>
      </c>
      <c r="J23" s="2" t="s">
        <v>85</v>
      </c>
      <c r="K23" s="2" t="s">
        <v>162</v>
      </c>
      <c r="L23" s="3">
        <v>28.8</v>
      </c>
      <c r="M23" s="3">
        <v>30.24</v>
      </c>
      <c r="N23" s="3">
        <v>59.99</v>
      </c>
      <c r="O23" s="2" t="s">
        <v>87</v>
      </c>
      <c r="P23" s="2" t="s">
        <v>143</v>
      </c>
      <c r="Q23" s="2" t="s">
        <v>89</v>
      </c>
      <c r="R23" s="2" t="s">
        <v>90</v>
      </c>
      <c r="S23" s="2" t="s">
        <v>163</v>
      </c>
      <c r="T23" s="2" t="s">
        <v>90</v>
      </c>
      <c r="U23" s="2" t="s">
        <v>93</v>
      </c>
      <c r="V23" s="2" t="s">
        <v>164</v>
      </c>
      <c r="W23" s="2" t="s">
        <v>165</v>
      </c>
      <c r="X23" s="2" t="s">
        <v>90</v>
      </c>
      <c r="Y23" s="2" t="s">
        <v>166</v>
      </c>
      <c r="Z23" s="4"/>
      <c r="AA23" s="4">
        <f>=ROUNDDOWN({0},0)</f>
      </c>
      <c r="AB23" s="5"/>
      <c r="AC23" s="2" t="s">
        <v>90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90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90</v>
      </c>
      <c r="BD23" s="8" t="s">
        <v>90</v>
      </c>
      <c r="BE23" s="4" t="s">
        <v>90</v>
      </c>
      <c r="BF23" s="8" t="s">
        <v>90</v>
      </c>
      <c r="BG23" s="7" t="s">
        <v>90</v>
      </c>
      <c r="BH23" s="7" t="s">
        <v>90</v>
      </c>
      <c r="BI23" s="7"/>
      <c r="BJ23" s="4"/>
      <c r="BK23" s="8"/>
      <c r="BL23" s="2" t="s">
        <v>90</v>
      </c>
      <c r="BM23" s="7"/>
      <c r="BN23" s="7"/>
    </row>
    <row r="24">
      <c r="A24" s="2" t="s">
        <v>167</v>
      </c>
      <c r="B24" s="2" t="s">
        <v>78</v>
      </c>
      <c r="C24" s="2" t="s">
        <v>79</v>
      </c>
      <c r="D24" s="2" t="s">
        <v>80</v>
      </c>
      <c r="E24" s="2" t="s">
        <v>80</v>
      </c>
      <c r="F24" s="2" t="s">
        <v>159</v>
      </c>
      <c r="G24" s="2" t="s">
        <v>81</v>
      </c>
      <c r="H24" s="2" t="s">
        <v>160</v>
      </c>
      <c r="I24" s="2" t="s">
        <v>161</v>
      </c>
      <c r="J24" s="2" t="s">
        <v>85</v>
      </c>
      <c r="K24" s="2" t="s">
        <v>168</v>
      </c>
      <c r="L24" s="3">
        <v>28.8</v>
      </c>
      <c r="M24" s="3">
        <v>30.24</v>
      </c>
      <c r="N24" s="3">
        <v>59.99</v>
      </c>
      <c r="O24" s="2" t="s">
        <v>169</v>
      </c>
      <c r="P24" s="2" t="s">
        <v>143</v>
      </c>
      <c r="Q24" s="2" t="s">
        <v>89</v>
      </c>
      <c r="R24" s="2" t="s">
        <v>90</v>
      </c>
      <c r="S24" s="2" t="s">
        <v>170</v>
      </c>
      <c r="T24" s="2" t="s">
        <v>90</v>
      </c>
      <c r="U24" s="2" t="s">
        <v>93</v>
      </c>
      <c r="V24" s="2" t="s">
        <v>164</v>
      </c>
      <c r="W24" s="2" t="s">
        <v>171</v>
      </c>
      <c r="X24" s="2" t="s">
        <v>95</v>
      </c>
      <c r="Y24" s="2" t="s">
        <v>166</v>
      </c>
      <c r="Z24" s="4"/>
      <c r="AA24" s="4">
        <f>=ROUNDDOWN({0},0)</f>
      </c>
      <c r="AB24" s="5"/>
      <c r="AC24" s="2" t="s">
        <v>90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90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 t="s">
        <v>90</v>
      </c>
      <c r="BD24" s="8" t="s">
        <v>90</v>
      </c>
      <c r="BE24" s="4" t="s">
        <v>90</v>
      </c>
      <c r="BF24" s="8" t="s">
        <v>90</v>
      </c>
      <c r="BG24" s="7" t="s">
        <v>90</v>
      </c>
      <c r="BH24" s="7" t="s">
        <v>90</v>
      </c>
      <c r="BI24" s="7"/>
      <c r="BJ24" s="4"/>
      <c r="BK24" s="8"/>
      <c r="BL24" s="2" t="s">
        <v>90</v>
      </c>
      <c r="BM24" s="7"/>
      <c r="BN24" s="7"/>
    </row>
    <row r="25">
      <c r="A25" s="16" t="s">
        <v>172</v>
      </c>
      <c r="B25" s="9" t="s">
        <v>90</v>
      </c>
      <c r="C25" s="9" t="s">
        <v>90</v>
      </c>
      <c r="D25" s="9" t="s">
        <v>90</v>
      </c>
      <c r="E25" s="9" t="s">
        <v>90</v>
      </c>
      <c r="F25" s="9" t="s">
        <v>90</v>
      </c>
      <c r="G25" s="9" t="s">
        <v>90</v>
      </c>
      <c r="H25" s="9" t="s">
        <v>90</v>
      </c>
      <c r="I25" s="9" t="s">
        <v>90</v>
      </c>
      <c r="J25" s="9" t="s">
        <v>90</v>
      </c>
      <c r="K25" s="9" t="s">
        <v>90</v>
      </c>
      <c r="L25" s="10"/>
      <c r="M25" s="10"/>
      <c r="N25" s="10"/>
      <c r="O25" s="9" t="s">
        <v>90</v>
      </c>
      <c r="P25" s="9" t="s">
        <v>90</v>
      </c>
      <c r="Q25" s="9" t="s">
        <v>90</v>
      </c>
      <c r="R25" s="9" t="s">
        <v>90</v>
      </c>
      <c r="S25" s="9" t="s">
        <v>90</v>
      </c>
      <c r="T25" s="9" t="s">
        <v>90</v>
      </c>
      <c r="U25" s="9" t="s">
        <v>90</v>
      </c>
      <c r="V25" s="9" t="s">
        <v>90</v>
      </c>
      <c r="W25" s="9" t="s">
        <v>90</v>
      </c>
      <c r="X25" s="9" t="s">
        <v>90</v>
      </c>
      <c r="Y25" s="9" t="s">
        <v>90</v>
      </c>
      <c r="Z25" s="11">
        <v>10389</v>
      </c>
      <c r="AA25" s="11">
        <f>=ROUNDDOWN({0},0)</f>
      </c>
      <c r="AB25" s="12">
        <v>358.3</v>
      </c>
      <c r="AC25" s="9" t="s">
        <v>90</v>
      </c>
      <c r="AD25" s="11"/>
      <c r="AE25" s="11">
        <v>4530</v>
      </c>
      <c r="AF25" s="13"/>
      <c r="AG25" s="13"/>
      <c r="AH25" s="14"/>
      <c r="AI25" s="11">
        <v>2</v>
      </c>
      <c r="AJ25" s="11">
        <f>=ROUNDDOWN({0},0)</f>
      </c>
      <c r="AK25" s="12"/>
      <c r="AL25" s="9" t="s">
        <v>90</v>
      </c>
      <c r="AM25" s="11"/>
      <c r="AN25" s="11"/>
      <c r="AO25" s="14"/>
      <c r="AP25" s="11">
        <v>1542</v>
      </c>
      <c r="AQ25" s="15">
        <v>63142.27</v>
      </c>
      <c r="AR25" s="11"/>
      <c r="AS25" s="15"/>
      <c r="AT25" s="14"/>
      <c r="AU25" s="14"/>
      <c r="AV25" s="11">
        <v>1542</v>
      </c>
      <c r="AW25" s="15">
        <v>63142.27</v>
      </c>
      <c r="AX25" s="11"/>
      <c r="AY25" s="15"/>
      <c r="AZ25" s="14"/>
      <c r="BA25" s="14"/>
      <c r="BB25" s="14"/>
      <c r="BC25" s="11">
        <v>1542</v>
      </c>
      <c r="BD25" s="15">
        <v>63142.27</v>
      </c>
      <c r="BE25" s="11"/>
      <c r="BF25" s="15"/>
      <c r="BG25" s="14"/>
      <c r="BH25" s="14"/>
      <c r="BI25" s="14"/>
      <c r="BJ25" s="11"/>
      <c r="BK25" s="15"/>
      <c r="BL25" s="9" t="s">
        <v>90</v>
      </c>
      <c r="BM25" s="14"/>
      <c r="BN25" s="14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C6:BC22"/>
    <mergeCell ref="BD6:BD22"/>
    <mergeCell ref="BE6:BE22"/>
    <mergeCell ref="BF6:BF22"/>
    <mergeCell ref="BG6:BG22"/>
    <mergeCell ref="BH6:BH22"/>
    <mergeCell ref="BC23:BC24"/>
    <mergeCell ref="BD23:BD24"/>
    <mergeCell ref="BE23:BE24"/>
    <mergeCell ref="BF23:BF24"/>
    <mergeCell ref="BG23:BG24"/>
    <mergeCell ref="BH23:BH2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19"/>
    <mergeCell ref="AW18:AW19"/>
    <mergeCell ref="AX18:AX19"/>
    <mergeCell ref="AY18:AY19"/>
    <mergeCell ref="AZ18:AZ19"/>
    <mergeCell ref="BA18:BA19"/>
    <mergeCell ref="BI18:BI19"/>
    <mergeCell ref="AV20:AV22"/>
    <mergeCell ref="AW20:AW22"/>
    <mergeCell ref="AX20:AX22"/>
    <mergeCell ref="AY20:AY22"/>
    <mergeCell ref="AZ20:AZ22"/>
    <mergeCell ref="BA20:BA22"/>
    <mergeCell ref="BI20:BI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45</v>
      </c>
      <c r="C2" s="0" t="s">
        <v>173</v>
      </c>
      <c r="D2" s="0" t="s">
        <v>174</v>
      </c>
      <c r="E2" s="0" t="s">
        <v>175</v>
      </c>
    </row>
    <row r="3">
      <c r="A3" s="1" t="s">
        <v>45</v>
      </c>
      <c r="B3" s="1" t="s">
        <v>46</v>
      </c>
      <c r="C3" s="1" t="s">
        <v>47</v>
      </c>
      <c r="D3" s="1" t="s">
        <v>48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45</v>
      </c>
      <c r="B4" s="1" t="s">
        <v>46</v>
      </c>
      <c r="C4" s="1" t="s">
        <v>47</v>
      </c>
      <c r="D4" s="1" t="s">
        <v>48</v>
      </c>
      <c r="E4" s="1" t="s">
        <v>32</v>
      </c>
      <c r="F4" s="1" t="s">
        <v>32</v>
      </c>
      <c r="G4" s="1" t="s">
        <v>33</v>
      </c>
      <c r="H4" s="1" t="s">
        <v>33</v>
      </c>
      <c r="I4" s="1" t="s">
        <v>176</v>
      </c>
      <c r="J4" s="1" t="s">
        <v>177</v>
      </c>
      <c r="K4" s="1" t="s">
        <v>32</v>
      </c>
      <c r="L4" s="1" t="s">
        <v>32</v>
      </c>
      <c r="M4" s="1" t="s">
        <v>33</v>
      </c>
      <c r="N4" s="1" t="s">
        <v>33</v>
      </c>
      <c r="O4" s="1" t="s">
        <v>178</v>
      </c>
      <c r="P4" s="1" t="s">
        <v>179</v>
      </c>
    </row>
    <row r="5">
      <c r="A5" s="1" t="s">
        <v>45</v>
      </c>
      <c r="B5" s="1" t="s">
        <v>46</v>
      </c>
      <c r="C5" s="1" t="s">
        <v>47</v>
      </c>
      <c r="D5" s="1" t="s">
        <v>48</v>
      </c>
      <c r="E5" s="1" t="s">
        <v>180</v>
      </c>
      <c r="F5" s="1" t="s">
        <v>181</v>
      </c>
      <c r="G5" s="1" t="s">
        <v>180</v>
      </c>
      <c r="H5" s="1" t="s">
        <v>181</v>
      </c>
      <c r="I5" s="1" t="s">
        <v>176</v>
      </c>
      <c r="J5" s="1" t="s">
        <v>177</v>
      </c>
      <c r="K5" s="1" t="s">
        <v>182</v>
      </c>
      <c r="L5" s="1" t="s">
        <v>183</v>
      </c>
      <c r="M5" s="1" t="s">
        <v>182</v>
      </c>
      <c r="N5" s="1" t="s">
        <v>183</v>
      </c>
      <c r="O5" s="1" t="s">
        <v>178</v>
      </c>
      <c r="P5" s="1" t="s">
        <v>179</v>
      </c>
    </row>
    <row r="6">
      <c r="A6" s="2" t="s">
        <v>78</v>
      </c>
      <c r="B6" s="2" t="s">
        <v>79</v>
      </c>
      <c r="C6" s="2" t="s">
        <v>80</v>
      </c>
      <c r="D6" s="2" t="s">
        <v>80</v>
      </c>
      <c r="E6" s="4">
        <v>1542</v>
      </c>
      <c r="F6" s="8">
        <v>63142.27</v>
      </c>
      <c r="G6" s="4"/>
      <c r="H6" s="8"/>
      <c r="I6" s="7"/>
      <c r="J6" s="7"/>
      <c r="K6" s="4">
        <v>1542</v>
      </c>
      <c r="L6" s="8">
        <v>63142.27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45</v>
      </c>
      <c r="C2" s="0" t="s">
        <v>173</v>
      </c>
      <c r="D2" s="0" t="s">
        <v>174</v>
      </c>
      <c r="E2" s="0" t="s">
        <v>175</v>
      </c>
    </row>
    <row r="3">
      <c r="A3" s="1" t="s">
        <v>45</v>
      </c>
      <c r="B3" s="1" t="s">
        <v>47</v>
      </c>
      <c r="C3" s="1" t="s">
        <v>48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45</v>
      </c>
      <c r="B4" s="1" t="s">
        <v>47</v>
      </c>
      <c r="C4" s="1" t="s">
        <v>48</v>
      </c>
      <c r="D4" s="1" t="s">
        <v>32</v>
      </c>
      <c r="E4" s="1" t="s">
        <v>32</v>
      </c>
      <c r="F4" s="1" t="s">
        <v>33</v>
      </c>
      <c r="G4" s="1" t="s">
        <v>33</v>
      </c>
      <c r="H4" s="1" t="s">
        <v>176</v>
      </c>
      <c r="I4" s="1" t="s">
        <v>177</v>
      </c>
      <c r="J4" s="1" t="s">
        <v>32</v>
      </c>
      <c r="K4" s="1" t="s">
        <v>32</v>
      </c>
      <c r="L4" s="1" t="s">
        <v>33</v>
      </c>
      <c r="M4" s="1" t="s">
        <v>33</v>
      </c>
      <c r="N4" s="1" t="s">
        <v>178</v>
      </c>
      <c r="O4" s="1" t="s">
        <v>179</v>
      </c>
    </row>
    <row r="5">
      <c r="A5" s="1" t="s">
        <v>45</v>
      </c>
      <c r="B5" s="1" t="s">
        <v>47</v>
      </c>
      <c r="C5" s="1" t="s">
        <v>48</v>
      </c>
      <c r="D5" s="1" t="s">
        <v>180</v>
      </c>
      <c r="E5" s="1" t="s">
        <v>181</v>
      </c>
      <c r="F5" s="1" t="s">
        <v>180</v>
      </c>
      <c r="G5" s="1" t="s">
        <v>181</v>
      </c>
      <c r="H5" s="1" t="s">
        <v>176</v>
      </c>
      <c r="I5" s="1" t="s">
        <v>177</v>
      </c>
      <c r="J5" s="1" t="s">
        <v>182</v>
      </c>
      <c r="K5" s="1" t="s">
        <v>183</v>
      </c>
      <c r="L5" s="1" t="s">
        <v>182</v>
      </c>
      <c r="M5" s="1" t="s">
        <v>183</v>
      </c>
      <c r="N5" s="1" t="s">
        <v>178</v>
      </c>
      <c r="O5" s="1" t="s">
        <v>179</v>
      </c>
    </row>
    <row r="6">
      <c r="A6" s="2" t="s">
        <v>78</v>
      </c>
      <c r="B6" s="2" t="s">
        <v>80</v>
      </c>
      <c r="C6" s="2" t="s">
        <v>80</v>
      </c>
      <c r="D6" s="4">
        <v>1542</v>
      </c>
      <c r="E6" s="8">
        <v>63142.27</v>
      </c>
      <c r="F6" s="4"/>
      <c r="G6" s="8"/>
      <c r="H6" s="7"/>
      <c r="I6" s="7"/>
      <c r="J6" s="4">
        <v>1542</v>
      </c>
      <c r="K6" s="8">
        <v>63142.27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