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<sst xmlns="http://schemas.openxmlformats.org/spreadsheetml/2006/main" count="84" uniqueCount="84">
  <si>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</si>
  <si>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</si>
  <si>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</si>
  <si>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</si>
  <si>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</si>
  <si>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</si>
  <si>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</si>
  <si>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01/07/2024</t>
  </si>
  <si>
    <t>Division</t>
  </si>
  <si>
    <t>Brand</t>
  </si>
  <si>
    <t>Current And Future Inventory</t>
  </si>
  <si>
    <t>Current And History Sales Comparison</t>
  </si>
  <si>
    <t>AMAZON</t>
  </si>
  <si>
    <t>CSNSTORES</t>
  </si>
  <si>
    <t>JCPENNEY01</t>
  </si>
  <si>
    <t>KOHLDSN</t>
  </si>
  <si>
    <t>OVERSTOCK01</t>
  </si>
  <si>
    <t>MACY02</t>
  </si>
  <si>
    <t>TGTDVS</t>
  </si>
  <si>
    <t>HDDS</t>
  </si>
  <si>
    <t>OLLIIX</t>
  </si>
  <si>
    <t>BLK01</t>
  </si>
  <si>
    <t>ASHFURNDS</t>
  </si>
  <si>
    <t>BBBDROP</t>
  </si>
  <si>
    <t>KIRKLANDDS</t>
  </si>
  <si>
    <t>WALMARTDS</t>
  </si>
  <si>
    <t>FINGERHUTDS</t>
  </si>
  <si>
    <t>BEALLSDS</t>
  </si>
  <si>
    <t>DESINC</t>
  </si>
  <si>
    <t>BIGLOTSDS</t>
  </si>
  <si>
    <t>HSNDS</t>
  </si>
  <si>
    <t>NEBFUR01</t>
  </si>
  <si>
    <t>AMERSIGNDS</t>
  </si>
  <si>
    <t>ZULILY</t>
  </si>
  <si>
    <t>DLCROSCILL</t>
  </si>
  <si>
    <t>NORDSTRACKDS</t>
  </si>
  <si>
    <t>HOUZZ</t>
  </si>
  <si>
    <t>BRANDX</t>
  </si>
  <si>
    <t>NRTPORT</t>
  </si>
  <si>
    <t>ZOLA</t>
  </si>
  <si>
    <t>AAFESDS</t>
  </si>
  <si>
    <t>BLOOM02</t>
  </si>
  <si>
    <t>COSTCO01</t>
  </si>
  <si>
    <t>HAYNEEDLEDS</t>
  </si>
  <si>
    <t>LAMPDS</t>
  </si>
  <si>
    <t>ROOMECOM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</si>
  <si>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</si>
  <si>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</si>
  <si>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</si>
  <si>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</si>
  <si>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</si>
  <si>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</si>
  <si>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</si>
  <si>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</si>
  <si>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</si>
  <si>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</si>
  <si>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</si>
  <si>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</si>
  <si>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</si>
  <si>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</si>
  <si>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</si>
  <si>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</si>
  <si>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</si>
  <si>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</si>
  <si>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</si>
  <si>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</si>
  <si>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</si>
  <si>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WIN</t>
  </si>
  <si>
    <t>510 Design</t>
  </si>
  <si>
    <t>Beautyrest</t>
  </si>
  <si>
    <t>Clean Spaces</t>
  </si>
  <si>
    <t>Croscill Casual</t>
  </si>
  <si>
    <t>Croscill Classics</t>
  </si>
  <si>
    <t>Croscill Home</t>
  </si>
  <si>
    <t>INK+IVY</t>
  </si>
  <si>
    <t xml:space="preserve">Intelligent Design </t>
  </si>
  <si>
    <t>Madison Park</t>
  </si>
  <si>
    <t>Mi Zone Kids</t>
  </si>
  <si>
    <t>SunSmart</t>
  </si>
  <si>
    <t>Urban Habitat</t>
  </si>
  <si>
    <t>Urban Habitat Kids</t>
  </si>
  <si>
    <t>WIN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</si>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</sst>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P19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47</v>
      </c>
      <c r="L3" s="4" t="s">
        <v>47</v>
      </c>
      <c r="M3" s="4" t="s">
        <v>47</v>
      </c>
      <c r="N3" s="4" t="s">
        <v>47</v>
      </c>
      <c r="O3" s="4" t="s">
        <v>48</v>
      </c>
      <c r="P3" s="4" t="s">
        <v>48</v>
      </c>
      <c r="Q3" s="4" t="s">
        <v>48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52</v>
      </c>
      <c r="W3" s="4" t="s">
        <v>47</v>
      </c>
      <c r="X3" s="4" t="s">
        <v>47</v>
      </c>
      <c r="Y3" s="4" t="s">
        <v>47</v>
      </c>
      <c r="Z3" s="4" t="s">
        <v>48</v>
      </c>
      <c r="AA3" s="4" t="s">
        <v>48</v>
      </c>
      <c r="AB3" s="4" t="s">
        <v>48</v>
      </c>
      <c r="AC3" s="4" t="s">
        <v>49</v>
      </c>
      <c r="AD3" s="4" t="s">
        <v>50</v>
      </c>
      <c r="AE3" s="4" t="s">
        <v>47</v>
      </c>
      <c r="AF3" s="4" t="s">
        <v>47</v>
      </c>
      <c r="AG3" s="4" t="s">
        <v>47</v>
      </c>
      <c r="AH3" s="4" t="s">
        <v>48</v>
      </c>
      <c r="AI3" s="4" t="s">
        <v>48</v>
      </c>
      <c r="AJ3" s="4" t="s">
        <v>48</v>
      </c>
      <c r="AK3" s="4" t="s">
        <v>49</v>
      </c>
      <c r="AL3" s="4" t="s">
        <v>50</v>
      </c>
      <c r="AM3" s="4" t="s">
        <v>47</v>
      </c>
      <c r="AN3" s="4" t="s">
        <v>47</v>
      </c>
      <c r="AO3" s="4" t="s">
        <v>47</v>
      </c>
      <c r="AP3" s="4" t="s">
        <v>48</v>
      </c>
      <c r="AQ3" s="4" t="s">
        <v>48</v>
      </c>
      <c r="AR3" s="4" t="s">
        <v>48</v>
      </c>
      <c r="AS3" s="4" t="s">
        <v>49</v>
      </c>
      <c r="AT3" s="4" t="s">
        <v>50</v>
      </c>
      <c r="AU3" s="4" t="s">
        <v>47</v>
      </c>
      <c r="AV3" s="4" t="s">
        <v>47</v>
      </c>
      <c r="AW3" s="4" t="s">
        <v>47</v>
      </c>
      <c r="AX3" s="4" t="s">
        <v>48</v>
      </c>
      <c r="AY3" s="4" t="s">
        <v>48</v>
      </c>
      <c r="AZ3" s="4" t="s">
        <v>48</v>
      </c>
      <c r="BA3" s="4" t="s">
        <v>49</v>
      </c>
      <c r="BB3" s="4" t="s">
        <v>50</v>
      </c>
      <c r="BC3" s="4" t="s">
        <v>47</v>
      </c>
      <c r="BD3" s="4" t="s">
        <v>47</v>
      </c>
      <c r="BE3" s="4" t="s">
        <v>47</v>
      </c>
      <c r="BF3" s="4" t="s">
        <v>48</v>
      </c>
      <c r="BG3" s="4" t="s">
        <v>48</v>
      </c>
      <c r="BH3" s="4" t="s">
        <v>48</v>
      </c>
      <c r="BI3" s="4" t="s">
        <v>49</v>
      </c>
      <c r="BJ3" s="4" t="s">
        <v>50</v>
      </c>
      <c r="BK3" s="4" t="s">
        <v>47</v>
      </c>
      <c r="BL3" s="4" t="s">
        <v>47</v>
      </c>
      <c r="BM3" s="4" t="s">
        <v>47</v>
      </c>
      <c r="BN3" s="4" t="s">
        <v>48</v>
      </c>
      <c r="BO3" s="4" t="s">
        <v>48</v>
      </c>
      <c r="BP3" s="4" t="s">
        <v>48</v>
      </c>
      <c r="BQ3" s="4" t="s">
        <v>49</v>
      </c>
      <c r="BR3" s="4" t="s">
        <v>50</v>
      </c>
      <c r="BS3" s="4" t="s">
        <v>47</v>
      </c>
      <c r="BT3" s="4" t="s">
        <v>47</v>
      </c>
      <c r="BU3" s="4" t="s">
        <v>47</v>
      </c>
      <c r="BV3" s="4" t="s">
        <v>48</v>
      </c>
      <c r="BW3" s="4" t="s">
        <v>48</v>
      </c>
      <c r="BX3" s="4" t="s">
        <v>48</v>
      </c>
      <c r="BY3" s="4" t="s">
        <v>49</v>
      </c>
      <c r="BZ3" s="4" t="s">
        <v>50</v>
      </c>
      <c r="CA3" s="4" t="s">
        <v>47</v>
      </c>
      <c r="CB3" s="4" t="s">
        <v>47</v>
      </c>
      <c r="CC3" s="4" t="s">
        <v>47</v>
      </c>
      <c r="CD3" s="4" t="s">
        <v>48</v>
      </c>
      <c r="CE3" s="4" t="s">
        <v>48</v>
      </c>
      <c r="CF3" s="4" t="s">
        <v>48</v>
      </c>
      <c r="CG3" s="4" t="s">
        <v>49</v>
      </c>
      <c r="CH3" s="4" t="s">
        <v>50</v>
      </c>
      <c r="CI3" s="4" t="s">
        <v>47</v>
      </c>
      <c r="CJ3" s="4" t="s">
        <v>47</v>
      </c>
      <c r="CK3" s="4" t="s">
        <v>47</v>
      </c>
      <c r="CL3" s="4" t="s">
        <v>48</v>
      </c>
      <c r="CM3" s="4" t="s">
        <v>48</v>
      </c>
      <c r="CN3" s="4" t="s">
        <v>48</v>
      </c>
      <c r="CO3" s="4" t="s">
        <v>49</v>
      </c>
      <c r="CP3" s="4" t="s">
        <v>50</v>
      </c>
      <c r="CQ3" s="4" t="s">
        <v>47</v>
      </c>
      <c r="CR3" s="4" t="s">
        <v>47</v>
      </c>
      <c r="CS3" s="4" t="s">
        <v>47</v>
      </c>
      <c r="CT3" s="4" t="s">
        <v>48</v>
      </c>
      <c r="CU3" s="4" t="s">
        <v>48</v>
      </c>
      <c r="CV3" s="4" t="s">
        <v>48</v>
      </c>
      <c r="CW3" s="4" t="s">
        <v>49</v>
      </c>
      <c r="CX3" s="4" t="s">
        <v>50</v>
      </c>
      <c r="CY3" s="4" t="s">
        <v>47</v>
      </c>
      <c r="CZ3" s="4" t="s">
        <v>47</v>
      </c>
      <c r="DA3" s="4" t="s">
        <v>47</v>
      </c>
      <c r="DB3" s="4" t="s">
        <v>48</v>
      </c>
      <c r="DC3" s="4" t="s">
        <v>48</v>
      </c>
      <c r="DD3" s="4" t="s">
        <v>48</v>
      </c>
      <c r="DE3" s="4" t="s">
        <v>49</v>
      </c>
      <c r="DF3" s="4" t="s">
        <v>50</v>
      </c>
      <c r="DG3" s="4" t="s">
        <v>47</v>
      </c>
      <c r="DH3" s="4" t="s">
        <v>47</v>
      </c>
      <c r="DI3" s="4" t="s">
        <v>47</v>
      </c>
      <c r="DJ3" s="4" t="s">
        <v>48</v>
      </c>
      <c r="DK3" s="4" t="s">
        <v>48</v>
      </c>
      <c r="DL3" s="4" t="s">
        <v>48</v>
      </c>
      <c r="DM3" s="4" t="s">
        <v>49</v>
      </c>
      <c r="DN3" s="4" t="s">
        <v>50</v>
      </c>
      <c r="DO3" s="4" t="s">
        <v>47</v>
      </c>
      <c r="DP3" s="4" t="s">
        <v>47</v>
      </c>
      <c r="DQ3" s="4" t="s">
        <v>47</v>
      </c>
      <c r="DR3" s="4" t="s">
        <v>48</v>
      </c>
      <c r="DS3" s="4" t="s">
        <v>48</v>
      </c>
      <c r="DT3" s="4" t="s">
        <v>48</v>
      </c>
      <c r="DU3" s="4" t="s">
        <v>49</v>
      </c>
      <c r="DV3" s="4" t="s">
        <v>50</v>
      </c>
      <c r="DW3" s="4" t="s">
        <v>47</v>
      </c>
      <c r="DX3" s="4" t="s">
        <v>47</v>
      </c>
      <c r="DY3" s="4" t="s">
        <v>47</v>
      </c>
      <c r="DZ3" s="4" t="s">
        <v>48</v>
      </c>
      <c r="EA3" s="4" t="s">
        <v>48</v>
      </c>
      <c r="EB3" s="4" t="s">
        <v>48</v>
      </c>
      <c r="EC3" s="4" t="s">
        <v>49</v>
      </c>
      <c r="ED3" s="4" t="s">
        <v>50</v>
      </c>
      <c r="EE3" s="4" t="s">
        <v>47</v>
      </c>
      <c r="EF3" s="4" t="s">
        <v>47</v>
      </c>
      <c r="EG3" s="4" t="s">
        <v>47</v>
      </c>
      <c r="EH3" s="4" t="s">
        <v>48</v>
      </c>
      <c r="EI3" s="4" t="s">
        <v>48</v>
      </c>
      <c r="EJ3" s="4" t="s">
        <v>48</v>
      </c>
      <c r="EK3" s="4" t="s">
        <v>49</v>
      </c>
      <c r="EL3" s="4" t="s">
        <v>50</v>
      </c>
      <c r="EM3" s="4" t="s">
        <v>47</v>
      </c>
      <c r="EN3" s="4" t="s">
        <v>47</v>
      </c>
      <c r="EO3" s="4" t="s">
        <v>47</v>
      </c>
      <c r="EP3" s="4" t="s">
        <v>48</v>
      </c>
      <c r="EQ3" s="4" t="s">
        <v>48</v>
      </c>
      <c r="ER3" s="4" t="s">
        <v>48</v>
      </c>
      <c r="ES3" s="4" t="s">
        <v>49</v>
      </c>
      <c r="ET3" s="4" t="s">
        <v>50</v>
      </c>
      <c r="EU3" s="4" t="s">
        <v>47</v>
      </c>
      <c r="EV3" s="4" t="s">
        <v>47</v>
      </c>
      <c r="EW3" s="4" t="s">
        <v>47</v>
      </c>
      <c r="EX3" s="4" t="s">
        <v>48</v>
      </c>
      <c r="EY3" s="4" t="s">
        <v>48</v>
      </c>
      <c r="EZ3" s="4" t="s">
        <v>48</v>
      </c>
      <c r="FA3" s="4" t="s">
        <v>49</v>
      </c>
      <c r="FB3" s="4" t="s">
        <v>50</v>
      </c>
      <c r="FC3" s="4" t="s">
        <v>47</v>
      </c>
      <c r="FD3" s="4" t="s">
        <v>47</v>
      </c>
      <c r="FE3" s="4" t="s">
        <v>47</v>
      </c>
      <c r="FF3" s="4" t="s">
        <v>48</v>
      </c>
      <c r="FG3" s="4" t="s">
        <v>48</v>
      </c>
      <c r="FH3" s="4" t="s">
        <v>48</v>
      </c>
      <c r="FI3" s="4" t="s">
        <v>49</v>
      </c>
      <c r="FJ3" s="4" t="s">
        <v>50</v>
      </c>
      <c r="FK3" s="4" t="s">
        <v>47</v>
      </c>
      <c r="FL3" s="4" t="s">
        <v>47</v>
      </c>
      <c r="FM3" s="4" t="s">
        <v>47</v>
      </c>
      <c r="FN3" s="4" t="s">
        <v>48</v>
      </c>
      <c r="FO3" s="4" t="s">
        <v>48</v>
      </c>
      <c r="FP3" s="4" t="s">
        <v>48</v>
      </c>
      <c r="FQ3" s="4" t="s">
        <v>49</v>
      </c>
      <c r="FR3" s="4" t="s">
        <v>50</v>
      </c>
      <c r="FS3" s="4" t="s">
        <v>47</v>
      </c>
      <c r="FT3" s="4" t="s">
        <v>47</v>
      </c>
      <c r="FU3" s="4" t="s">
        <v>47</v>
      </c>
      <c r="FV3" s="4" t="s">
        <v>48</v>
      </c>
      <c r="FW3" s="4" t="s">
        <v>48</v>
      </c>
      <c r="FX3" s="4" t="s">
        <v>48</v>
      </c>
      <c r="FY3" s="4" t="s">
        <v>49</v>
      </c>
      <c r="FZ3" s="4" t="s">
        <v>50</v>
      </c>
      <c r="GA3" s="4" t="s">
        <v>47</v>
      </c>
      <c r="GB3" s="4" t="s">
        <v>47</v>
      </c>
      <c r="GC3" s="4" t="s">
        <v>47</v>
      </c>
      <c r="GD3" s="4" t="s">
        <v>48</v>
      </c>
      <c r="GE3" s="4" t="s">
        <v>48</v>
      </c>
      <c r="GF3" s="4" t="s">
        <v>48</v>
      </c>
      <c r="GG3" s="4" t="s">
        <v>49</v>
      </c>
      <c r="GH3" s="4" t="s">
        <v>50</v>
      </c>
      <c r="GI3" s="4" t="s">
        <v>47</v>
      </c>
      <c r="GJ3" s="4" t="s">
        <v>47</v>
      </c>
      <c r="GK3" s="4" t="s">
        <v>47</v>
      </c>
      <c r="GL3" s="4" t="s">
        <v>48</v>
      </c>
      <c r="GM3" s="4" t="s">
        <v>48</v>
      </c>
      <c r="GN3" s="4" t="s">
        <v>48</v>
      </c>
      <c r="GO3" s="4" t="s">
        <v>49</v>
      </c>
      <c r="GP3" s="4" t="s">
        <v>50</v>
      </c>
      <c r="GQ3" s="4" t="s">
        <v>47</v>
      </c>
      <c r="GR3" s="4" t="s">
        <v>47</v>
      </c>
      <c r="GS3" s="4" t="s">
        <v>47</v>
      </c>
      <c r="GT3" s="4" t="s">
        <v>48</v>
      </c>
      <c r="GU3" s="4" t="s">
        <v>48</v>
      </c>
      <c r="GV3" s="4" t="s">
        <v>48</v>
      </c>
      <c r="GW3" s="4" t="s">
        <v>49</v>
      </c>
      <c r="GX3" s="4" t="s">
        <v>50</v>
      </c>
      <c r="GY3" s="4" t="s">
        <v>47</v>
      </c>
      <c r="GZ3" s="4" t="s">
        <v>47</v>
      </c>
      <c r="HA3" s="4" t="s">
        <v>47</v>
      </c>
      <c r="HB3" s="4" t="s">
        <v>48</v>
      </c>
      <c r="HC3" s="4" t="s">
        <v>48</v>
      </c>
      <c r="HD3" s="4" t="s">
        <v>48</v>
      </c>
      <c r="HE3" s="4" t="s">
        <v>49</v>
      </c>
      <c r="HF3" s="4" t="s">
        <v>50</v>
      </c>
      <c r="HG3" s="4" t="s">
        <v>47</v>
      </c>
      <c r="HH3" s="4" t="s">
        <v>47</v>
      </c>
      <c r="HI3" s="4" t="s">
        <v>47</v>
      </c>
      <c r="HJ3" s="4" t="s">
        <v>48</v>
      </c>
      <c r="HK3" s="4" t="s">
        <v>48</v>
      </c>
      <c r="HL3" s="4" t="s">
        <v>48</v>
      </c>
      <c r="HM3" s="4" t="s">
        <v>49</v>
      </c>
      <c r="HN3" s="4" t="s">
        <v>50</v>
      </c>
      <c r="HO3" s="4" t="s">
        <v>47</v>
      </c>
      <c r="HP3" s="4" t="s">
        <v>47</v>
      </c>
      <c r="HQ3" s="4" t="s">
        <v>47</v>
      </c>
      <c r="HR3" s="4" t="s">
        <v>48</v>
      </c>
      <c r="HS3" s="4" t="s">
        <v>48</v>
      </c>
      <c r="HT3" s="4" t="s">
        <v>48</v>
      </c>
      <c r="HU3" s="4" t="s">
        <v>49</v>
      </c>
      <c r="HV3" s="4" t="s">
        <v>50</v>
      </c>
      <c r="HW3" s="4" t="s">
        <v>47</v>
      </c>
      <c r="HX3" s="4" t="s">
        <v>47</v>
      </c>
      <c r="HY3" s="4" t="s">
        <v>47</v>
      </c>
      <c r="HZ3" s="4" t="s">
        <v>48</v>
      </c>
      <c r="IA3" s="4" t="s">
        <v>48</v>
      </c>
      <c r="IB3" s="4" t="s">
        <v>48</v>
      </c>
      <c r="IC3" s="4" t="s">
        <v>49</v>
      </c>
      <c r="ID3" s="4" t="s">
        <v>50</v>
      </c>
      <c r="IE3" s="4" t="s">
        <v>47</v>
      </c>
      <c r="IF3" s="4" t="s">
        <v>47</v>
      </c>
      <c r="IG3" s="4" t="s">
        <v>47</v>
      </c>
      <c r="IH3" s="4" t="s">
        <v>48</v>
      </c>
      <c r="II3" s="4" t="s">
        <v>48</v>
      </c>
      <c r="IJ3" s="4" t="s">
        <v>48</v>
      </c>
      <c r="IK3" s="4" t="s">
        <v>49</v>
      </c>
      <c r="IL3" s="4" t="s">
        <v>50</v>
      </c>
      <c r="IM3" s="4" t="s">
        <v>47</v>
      </c>
      <c r="IN3" s="4" t="s">
        <v>47</v>
      </c>
      <c r="IO3" s="4" t="s">
        <v>47</v>
      </c>
      <c r="IP3" s="4" t="s">
        <v>48</v>
      </c>
      <c r="IQ3" s="4" t="s">
        <v>48</v>
      </c>
      <c r="IR3" s="4" t="s">
        <v>48</v>
      </c>
      <c r="IS3" s="4" t="s">
        <v>49</v>
      </c>
      <c r="IT3" s="4" t="s">
        <v>50</v>
      </c>
      <c r="IU3" s="4" t="s">
        <v>47</v>
      </c>
      <c r="IV3" s="4" t="s">
        <v>47</v>
      </c>
      <c r="IW3" s="4" t="s">
        <v>47</v>
      </c>
      <c r="IX3" s="4" t="s">
        <v>48</v>
      </c>
      <c r="IY3" s="4" t="s">
        <v>48</v>
      </c>
      <c r="IZ3" s="4" t="s">
        <v>48</v>
      </c>
      <c r="JA3" s="4" t="s">
        <v>49</v>
      </c>
      <c r="JB3" s="4" t="s">
        <v>50</v>
      </c>
      <c r="JC3" s="4" t="s">
        <v>47</v>
      </c>
      <c r="JD3" s="4" t="s">
        <v>47</v>
      </c>
      <c r="JE3" s="4" t="s">
        <v>47</v>
      </c>
      <c r="JF3" s="4" t="s">
        <v>48</v>
      </c>
      <c r="JG3" s="4" t="s">
        <v>48</v>
      </c>
      <c r="JH3" s="4" t="s">
        <v>48</v>
      </c>
      <c r="JI3" s="4" t="s">
        <v>49</v>
      </c>
      <c r="JJ3" s="4" t="s">
        <v>50</v>
      </c>
      <c r="JK3" s="4" t="s">
        <v>47</v>
      </c>
      <c r="JL3" s="4" t="s">
        <v>47</v>
      </c>
      <c r="JM3" s="4" t="s">
        <v>47</v>
      </c>
      <c r="JN3" s="4" t="s">
        <v>48</v>
      </c>
      <c r="JO3" s="4" t="s">
        <v>48</v>
      </c>
      <c r="JP3" s="4" t="s">
        <v>48</v>
      </c>
      <c r="JQ3" s="4" t="s">
        <v>49</v>
      </c>
      <c r="JR3" s="4" t="s">
        <v>50</v>
      </c>
      <c r="JS3" s="4" t="s">
        <v>47</v>
      </c>
      <c r="JT3" s="4" t="s">
        <v>47</v>
      </c>
      <c r="JU3" s="4" t="s">
        <v>47</v>
      </c>
      <c r="JV3" s="4" t="s">
        <v>48</v>
      </c>
      <c r="JW3" s="4" t="s">
        <v>48</v>
      </c>
      <c r="JX3" s="4" t="s">
        <v>48</v>
      </c>
      <c r="JY3" s="4" t="s">
        <v>49</v>
      </c>
      <c r="JZ3" s="4" t="s">
        <v>50</v>
      </c>
      <c r="KA3" s="4" t="s">
        <v>47</v>
      </c>
      <c r="KB3" s="4" t="s">
        <v>47</v>
      </c>
      <c r="KC3" s="4" t="s">
        <v>47</v>
      </c>
      <c r="KD3" s="4" t="s">
        <v>48</v>
      </c>
      <c r="KE3" s="4" t="s">
        <v>48</v>
      </c>
      <c r="KF3" s="4" t="s">
        <v>48</v>
      </c>
      <c r="KG3" s="4" t="s">
        <v>49</v>
      </c>
      <c r="KH3" s="4" t="s">
        <v>50</v>
      </c>
      <c r="KI3" s="4" t="s">
        <v>47</v>
      </c>
      <c r="KJ3" s="4" t="s">
        <v>47</v>
      </c>
      <c r="KK3" s="4" t="s">
        <v>47</v>
      </c>
      <c r="KL3" s="4" t="s">
        <v>48</v>
      </c>
      <c r="KM3" s="4" t="s">
        <v>48</v>
      </c>
      <c r="KN3" s="4" t="s">
        <v>48</v>
      </c>
      <c r="KO3" s="4" t="s">
        <v>49</v>
      </c>
      <c r="KP3" s="4" t="s">
        <v>50</v>
      </c>
    </row>
    <row r="4">
      <c r="A4" s="4" t="s">
        <v>8</v>
      </c>
      <c r="B4" s="4" t="s">
        <v>9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64</v>
      </c>
      <c r="O4" s="4" t="s">
        <v>61</v>
      </c>
      <c r="P4" s="4" t="s">
        <v>62</v>
      </c>
      <c r="Q4" s="4" t="s">
        <v>63</v>
      </c>
      <c r="R4" s="4" t="s">
        <v>64</v>
      </c>
      <c r="S4" s="4" t="s">
        <v>49</v>
      </c>
      <c r="T4" s="4" t="s">
        <v>50</v>
      </c>
      <c r="U4" s="4" t="s">
        <v>51</v>
      </c>
      <c r="V4" s="4" t="s">
        <v>52</v>
      </c>
      <c r="W4" s="4" t="s">
        <v>65</v>
      </c>
      <c r="X4" s="4" t="s">
        <v>66</v>
      </c>
      <c r="Y4" s="4" t="s">
        <v>63</v>
      </c>
      <c r="Z4" s="4" t="s">
        <v>65</v>
      </c>
      <c r="AA4" s="4" t="s">
        <v>66</v>
      </c>
      <c r="AB4" s="4" t="s">
        <v>63</v>
      </c>
      <c r="AC4" s="4" t="s">
        <v>49</v>
      </c>
      <c r="AD4" s="4" t="s">
        <v>50</v>
      </c>
      <c r="AE4" s="4" t="s">
        <v>65</v>
      </c>
      <c r="AF4" s="4" t="s">
        <v>66</v>
      </c>
      <c r="AG4" s="4" t="s">
        <v>63</v>
      </c>
      <c r="AH4" s="4" t="s">
        <v>65</v>
      </c>
      <c r="AI4" s="4" t="s">
        <v>66</v>
      </c>
      <c r="AJ4" s="4" t="s">
        <v>63</v>
      </c>
      <c r="AK4" s="4" t="s">
        <v>49</v>
      </c>
      <c r="AL4" s="4" t="s">
        <v>50</v>
      </c>
      <c r="AM4" s="4" t="s">
        <v>65</v>
      </c>
      <c r="AN4" s="4" t="s">
        <v>66</v>
      </c>
      <c r="AO4" s="4" t="s">
        <v>63</v>
      </c>
      <c r="AP4" s="4" t="s">
        <v>65</v>
      </c>
      <c r="AQ4" s="4" t="s">
        <v>66</v>
      </c>
      <c r="AR4" s="4" t="s">
        <v>63</v>
      </c>
      <c r="AS4" s="4" t="s">
        <v>49</v>
      </c>
      <c r="AT4" s="4" t="s">
        <v>50</v>
      </c>
      <c r="AU4" s="4" t="s">
        <v>65</v>
      </c>
      <c r="AV4" s="4" t="s">
        <v>66</v>
      </c>
      <c r="AW4" s="4" t="s">
        <v>63</v>
      </c>
      <c r="AX4" s="4" t="s">
        <v>65</v>
      </c>
      <c r="AY4" s="4" t="s">
        <v>66</v>
      </c>
      <c r="AZ4" s="4" t="s">
        <v>63</v>
      </c>
      <c r="BA4" s="4" t="s">
        <v>49</v>
      </c>
      <c r="BB4" s="4" t="s">
        <v>50</v>
      </c>
      <c r="BC4" s="4" t="s">
        <v>65</v>
      </c>
      <c r="BD4" s="4" t="s">
        <v>66</v>
      </c>
      <c r="BE4" s="4" t="s">
        <v>63</v>
      </c>
      <c r="BF4" s="4" t="s">
        <v>65</v>
      </c>
      <c r="BG4" s="4" t="s">
        <v>66</v>
      </c>
      <c r="BH4" s="4" t="s">
        <v>63</v>
      </c>
      <c r="BI4" s="4" t="s">
        <v>49</v>
      </c>
      <c r="BJ4" s="4" t="s">
        <v>50</v>
      </c>
      <c r="BK4" s="4" t="s">
        <v>65</v>
      </c>
      <c r="BL4" s="4" t="s">
        <v>66</v>
      </c>
      <c r="BM4" s="4" t="s">
        <v>63</v>
      </c>
      <c r="BN4" s="4" t="s">
        <v>65</v>
      </c>
      <c r="BO4" s="4" t="s">
        <v>66</v>
      </c>
      <c r="BP4" s="4" t="s">
        <v>63</v>
      </c>
      <c r="BQ4" s="4" t="s">
        <v>49</v>
      </c>
      <c r="BR4" s="4" t="s">
        <v>50</v>
      </c>
      <c r="BS4" s="4" t="s">
        <v>65</v>
      </c>
      <c r="BT4" s="4" t="s">
        <v>66</v>
      </c>
      <c r="BU4" s="4" t="s">
        <v>63</v>
      </c>
      <c r="BV4" s="4" t="s">
        <v>65</v>
      </c>
      <c r="BW4" s="4" t="s">
        <v>66</v>
      </c>
      <c r="BX4" s="4" t="s">
        <v>63</v>
      </c>
      <c r="BY4" s="4" t="s">
        <v>49</v>
      </c>
      <c r="BZ4" s="4" t="s">
        <v>50</v>
      </c>
      <c r="CA4" s="4" t="s">
        <v>65</v>
      </c>
      <c r="CB4" s="4" t="s">
        <v>66</v>
      </c>
      <c r="CC4" s="4" t="s">
        <v>63</v>
      </c>
      <c r="CD4" s="4" t="s">
        <v>65</v>
      </c>
      <c r="CE4" s="4" t="s">
        <v>66</v>
      </c>
      <c r="CF4" s="4" t="s">
        <v>63</v>
      </c>
      <c r="CG4" s="4" t="s">
        <v>49</v>
      </c>
      <c r="CH4" s="4" t="s">
        <v>50</v>
      </c>
      <c r="CI4" s="4" t="s">
        <v>65</v>
      </c>
      <c r="CJ4" s="4" t="s">
        <v>66</v>
      </c>
      <c r="CK4" s="4" t="s">
        <v>63</v>
      </c>
      <c r="CL4" s="4" t="s">
        <v>65</v>
      </c>
      <c r="CM4" s="4" t="s">
        <v>66</v>
      </c>
      <c r="CN4" s="4" t="s">
        <v>63</v>
      </c>
      <c r="CO4" s="4" t="s">
        <v>49</v>
      </c>
      <c r="CP4" s="4" t="s">
        <v>50</v>
      </c>
      <c r="CQ4" s="4" t="s">
        <v>65</v>
      </c>
      <c r="CR4" s="4" t="s">
        <v>66</v>
      </c>
      <c r="CS4" s="4" t="s">
        <v>63</v>
      </c>
      <c r="CT4" s="4" t="s">
        <v>65</v>
      </c>
      <c r="CU4" s="4" t="s">
        <v>66</v>
      </c>
      <c r="CV4" s="4" t="s">
        <v>63</v>
      </c>
      <c r="CW4" s="4" t="s">
        <v>49</v>
      </c>
      <c r="CX4" s="4" t="s">
        <v>50</v>
      </c>
      <c r="CY4" s="4" t="s">
        <v>65</v>
      </c>
      <c r="CZ4" s="4" t="s">
        <v>66</v>
      </c>
      <c r="DA4" s="4" t="s">
        <v>63</v>
      </c>
      <c r="DB4" s="4" t="s">
        <v>65</v>
      </c>
      <c r="DC4" s="4" t="s">
        <v>66</v>
      </c>
      <c r="DD4" s="4" t="s">
        <v>63</v>
      </c>
      <c r="DE4" s="4" t="s">
        <v>49</v>
      </c>
      <c r="DF4" s="4" t="s">
        <v>50</v>
      </c>
      <c r="DG4" s="4" t="s">
        <v>65</v>
      </c>
      <c r="DH4" s="4" t="s">
        <v>66</v>
      </c>
      <c r="DI4" s="4" t="s">
        <v>63</v>
      </c>
      <c r="DJ4" s="4" t="s">
        <v>65</v>
      </c>
      <c r="DK4" s="4" t="s">
        <v>66</v>
      </c>
      <c r="DL4" s="4" t="s">
        <v>63</v>
      </c>
      <c r="DM4" s="4" t="s">
        <v>49</v>
      </c>
      <c r="DN4" s="4" t="s">
        <v>50</v>
      </c>
      <c r="DO4" s="4" t="s">
        <v>65</v>
      </c>
      <c r="DP4" s="4" t="s">
        <v>66</v>
      </c>
      <c r="DQ4" s="4" t="s">
        <v>63</v>
      </c>
      <c r="DR4" s="4" t="s">
        <v>65</v>
      </c>
      <c r="DS4" s="4" t="s">
        <v>66</v>
      </c>
      <c r="DT4" s="4" t="s">
        <v>63</v>
      </c>
      <c r="DU4" s="4" t="s">
        <v>49</v>
      </c>
      <c r="DV4" s="4" t="s">
        <v>50</v>
      </c>
      <c r="DW4" s="4" t="s">
        <v>65</v>
      </c>
      <c r="DX4" s="4" t="s">
        <v>66</v>
      </c>
      <c r="DY4" s="4" t="s">
        <v>63</v>
      </c>
      <c r="DZ4" s="4" t="s">
        <v>65</v>
      </c>
      <c r="EA4" s="4" t="s">
        <v>66</v>
      </c>
      <c r="EB4" s="4" t="s">
        <v>63</v>
      </c>
      <c r="EC4" s="4" t="s">
        <v>49</v>
      </c>
      <c r="ED4" s="4" t="s">
        <v>50</v>
      </c>
      <c r="EE4" s="4" t="s">
        <v>65</v>
      </c>
      <c r="EF4" s="4" t="s">
        <v>66</v>
      </c>
      <c r="EG4" s="4" t="s">
        <v>63</v>
      </c>
      <c r="EH4" s="4" t="s">
        <v>65</v>
      </c>
      <c r="EI4" s="4" t="s">
        <v>66</v>
      </c>
      <c r="EJ4" s="4" t="s">
        <v>63</v>
      </c>
      <c r="EK4" s="4" t="s">
        <v>49</v>
      </c>
      <c r="EL4" s="4" t="s">
        <v>50</v>
      </c>
      <c r="EM4" s="4" t="s">
        <v>65</v>
      </c>
      <c r="EN4" s="4" t="s">
        <v>66</v>
      </c>
      <c r="EO4" s="4" t="s">
        <v>63</v>
      </c>
      <c r="EP4" s="4" t="s">
        <v>65</v>
      </c>
      <c r="EQ4" s="4" t="s">
        <v>66</v>
      </c>
      <c r="ER4" s="4" t="s">
        <v>63</v>
      </c>
      <c r="ES4" s="4" t="s">
        <v>49</v>
      </c>
      <c r="ET4" s="4" t="s">
        <v>50</v>
      </c>
      <c r="EU4" s="4" t="s">
        <v>65</v>
      </c>
      <c r="EV4" s="4" t="s">
        <v>66</v>
      </c>
      <c r="EW4" s="4" t="s">
        <v>63</v>
      </c>
      <c r="EX4" s="4" t="s">
        <v>65</v>
      </c>
      <c r="EY4" s="4" t="s">
        <v>66</v>
      </c>
      <c r="EZ4" s="4" t="s">
        <v>63</v>
      </c>
      <c r="FA4" s="4" t="s">
        <v>49</v>
      </c>
      <c r="FB4" s="4" t="s">
        <v>50</v>
      </c>
      <c r="FC4" s="4" t="s">
        <v>65</v>
      </c>
      <c r="FD4" s="4" t="s">
        <v>66</v>
      </c>
      <c r="FE4" s="4" t="s">
        <v>63</v>
      </c>
      <c r="FF4" s="4" t="s">
        <v>65</v>
      </c>
      <c r="FG4" s="4" t="s">
        <v>66</v>
      </c>
      <c r="FH4" s="4" t="s">
        <v>63</v>
      </c>
      <c r="FI4" s="4" t="s">
        <v>49</v>
      </c>
      <c r="FJ4" s="4" t="s">
        <v>50</v>
      </c>
      <c r="FK4" s="4" t="s">
        <v>65</v>
      </c>
      <c r="FL4" s="4" t="s">
        <v>66</v>
      </c>
      <c r="FM4" s="4" t="s">
        <v>63</v>
      </c>
      <c r="FN4" s="4" t="s">
        <v>65</v>
      </c>
      <c r="FO4" s="4" t="s">
        <v>66</v>
      </c>
      <c r="FP4" s="4" t="s">
        <v>63</v>
      </c>
      <c r="FQ4" s="4" t="s">
        <v>49</v>
      </c>
      <c r="FR4" s="4" t="s">
        <v>50</v>
      </c>
      <c r="FS4" s="4" t="s">
        <v>65</v>
      </c>
      <c r="FT4" s="4" t="s">
        <v>66</v>
      </c>
      <c r="FU4" s="4" t="s">
        <v>63</v>
      </c>
      <c r="FV4" s="4" t="s">
        <v>65</v>
      </c>
      <c r="FW4" s="4" t="s">
        <v>66</v>
      </c>
      <c r="FX4" s="4" t="s">
        <v>63</v>
      </c>
      <c r="FY4" s="4" t="s">
        <v>49</v>
      </c>
      <c r="FZ4" s="4" t="s">
        <v>50</v>
      </c>
      <c r="GA4" s="4" t="s">
        <v>65</v>
      </c>
      <c r="GB4" s="4" t="s">
        <v>66</v>
      </c>
      <c r="GC4" s="4" t="s">
        <v>63</v>
      </c>
      <c r="GD4" s="4" t="s">
        <v>65</v>
      </c>
      <c r="GE4" s="4" t="s">
        <v>66</v>
      </c>
      <c r="GF4" s="4" t="s">
        <v>63</v>
      </c>
      <c r="GG4" s="4" t="s">
        <v>49</v>
      </c>
      <c r="GH4" s="4" t="s">
        <v>50</v>
      </c>
      <c r="GI4" s="4" t="s">
        <v>65</v>
      </c>
      <c r="GJ4" s="4" t="s">
        <v>66</v>
      </c>
      <c r="GK4" s="4" t="s">
        <v>63</v>
      </c>
      <c r="GL4" s="4" t="s">
        <v>65</v>
      </c>
      <c r="GM4" s="4" t="s">
        <v>66</v>
      </c>
      <c r="GN4" s="4" t="s">
        <v>63</v>
      </c>
      <c r="GO4" s="4" t="s">
        <v>49</v>
      </c>
      <c r="GP4" s="4" t="s">
        <v>50</v>
      </c>
      <c r="GQ4" s="4" t="s">
        <v>65</v>
      </c>
      <c r="GR4" s="4" t="s">
        <v>66</v>
      </c>
      <c r="GS4" s="4" t="s">
        <v>63</v>
      </c>
      <c r="GT4" s="4" t="s">
        <v>65</v>
      </c>
      <c r="GU4" s="4" t="s">
        <v>66</v>
      </c>
      <c r="GV4" s="4" t="s">
        <v>63</v>
      </c>
      <c r="GW4" s="4" t="s">
        <v>49</v>
      </c>
      <c r="GX4" s="4" t="s">
        <v>50</v>
      </c>
      <c r="GY4" s="4" t="s">
        <v>65</v>
      </c>
      <c r="GZ4" s="4" t="s">
        <v>66</v>
      </c>
      <c r="HA4" s="4" t="s">
        <v>63</v>
      </c>
      <c r="HB4" s="4" t="s">
        <v>65</v>
      </c>
      <c r="HC4" s="4" t="s">
        <v>66</v>
      </c>
      <c r="HD4" s="4" t="s">
        <v>63</v>
      </c>
      <c r="HE4" s="4" t="s">
        <v>49</v>
      </c>
      <c r="HF4" s="4" t="s">
        <v>50</v>
      </c>
      <c r="HG4" s="4" t="s">
        <v>65</v>
      </c>
      <c r="HH4" s="4" t="s">
        <v>66</v>
      </c>
      <c r="HI4" s="4" t="s">
        <v>63</v>
      </c>
      <c r="HJ4" s="4" t="s">
        <v>65</v>
      </c>
      <c r="HK4" s="4" t="s">
        <v>66</v>
      </c>
      <c r="HL4" s="4" t="s">
        <v>63</v>
      </c>
      <c r="HM4" s="4" t="s">
        <v>49</v>
      </c>
      <c r="HN4" s="4" t="s">
        <v>50</v>
      </c>
      <c r="HO4" s="4" t="s">
        <v>65</v>
      </c>
      <c r="HP4" s="4" t="s">
        <v>66</v>
      </c>
      <c r="HQ4" s="4" t="s">
        <v>63</v>
      </c>
      <c r="HR4" s="4" t="s">
        <v>65</v>
      </c>
      <c r="HS4" s="4" t="s">
        <v>66</v>
      </c>
      <c r="HT4" s="4" t="s">
        <v>63</v>
      </c>
      <c r="HU4" s="4" t="s">
        <v>49</v>
      </c>
      <c r="HV4" s="4" t="s">
        <v>50</v>
      </c>
      <c r="HW4" s="4" t="s">
        <v>65</v>
      </c>
      <c r="HX4" s="4" t="s">
        <v>66</v>
      </c>
      <c r="HY4" s="4" t="s">
        <v>63</v>
      </c>
      <c r="HZ4" s="4" t="s">
        <v>65</v>
      </c>
      <c r="IA4" s="4" t="s">
        <v>66</v>
      </c>
      <c r="IB4" s="4" t="s">
        <v>63</v>
      </c>
      <c r="IC4" s="4" t="s">
        <v>49</v>
      </c>
      <c r="ID4" s="4" t="s">
        <v>50</v>
      </c>
      <c r="IE4" s="4" t="s">
        <v>65</v>
      </c>
      <c r="IF4" s="4" t="s">
        <v>66</v>
      </c>
      <c r="IG4" s="4" t="s">
        <v>63</v>
      </c>
      <c r="IH4" s="4" t="s">
        <v>65</v>
      </c>
      <c r="II4" s="4" t="s">
        <v>66</v>
      </c>
      <c r="IJ4" s="4" t="s">
        <v>63</v>
      </c>
      <c r="IK4" s="4" t="s">
        <v>49</v>
      </c>
      <c r="IL4" s="4" t="s">
        <v>50</v>
      </c>
      <c r="IM4" s="4" t="s">
        <v>65</v>
      </c>
      <c r="IN4" s="4" t="s">
        <v>66</v>
      </c>
      <c r="IO4" s="4" t="s">
        <v>63</v>
      </c>
      <c r="IP4" s="4" t="s">
        <v>65</v>
      </c>
      <c r="IQ4" s="4" t="s">
        <v>66</v>
      </c>
      <c r="IR4" s="4" t="s">
        <v>63</v>
      </c>
      <c r="IS4" s="4" t="s">
        <v>49</v>
      </c>
      <c r="IT4" s="4" t="s">
        <v>50</v>
      </c>
      <c r="IU4" s="4" t="s">
        <v>65</v>
      </c>
      <c r="IV4" s="4" t="s">
        <v>66</v>
      </c>
      <c r="IW4" s="4" t="s">
        <v>63</v>
      </c>
      <c r="IX4" s="4" t="s">
        <v>65</v>
      </c>
      <c r="IY4" s="4" t="s">
        <v>66</v>
      </c>
      <c r="IZ4" s="4" t="s">
        <v>63</v>
      </c>
      <c r="JA4" s="4" t="s">
        <v>49</v>
      </c>
      <c r="JB4" s="4" t="s">
        <v>50</v>
      </c>
      <c r="JC4" s="4" t="s">
        <v>65</v>
      </c>
      <c r="JD4" s="4" t="s">
        <v>66</v>
      </c>
      <c r="JE4" s="4" t="s">
        <v>63</v>
      </c>
      <c r="JF4" s="4" t="s">
        <v>65</v>
      </c>
      <c r="JG4" s="4" t="s">
        <v>66</v>
      </c>
      <c r="JH4" s="4" t="s">
        <v>63</v>
      </c>
      <c r="JI4" s="4" t="s">
        <v>49</v>
      </c>
      <c r="JJ4" s="4" t="s">
        <v>50</v>
      </c>
      <c r="JK4" s="4" t="s">
        <v>65</v>
      </c>
      <c r="JL4" s="4" t="s">
        <v>66</v>
      </c>
      <c r="JM4" s="4" t="s">
        <v>63</v>
      </c>
      <c r="JN4" s="4" t="s">
        <v>65</v>
      </c>
      <c r="JO4" s="4" t="s">
        <v>66</v>
      </c>
      <c r="JP4" s="4" t="s">
        <v>63</v>
      </c>
      <c r="JQ4" s="4" t="s">
        <v>49</v>
      </c>
      <c r="JR4" s="4" t="s">
        <v>50</v>
      </c>
      <c r="JS4" s="4" t="s">
        <v>65</v>
      </c>
      <c r="JT4" s="4" t="s">
        <v>66</v>
      </c>
      <c r="JU4" s="4" t="s">
        <v>63</v>
      </c>
      <c r="JV4" s="4" t="s">
        <v>65</v>
      </c>
      <c r="JW4" s="4" t="s">
        <v>66</v>
      </c>
      <c r="JX4" s="4" t="s">
        <v>63</v>
      </c>
      <c r="JY4" s="4" t="s">
        <v>49</v>
      </c>
      <c r="JZ4" s="4" t="s">
        <v>50</v>
      </c>
      <c r="KA4" s="4" t="s">
        <v>65</v>
      </c>
      <c r="KB4" s="4" t="s">
        <v>66</v>
      </c>
      <c r="KC4" s="4" t="s">
        <v>63</v>
      </c>
      <c r="KD4" s="4" t="s">
        <v>65</v>
      </c>
      <c r="KE4" s="4" t="s">
        <v>66</v>
      </c>
      <c r="KF4" s="4" t="s">
        <v>63</v>
      </c>
      <c r="KG4" s="4" t="s">
        <v>49</v>
      </c>
      <c r="KH4" s="4" t="s">
        <v>50</v>
      </c>
      <c r="KI4" s="4" t="s">
        <v>65</v>
      </c>
      <c r="KJ4" s="4" t="s">
        <v>66</v>
      </c>
      <c r="KK4" s="4" t="s">
        <v>63</v>
      </c>
      <c r="KL4" s="4" t="s">
        <v>65</v>
      </c>
      <c r="KM4" s="4" t="s">
        <v>66</v>
      </c>
      <c r="KN4" s="4" t="s">
        <v>63</v>
      </c>
      <c r="KO4" s="4" t="s">
        <v>49</v>
      </c>
      <c r="KP4" s="4" t="s">
        <v>50</v>
      </c>
    </row>
    <row r="5">
      <c r="A5" s="10" t="s">
        <v>67</v>
      </c>
      <c r="B5" s="10" t="s">
        <v>68</v>
      </c>
      <c r="C5" s="11">
        <v>1517</v>
      </c>
      <c r="D5" s="11">
        <f>=ROUNDDOWN(14.8434442270059,0)</f>
      </c>
      <c r="E5" s="11">
        <v>1928</v>
      </c>
      <c r="F5" s="12">
        <v>0.9687</v>
      </c>
      <c r="G5" s="11"/>
      <c r="H5" s="11">
        <f>=ROUNDDOWN({0},0)</f>
      </c>
      <c r="I5" s="11"/>
      <c r="J5" s="12"/>
      <c r="K5" s="11">
        <v>4818</v>
      </c>
      <c r="L5" s="13">
        <v>103010.09</v>
      </c>
      <c r="M5" s="11">
        <v>14</v>
      </c>
      <c r="N5" s="14">
        <v>7357.86</v>
      </c>
      <c r="O5" s="11">
        <v>13995</v>
      </c>
      <c r="P5" s="13">
        <v>295276.28</v>
      </c>
      <c r="Q5" s="11">
        <v>14</v>
      </c>
      <c r="R5" s="14">
        <v>21091.16</v>
      </c>
      <c r="S5" s="12">
        <v>-0.6557</v>
      </c>
      <c r="T5" s="12">
        <v>-0.6511</v>
      </c>
      <c r="U5" s="12"/>
      <c r="V5" s="12">
        <v>-0.6511</v>
      </c>
      <c r="W5" s="11"/>
      <c r="X5" s="13"/>
      <c r="Y5" s="11"/>
      <c r="Z5" s="11">
        <v>96</v>
      </c>
      <c r="AA5" s="13">
        <v>2281.44</v>
      </c>
      <c r="AB5" s="11"/>
      <c r="AC5" s="12"/>
      <c r="AD5" s="12"/>
      <c r="AE5" s="11">
        <v>890</v>
      </c>
      <c r="AF5" s="13">
        <v>17897.22</v>
      </c>
      <c r="AG5" s="11">
        <v>14</v>
      </c>
      <c r="AH5" s="11">
        <v>2496</v>
      </c>
      <c r="AI5" s="13">
        <v>49671.04</v>
      </c>
      <c r="AJ5" s="11">
        <v>14</v>
      </c>
      <c r="AK5" s="12">
        <v>-0.6434</v>
      </c>
      <c r="AL5" s="12">
        <v>-0.6397</v>
      </c>
      <c r="AM5" s="11">
        <v>567</v>
      </c>
      <c r="AN5" s="13">
        <v>11405.73</v>
      </c>
      <c r="AO5" s="11">
        <v>12</v>
      </c>
      <c r="AP5" s="11">
        <v>1153</v>
      </c>
      <c r="AQ5" s="13">
        <v>23124.96</v>
      </c>
      <c r="AR5" s="11">
        <v>12</v>
      </c>
      <c r="AS5" s="12">
        <v>-0.5082</v>
      </c>
      <c r="AT5" s="12">
        <v>-0.5068</v>
      </c>
      <c r="AU5" s="11">
        <v>583</v>
      </c>
      <c r="AV5" s="13">
        <v>11764.46</v>
      </c>
      <c r="AW5" s="11">
        <v>12</v>
      </c>
      <c r="AX5" s="11">
        <v>733</v>
      </c>
      <c r="AY5" s="13">
        <v>14665.82</v>
      </c>
      <c r="AZ5" s="11">
        <v>12</v>
      </c>
      <c r="BA5" s="12">
        <v>-0.2046</v>
      </c>
      <c r="BB5" s="12">
        <v>-0.1978</v>
      </c>
      <c r="BC5" s="11">
        <v>84</v>
      </c>
      <c r="BD5" s="13">
        <v>1711.45</v>
      </c>
      <c r="BE5" s="11">
        <v>8</v>
      </c>
      <c r="BF5" s="11">
        <v>348</v>
      </c>
      <c r="BG5" s="13">
        <v>7053.66</v>
      </c>
      <c r="BH5" s="11">
        <v>8</v>
      </c>
      <c r="BI5" s="12">
        <v>-0.7586</v>
      </c>
      <c r="BJ5" s="12">
        <v>-0.7574</v>
      </c>
      <c r="BK5" s="11">
        <v>214</v>
      </c>
      <c r="BL5" s="13">
        <v>4641.5</v>
      </c>
      <c r="BM5" s="11"/>
      <c r="BN5" s="11">
        <v>1143</v>
      </c>
      <c r="BO5" s="13">
        <v>24930.5</v>
      </c>
      <c r="BP5" s="11"/>
      <c r="BQ5" s="12">
        <v>-0.8128</v>
      </c>
      <c r="BR5" s="12">
        <v>-0.8138</v>
      </c>
      <c r="BS5" s="11">
        <v>1566</v>
      </c>
      <c r="BT5" s="13">
        <v>34423.19</v>
      </c>
      <c r="BU5" s="11">
        <v>12</v>
      </c>
      <c r="BV5" s="11">
        <v>3463</v>
      </c>
      <c r="BW5" s="13">
        <v>75309.49</v>
      </c>
      <c r="BX5" s="11">
        <v>12</v>
      </c>
      <c r="BY5" s="12">
        <v>-0.5478</v>
      </c>
      <c r="BZ5" s="12">
        <v>-0.5429</v>
      </c>
      <c r="CA5" s="11">
        <v>98</v>
      </c>
      <c r="CB5" s="13">
        <v>2134.79</v>
      </c>
      <c r="CC5" s="11">
        <v>14</v>
      </c>
      <c r="CD5" s="11">
        <v>263</v>
      </c>
      <c r="CE5" s="13">
        <v>5578.74</v>
      </c>
      <c r="CF5" s="11">
        <v>14</v>
      </c>
      <c r="CG5" s="12">
        <v>-0.6274</v>
      </c>
      <c r="CH5" s="12">
        <v>-0.6173</v>
      </c>
      <c r="CI5" s="11">
        <v>281</v>
      </c>
      <c r="CJ5" s="13">
        <v>6956.84</v>
      </c>
      <c r="CK5" s="11">
        <v>14</v>
      </c>
      <c r="CL5" s="11">
        <v>536</v>
      </c>
      <c r="CM5" s="13">
        <v>13769.56</v>
      </c>
      <c r="CN5" s="11">
        <v>14</v>
      </c>
      <c r="CO5" s="12">
        <v>-0.4757</v>
      </c>
      <c r="CP5" s="12">
        <v>-0.4948</v>
      </c>
      <c r="CQ5" s="11">
        <v>44</v>
      </c>
      <c r="CR5" s="13">
        <v>937.11</v>
      </c>
      <c r="CS5" s="11">
        <v>9</v>
      </c>
      <c r="CT5" s="11">
        <v>172</v>
      </c>
      <c r="CU5" s="13">
        <v>3703.08</v>
      </c>
      <c r="CV5" s="11">
        <v>9</v>
      </c>
      <c r="CW5" s="12">
        <v>-0.7442</v>
      </c>
      <c r="CX5" s="12">
        <v>-0.7469</v>
      </c>
      <c r="CY5" s="11">
        <v>98</v>
      </c>
      <c r="CZ5" s="13">
        <v>2185.1</v>
      </c>
      <c r="DA5" s="11">
        <v>9</v>
      </c>
      <c r="DB5" s="11">
        <v>243</v>
      </c>
      <c r="DC5" s="13">
        <v>5276.91</v>
      </c>
      <c r="DD5" s="11">
        <v>9</v>
      </c>
      <c r="DE5" s="12">
        <v>-0.5967</v>
      </c>
      <c r="DF5" s="12">
        <v>-0.5859</v>
      </c>
      <c r="DG5" s="11">
        <v>77</v>
      </c>
      <c r="DH5" s="13">
        <v>1557.74</v>
      </c>
      <c r="DI5" s="11"/>
      <c r="DJ5" s="11">
        <v>2397</v>
      </c>
      <c r="DK5" s="13">
        <v>48964.97</v>
      </c>
      <c r="DL5" s="11"/>
      <c r="DM5" s="12">
        <v>-0.9679</v>
      </c>
      <c r="DN5" s="12">
        <v>-0.9682</v>
      </c>
      <c r="DO5" s="11">
        <v>199</v>
      </c>
      <c r="DP5" s="13">
        <v>4489.86</v>
      </c>
      <c r="DQ5" s="11">
        <v>2</v>
      </c>
      <c r="DR5" s="11">
        <v>432</v>
      </c>
      <c r="DS5" s="13">
        <v>9705.6</v>
      </c>
      <c r="DT5" s="11">
        <v>2</v>
      </c>
      <c r="DU5" s="12">
        <v>-0.5394</v>
      </c>
      <c r="DV5" s="12">
        <v>-0.5374</v>
      </c>
      <c r="DW5" s="11">
        <v>47</v>
      </c>
      <c r="DX5" s="13">
        <v>944.94</v>
      </c>
      <c r="DY5" s="11">
        <v>12</v>
      </c>
      <c r="DZ5" s="11">
        <v>356</v>
      </c>
      <c r="EA5" s="13">
        <v>7028.12</v>
      </c>
      <c r="EB5" s="11">
        <v>12</v>
      </c>
      <c r="EC5" s="12">
        <v>-0.868</v>
      </c>
      <c r="ED5" s="12">
        <v>-0.8655</v>
      </c>
      <c r="EE5" s="11"/>
      <c r="EF5" s="13"/>
      <c r="EG5" s="11"/>
      <c r="EH5" s="11"/>
      <c r="EI5" s="13"/>
      <c r="EJ5" s="11"/>
      <c r="EK5" s="12"/>
      <c r="EL5" s="12"/>
      <c r="EM5" s="11"/>
      <c r="EN5" s="13"/>
      <c r="EO5" s="11"/>
      <c r="EP5" s="11"/>
      <c r="EQ5" s="13"/>
      <c r="ER5" s="11"/>
      <c r="ES5" s="12"/>
      <c r="ET5" s="12"/>
      <c r="EU5" s="11">
        <v>19</v>
      </c>
      <c r="EV5" s="13">
        <v>796.21</v>
      </c>
      <c r="EW5" s="11">
        <v>14</v>
      </c>
      <c r="EX5" s="11">
        <v>47</v>
      </c>
      <c r="EY5" s="13">
        <v>1480.43</v>
      </c>
      <c r="EZ5" s="11">
        <v>14</v>
      </c>
      <c r="FA5" s="12">
        <v>-0.5957</v>
      </c>
      <c r="FB5" s="12">
        <v>-0.4622</v>
      </c>
      <c r="FC5" s="11">
        <v>19</v>
      </c>
      <c r="FD5" s="13">
        <v>437.79</v>
      </c>
      <c r="FE5" s="11">
        <v>9</v>
      </c>
      <c r="FF5" s="11">
        <v>85</v>
      </c>
      <c r="FG5" s="13">
        <v>2005.8</v>
      </c>
      <c r="FH5" s="11">
        <v>9</v>
      </c>
      <c r="FI5" s="12">
        <v>-0.7765</v>
      </c>
      <c r="FJ5" s="12">
        <v>-0.7817</v>
      </c>
      <c r="FK5" s="11"/>
      <c r="FL5" s="13"/>
      <c r="FM5" s="11"/>
      <c r="FN5" s="11"/>
      <c r="FO5" s="13"/>
      <c r="FP5" s="11"/>
      <c r="FQ5" s="12"/>
      <c r="FR5" s="12"/>
      <c r="FS5" s="11">
        <v>25</v>
      </c>
      <c r="FT5" s="13">
        <v>571.85</v>
      </c>
      <c r="FU5" s="11">
        <v>11</v>
      </c>
      <c r="FV5" s="11">
        <v>25</v>
      </c>
      <c r="FW5" s="13">
        <v>571.85</v>
      </c>
      <c r="FX5" s="11">
        <v>11</v>
      </c>
      <c r="FY5" s="12"/>
      <c r="FZ5" s="12"/>
      <c r="GA5" s="11"/>
      <c r="GB5" s="13"/>
      <c r="GC5" s="11"/>
      <c r="GD5" s="11"/>
      <c r="GE5" s="13"/>
      <c r="GF5" s="11"/>
      <c r="GG5" s="12"/>
      <c r="GH5" s="12"/>
      <c r="GI5" s="11">
        <v>3</v>
      </c>
      <c r="GJ5" s="13">
        <v>66.67</v>
      </c>
      <c r="GK5" s="11">
        <v>14</v>
      </c>
      <c r="GL5" s="11">
        <v>3</v>
      </c>
      <c r="GM5" s="13">
        <v>66.67</v>
      </c>
      <c r="GN5" s="11">
        <v>14</v>
      </c>
      <c r="GO5" s="12"/>
      <c r="GP5" s="12"/>
      <c r="GQ5" s="11"/>
      <c r="GR5" s="13"/>
      <c r="GS5" s="11"/>
      <c r="GT5" s="11"/>
      <c r="GU5" s="13"/>
      <c r="GV5" s="11"/>
      <c r="GW5" s="12"/>
      <c r="GX5" s="12"/>
      <c r="GY5" s="11"/>
      <c r="GZ5" s="13"/>
      <c r="HA5" s="11"/>
      <c r="HB5" s="11"/>
      <c r="HC5" s="13"/>
      <c r="HD5" s="11"/>
      <c r="HE5" s="12"/>
      <c r="HF5" s="12"/>
      <c r="HG5" s="11">
        <v>4</v>
      </c>
      <c r="HH5" s="13">
        <v>87.64</v>
      </c>
      <c r="HI5" s="11">
        <v>12</v>
      </c>
      <c r="HJ5" s="11">
        <v>4</v>
      </c>
      <c r="HK5" s="13">
        <v>87.64</v>
      </c>
      <c r="HL5" s="11">
        <v>12</v>
      </c>
      <c r="HM5" s="12"/>
      <c r="HN5" s="12"/>
      <c r="HO5" s="11"/>
      <c r="HP5" s="13"/>
      <c r="HQ5" s="11"/>
      <c r="HR5" s="11"/>
      <c r="HS5" s="13"/>
      <c r="HT5" s="11"/>
      <c r="HU5" s="12"/>
      <c r="HV5" s="12"/>
      <c r="HW5" s="11"/>
      <c r="HX5" s="13"/>
      <c r="HY5" s="11">
        <v>14</v>
      </c>
      <c r="HZ5" s="11"/>
      <c r="IA5" s="13"/>
      <c r="IB5" s="11">
        <v>14</v>
      </c>
      <c r="IC5" s="12"/>
      <c r="ID5" s="12"/>
      <c r="IE5" s="11"/>
      <c r="IF5" s="13"/>
      <c r="IG5" s="11"/>
      <c r="IH5" s="11"/>
      <c r="II5" s="13"/>
      <c r="IJ5" s="11"/>
      <c r="IK5" s="12"/>
      <c r="IL5" s="12"/>
      <c r="IM5" s="11"/>
      <c r="IN5" s="13"/>
      <c r="IO5" s="11"/>
      <c r="IP5" s="11"/>
      <c r="IQ5" s="13"/>
      <c r="IR5" s="11"/>
      <c r="IS5" s="12"/>
      <c r="IT5" s="12"/>
      <c r="IU5" s="11"/>
      <c r="IV5" s="13"/>
      <c r="IW5" s="11"/>
      <c r="IX5" s="11"/>
      <c r="IY5" s="13"/>
      <c r="IZ5" s="11"/>
      <c r="JA5" s="12"/>
      <c r="JB5" s="12"/>
      <c r="JC5" s="11"/>
      <c r="JD5" s="13"/>
      <c r="JE5" s="11"/>
      <c r="JF5" s="11"/>
      <c r="JG5" s="13"/>
      <c r="JH5" s="11"/>
      <c r="JI5" s="12"/>
      <c r="JJ5" s="12"/>
      <c r="JK5" s="11"/>
      <c r="JL5" s="13"/>
      <c r="JM5" s="11"/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</row>
    <row r="6">
      <c r="A6" s="10" t="s">
        <v>67</v>
      </c>
      <c r="B6" s="10" t="s">
        <v>69</v>
      </c>
      <c r="C6" s="11">
        <v>4</v>
      </c>
      <c r="D6" s="11">
        <f>=ROUNDDOWN(0.363636363636364,0)</f>
      </c>
      <c r="E6" s="11"/>
      <c r="F6" s="12">
        <v>0.6504</v>
      </c>
      <c r="G6" s="11"/>
      <c r="H6" s="11">
        <f>=ROUNDDOWN({0},0)</f>
      </c>
      <c r="I6" s="11"/>
      <c r="J6" s="12"/>
      <c r="K6" s="11">
        <v>720</v>
      </c>
      <c r="L6" s="13">
        <v>15948.34</v>
      </c>
      <c r="M6" s="11"/>
      <c r="N6" s="14"/>
      <c r="O6" s="11">
        <v>3327</v>
      </c>
      <c r="P6" s="13">
        <v>96509.57</v>
      </c>
      <c r="Q6" s="11"/>
      <c r="R6" s="14"/>
      <c r="S6" s="12">
        <v>-0.7836</v>
      </c>
      <c r="T6" s="12">
        <v>-0.8347</v>
      </c>
      <c r="U6" s="12"/>
      <c r="V6" s="12"/>
      <c r="W6" s="11">
        <v>45</v>
      </c>
      <c r="X6" s="13">
        <v>1502.26</v>
      </c>
      <c r="Y6" s="11"/>
      <c r="Z6" s="11">
        <v>199</v>
      </c>
      <c r="AA6" s="13">
        <v>6602.72</v>
      </c>
      <c r="AB6" s="11"/>
      <c r="AC6" s="12">
        <v>-0.7739</v>
      </c>
      <c r="AD6" s="12">
        <v>-0.7725</v>
      </c>
      <c r="AE6" s="11">
        <v>178</v>
      </c>
      <c r="AF6" s="13">
        <v>2804.49</v>
      </c>
      <c r="AG6" s="11"/>
      <c r="AH6" s="11">
        <v>608</v>
      </c>
      <c r="AI6" s="13">
        <v>14017.94</v>
      </c>
      <c r="AJ6" s="11"/>
      <c r="AK6" s="12">
        <v>-0.7072</v>
      </c>
      <c r="AL6" s="12">
        <v>-0.7999</v>
      </c>
      <c r="AM6" s="11">
        <v>70</v>
      </c>
      <c r="AN6" s="13">
        <v>2226.56</v>
      </c>
      <c r="AO6" s="11"/>
      <c r="AP6" s="11">
        <v>474</v>
      </c>
      <c r="AQ6" s="13">
        <v>15076.54</v>
      </c>
      <c r="AR6" s="11"/>
      <c r="AS6" s="12">
        <v>-0.8523</v>
      </c>
      <c r="AT6" s="12">
        <v>-0.8523</v>
      </c>
      <c r="AU6" s="11">
        <v>27</v>
      </c>
      <c r="AV6" s="13">
        <v>886.2</v>
      </c>
      <c r="AW6" s="11"/>
      <c r="AX6" s="11">
        <v>428</v>
      </c>
      <c r="AY6" s="13">
        <v>13988.8</v>
      </c>
      <c r="AZ6" s="11"/>
      <c r="BA6" s="12">
        <v>-0.9369</v>
      </c>
      <c r="BB6" s="12">
        <v>-0.9366</v>
      </c>
      <c r="BC6" s="11">
        <v>15</v>
      </c>
      <c r="BD6" s="13">
        <v>262.28</v>
      </c>
      <c r="BE6" s="11"/>
      <c r="BF6" s="11">
        <v>54</v>
      </c>
      <c r="BG6" s="13">
        <v>1401.92</v>
      </c>
      <c r="BH6" s="11"/>
      <c r="BI6" s="12">
        <v>-0.7222</v>
      </c>
      <c r="BJ6" s="12">
        <v>-0.8129</v>
      </c>
      <c r="BK6" s="11">
        <v>259</v>
      </c>
      <c r="BL6" s="13">
        <v>4259.85</v>
      </c>
      <c r="BM6" s="11"/>
      <c r="BN6" s="11">
        <v>448</v>
      </c>
      <c r="BO6" s="13">
        <v>10131.53</v>
      </c>
      <c r="BP6" s="11"/>
      <c r="BQ6" s="12">
        <v>-0.4219</v>
      </c>
      <c r="BR6" s="12">
        <v>-0.5795</v>
      </c>
      <c r="BS6" s="11">
        <v>20</v>
      </c>
      <c r="BT6" s="13">
        <v>661.3</v>
      </c>
      <c r="BU6" s="11"/>
      <c r="BV6" s="11">
        <v>160</v>
      </c>
      <c r="BW6" s="13">
        <v>5299.39</v>
      </c>
      <c r="BX6" s="11"/>
      <c r="BY6" s="12">
        <v>-0.875</v>
      </c>
      <c r="BZ6" s="12">
        <v>-0.8752</v>
      </c>
      <c r="CA6" s="11"/>
      <c r="CB6" s="13"/>
      <c r="CC6" s="11"/>
      <c r="CD6" s="11"/>
      <c r="CE6" s="13"/>
      <c r="CF6" s="11"/>
      <c r="CG6" s="12"/>
      <c r="CH6" s="12"/>
      <c r="CI6" s="11">
        <v>22</v>
      </c>
      <c r="CJ6" s="13">
        <v>784.51</v>
      </c>
      <c r="CK6" s="11"/>
      <c r="CL6" s="11">
        <v>76</v>
      </c>
      <c r="CM6" s="13">
        <v>2724.22</v>
      </c>
      <c r="CN6" s="11"/>
      <c r="CO6" s="12">
        <v>-0.7105</v>
      </c>
      <c r="CP6" s="12">
        <v>-0.712</v>
      </c>
      <c r="CQ6" s="11"/>
      <c r="CR6" s="13"/>
      <c r="CS6" s="11"/>
      <c r="CT6" s="11"/>
      <c r="CU6" s="13"/>
      <c r="CV6" s="11"/>
      <c r="CW6" s="12"/>
      <c r="CX6" s="12"/>
      <c r="CY6" s="11"/>
      <c r="CZ6" s="13"/>
      <c r="DA6" s="11"/>
      <c r="DB6" s="11"/>
      <c r="DC6" s="13"/>
      <c r="DD6" s="11"/>
      <c r="DE6" s="12"/>
      <c r="DF6" s="12"/>
      <c r="DG6" s="11">
        <v>11</v>
      </c>
      <c r="DH6" s="13">
        <v>348.42</v>
      </c>
      <c r="DI6" s="11"/>
      <c r="DJ6" s="11">
        <v>451</v>
      </c>
      <c r="DK6" s="13">
        <v>14359.11</v>
      </c>
      <c r="DL6" s="11"/>
      <c r="DM6" s="12">
        <v>-0.9756</v>
      </c>
      <c r="DN6" s="12">
        <v>-0.9757</v>
      </c>
      <c r="DO6" s="11"/>
      <c r="DP6" s="13"/>
      <c r="DQ6" s="11"/>
      <c r="DR6" s="11"/>
      <c r="DS6" s="13"/>
      <c r="DT6" s="11"/>
      <c r="DU6" s="12"/>
      <c r="DV6" s="12"/>
      <c r="DW6" s="11"/>
      <c r="DX6" s="13"/>
      <c r="DY6" s="11"/>
      <c r="DZ6" s="11"/>
      <c r="EA6" s="13"/>
      <c r="EB6" s="11"/>
      <c r="EC6" s="12"/>
      <c r="ED6" s="12"/>
      <c r="EE6" s="11"/>
      <c r="EF6" s="13"/>
      <c r="EG6" s="11"/>
      <c r="EH6" s="11"/>
      <c r="EI6" s="13"/>
      <c r="EJ6" s="11"/>
      <c r="EK6" s="12"/>
      <c r="EL6" s="12"/>
      <c r="EM6" s="11"/>
      <c r="EN6" s="13"/>
      <c r="EO6" s="11"/>
      <c r="EP6" s="11"/>
      <c r="EQ6" s="13"/>
      <c r="ER6" s="11"/>
      <c r="ES6" s="12"/>
      <c r="ET6" s="12"/>
      <c r="EU6" s="11"/>
      <c r="EV6" s="13"/>
      <c r="EW6" s="11"/>
      <c r="EX6" s="11">
        <v>4</v>
      </c>
      <c r="EY6" s="13">
        <v>133.96</v>
      </c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/>
      <c r="FL6" s="13"/>
      <c r="FM6" s="11"/>
      <c r="FN6" s="11"/>
      <c r="FO6" s="13"/>
      <c r="FP6" s="11"/>
      <c r="FQ6" s="12"/>
      <c r="FR6" s="12"/>
      <c r="FS6" s="11"/>
      <c r="FT6" s="13"/>
      <c r="FU6" s="11"/>
      <c r="FV6" s="11"/>
      <c r="FW6" s="13"/>
      <c r="FX6" s="11"/>
      <c r="FY6" s="12"/>
      <c r="FZ6" s="12"/>
      <c r="GA6" s="11"/>
      <c r="GB6" s="13"/>
      <c r="GC6" s="11"/>
      <c r="GD6" s="11"/>
      <c r="GE6" s="13"/>
      <c r="GF6" s="11"/>
      <c r="GG6" s="12"/>
      <c r="GH6" s="12"/>
      <c r="GI6" s="11"/>
      <c r="GJ6" s="13"/>
      <c r="GK6" s="11"/>
      <c r="GL6" s="11"/>
      <c r="GM6" s="13"/>
      <c r="GN6" s="11"/>
      <c r="GO6" s="12"/>
      <c r="GP6" s="12"/>
      <c r="GQ6" s="11"/>
      <c r="GR6" s="13"/>
      <c r="GS6" s="11"/>
      <c r="GT6" s="11"/>
      <c r="GU6" s="13"/>
      <c r="GV6" s="11"/>
      <c r="GW6" s="12"/>
      <c r="GX6" s="12"/>
      <c r="GY6" s="11">
        <v>73</v>
      </c>
      <c r="GZ6" s="13">
        <v>2212.47</v>
      </c>
      <c r="HA6" s="11"/>
      <c r="HB6" s="11">
        <v>425</v>
      </c>
      <c r="HC6" s="13">
        <v>12773.44</v>
      </c>
      <c r="HD6" s="11"/>
      <c r="HE6" s="12">
        <v>-0.8282</v>
      </c>
      <c r="HF6" s="12">
        <v>-0.8268</v>
      </c>
      <c r="HG6" s="11"/>
      <c r="HH6" s="13"/>
      <c r="HI6" s="11"/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/>
      <c r="HZ6" s="11"/>
      <c r="IA6" s="13"/>
      <c r="IB6" s="11"/>
      <c r="IC6" s="12"/>
      <c r="ID6" s="12"/>
      <c r="IE6" s="11"/>
      <c r="IF6" s="13"/>
      <c r="IG6" s="11"/>
      <c r="IH6" s="11"/>
      <c r="II6" s="13"/>
      <c r="IJ6" s="11"/>
      <c r="IK6" s="12"/>
      <c r="IL6" s="12"/>
      <c r="IM6" s="11"/>
      <c r="IN6" s="13"/>
      <c r="IO6" s="11"/>
      <c r="IP6" s="11"/>
      <c r="IQ6" s="13"/>
      <c r="IR6" s="11"/>
      <c r="IS6" s="12"/>
      <c r="IT6" s="12"/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/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</row>
    <row r="7">
      <c r="A7" s="10" t="s">
        <v>67</v>
      </c>
      <c r="B7" s="10" t="s">
        <v>70</v>
      </c>
      <c r="C7" s="11"/>
      <c r="D7" s="11">
        <f>=ROUNDDOWN({0},0)</f>
      </c>
      <c r="E7" s="11"/>
      <c r="F7" s="12">
        <v>0.8493</v>
      </c>
      <c r="G7" s="11"/>
      <c r="H7" s="11">
        <f>=ROUNDDOWN({0},0)</f>
      </c>
      <c r="I7" s="11"/>
      <c r="J7" s="12"/>
      <c r="K7" s="11">
        <v>89</v>
      </c>
      <c r="L7" s="13">
        <v>1595.13</v>
      </c>
      <c r="M7" s="11"/>
      <c r="N7" s="14"/>
      <c r="O7" s="11">
        <v>614</v>
      </c>
      <c r="P7" s="13">
        <v>9600.5</v>
      </c>
      <c r="Q7" s="11"/>
      <c r="R7" s="14"/>
      <c r="S7" s="12">
        <v>-0.855</v>
      </c>
      <c r="T7" s="12">
        <v>-0.8338</v>
      </c>
      <c r="U7" s="12"/>
      <c r="V7" s="12"/>
      <c r="W7" s="11"/>
      <c r="X7" s="13"/>
      <c r="Y7" s="11"/>
      <c r="Z7" s="11"/>
      <c r="AA7" s="13"/>
      <c r="AB7" s="11"/>
      <c r="AC7" s="12"/>
      <c r="AD7" s="12"/>
      <c r="AE7" s="11">
        <v>27</v>
      </c>
      <c r="AF7" s="13">
        <v>317.61</v>
      </c>
      <c r="AG7" s="11"/>
      <c r="AH7" s="11">
        <v>121</v>
      </c>
      <c r="AI7" s="13">
        <v>1505.83</v>
      </c>
      <c r="AJ7" s="11"/>
      <c r="AK7" s="12">
        <v>-0.7769</v>
      </c>
      <c r="AL7" s="12">
        <v>-0.7891</v>
      </c>
      <c r="AM7" s="11">
        <v>12</v>
      </c>
      <c r="AN7" s="13">
        <v>267.96</v>
      </c>
      <c r="AO7" s="11"/>
      <c r="AP7" s="11">
        <v>52</v>
      </c>
      <c r="AQ7" s="13">
        <v>1161.16</v>
      </c>
      <c r="AR7" s="11"/>
      <c r="AS7" s="12">
        <v>-0.7692</v>
      </c>
      <c r="AT7" s="12">
        <v>-0.7692</v>
      </c>
      <c r="AU7" s="11">
        <v>12</v>
      </c>
      <c r="AV7" s="13">
        <v>267.36</v>
      </c>
      <c r="AW7" s="11"/>
      <c r="AX7" s="11">
        <v>37</v>
      </c>
      <c r="AY7" s="13">
        <v>824.36</v>
      </c>
      <c r="AZ7" s="11"/>
      <c r="BA7" s="12">
        <v>-0.6757</v>
      </c>
      <c r="BB7" s="12">
        <v>-0.6757</v>
      </c>
      <c r="BC7" s="11">
        <v>7</v>
      </c>
      <c r="BD7" s="13">
        <v>81.9</v>
      </c>
      <c r="BE7" s="11"/>
      <c r="BF7" s="11">
        <v>74</v>
      </c>
      <c r="BG7" s="13">
        <v>865.8</v>
      </c>
      <c r="BH7" s="11"/>
      <c r="BI7" s="12">
        <v>-0.9054</v>
      </c>
      <c r="BJ7" s="12">
        <v>-0.9054</v>
      </c>
      <c r="BK7" s="11"/>
      <c r="BL7" s="13"/>
      <c r="BM7" s="11"/>
      <c r="BN7" s="11"/>
      <c r="BO7" s="13"/>
      <c r="BP7" s="11"/>
      <c r="BQ7" s="12"/>
      <c r="BR7" s="12"/>
      <c r="BS7" s="11">
        <v>30</v>
      </c>
      <c r="BT7" s="13">
        <v>649.5</v>
      </c>
      <c r="BU7" s="11"/>
      <c r="BV7" s="11">
        <v>149</v>
      </c>
      <c r="BW7" s="13">
        <v>3225.85</v>
      </c>
      <c r="BX7" s="11"/>
      <c r="BY7" s="12">
        <v>-0.7987</v>
      </c>
      <c r="BZ7" s="12">
        <v>-0.7987</v>
      </c>
      <c r="CA7" s="11"/>
      <c r="CB7" s="13"/>
      <c r="CC7" s="11"/>
      <c r="CD7" s="11"/>
      <c r="CE7" s="13"/>
      <c r="CF7" s="11"/>
      <c r="CG7" s="12"/>
      <c r="CH7" s="12"/>
      <c r="CI7" s="11"/>
      <c r="CJ7" s="13"/>
      <c r="CK7" s="11"/>
      <c r="CL7" s="11">
        <v>6</v>
      </c>
      <c r="CM7" s="13">
        <v>127.5</v>
      </c>
      <c r="CN7" s="11"/>
      <c r="CO7" s="12"/>
      <c r="CP7" s="12"/>
      <c r="CQ7" s="11"/>
      <c r="CR7" s="13"/>
      <c r="CS7" s="11"/>
      <c r="CT7" s="11"/>
      <c r="CU7" s="13"/>
      <c r="CV7" s="11"/>
      <c r="CW7" s="12"/>
      <c r="CX7" s="12"/>
      <c r="CY7" s="11"/>
      <c r="CZ7" s="13"/>
      <c r="DA7" s="11"/>
      <c r="DB7" s="11"/>
      <c r="DC7" s="13"/>
      <c r="DD7" s="11"/>
      <c r="DE7" s="12"/>
      <c r="DF7" s="12"/>
      <c r="DG7" s="11">
        <v>1</v>
      </c>
      <c r="DH7" s="13">
        <v>10.8</v>
      </c>
      <c r="DI7" s="11"/>
      <c r="DJ7" s="11">
        <v>175</v>
      </c>
      <c r="DK7" s="13">
        <v>1890</v>
      </c>
      <c r="DL7" s="11"/>
      <c r="DM7" s="12">
        <v>-0.9943</v>
      </c>
      <c r="DN7" s="12">
        <v>-0.9943</v>
      </c>
      <c r="DO7" s="11"/>
      <c r="DP7" s="13"/>
      <c r="DQ7" s="11"/>
      <c r="DR7" s="11"/>
      <c r="DS7" s="13"/>
      <c r="DT7" s="11"/>
      <c r="DU7" s="12"/>
      <c r="DV7" s="12"/>
      <c r="DW7" s="11"/>
      <c r="DX7" s="13"/>
      <c r="DY7" s="11"/>
      <c r="DZ7" s="11"/>
      <c r="EA7" s="13"/>
      <c r="EB7" s="11"/>
      <c r="EC7" s="12"/>
      <c r="ED7" s="12"/>
      <c r="EE7" s="11"/>
      <c r="EF7" s="13"/>
      <c r="EG7" s="11"/>
      <c r="EH7" s="11"/>
      <c r="EI7" s="13"/>
      <c r="EJ7" s="11"/>
      <c r="EK7" s="12"/>
      <c r="EL7" s="12"/>
      <c r="EM7" s="11"/>
      <c r="EN7" s="13"/>
      <c r="EO7" s="11"/>
      <c r="EP7" s="11"/>
      <c r="EQ7" s="13"/>
      <c r="ER7" s="11"/>
      <c r="ES7" s="12"/>
      <c r="ET7" s="12"/>
      <c r="EU7" s="11"/>
      <c r="EV7" s="13"/>
      <c r="EW7" s="11"/>
      <c r="EX7" s="11"/>
      <c r="EY7" s="13"/>
      <c r="EZ7" s="11"/>
      <c r="FA7" s="12"/>
      <c r="FB7" s="12"/>
      <c r="FC7" s="11"/>
      <c r="FD7" s="13"/>
      <c r="FE7" s="11"/>
      <c r="FF7" s="11"/>
      <c r="FG7" s="13"/>
      <c r="FH7" s="11"/>
      <c r="FI7" s="12"/>
      <c r="FJ7" s="12"/>
      <c r="FK7" s="11"/>
      <c r="FL7" s="13"/>
      <c r="FM7" s="11"/>
      <c r="FN7" s="11"/>
      <c r="FO7" s="13"/>
      <c r="FP7" s="11"/>
      <c r="FQ7" s="12"/>
      <c r="FR7" s="12"/>
      <c r="FS7" s="11"/>
      <c r="FT7" s="13"/>
      <c r="FU7" s="11"/>
      <c r="FV7" s="11"/>
      <c r="FW7" s="13"/>
      <c r="FX7" s="11"/>
      <c r="FY7" s="12"/>
      <c r="FZ7" s="12"/>
      <c r="GA7" s="11"/>
      <c r="GB7" s="13"/>
      <c r="GC7" s="11"/>
      <c r="GD7" s="11"/>
      <c r="GE7" s="13"/>
      <c r="GF7" s="11"/>
      <c r="GG7" s="12"/>
      <c r="GH7" s="12"/>
      <c r="GI7" s="11"/>
      <c r="GJ7" s="13"/>
      <c r="GK7" s="11"/>
      <c r="GL7" s="11"/>
      <c r="GM7" s="13"/>
      <c r="GN7" s="11"/>
      <c r="GO7" s="12"/>
      <c r="GP7" s="12"/>
      <c r="GQ7" s="11"/>
      <c r="GR7" s="13"/>
      <c r="GS7" s="11"/>
      <c r="GT7" s="11"/>
      <c r="GU7" s="13"/>
      <c r="GV7" s="11"/>
      <c r="GW7" s="12"/>
      <c r="GX7" s="12"/>
      <c r="GY7" s="11"/>
      <c r="GZ7" s="13"/>
      <c r="HA7" s="11"/>
      <c r="HB7" s="11"/>
      <c r="HC7" s="13"/>
      <c r="HD7" s="11"/>
      <c r="HE7" s="12"/>
      <c r="HF7" s="12"/>
      <c r="HG7" s="11"/>
      <c r="HH7" s="13"/>
      <c r="HI7" s="11"/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/>
      <c r="HZ7" s="11"/>
      <c r="IA7" s="13"/>
      <c r="IB7" s="11"/>
      <c r="IC7" s="12"/>
      <c r="ID7" s="12"/>
      <c r="IE7" s="11"/>
      <c r="IF7" s="13"/>
      <c r="IG7" s="11"/>
      <c r="IH7" s="11"/>
      <c r="II7" s="13"/>
      <c r="IJ7" s="11"/>
      <c r="IK7" s="12"/>
      <c r="IL7" s="12"/>
      <c r="IM7" s="11"/>
      <c r="IN7" s="13"/>
      <c r="IO7" s="11"/>
      <c r="IP7" s="11"/>
      <c r="IQ7" s="13"/>
      <c r="IR7" s="11"/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</row>
    <row r="8">
      <c r="A8" s="10" t="s">
        <v>67</v>
      </c>
      <c r="B8" s="10" t="s">
        <v>71</v>
      </c>
      <c r="C8" s="11">
        <v>385</v>
      </c>
      <c r="D8" s="11">
        <f>=ROUNDDOWN(128.333333333333,0)</f>
      </c>
      <c r="E8" s="11"/>
      <c r="F8" s="12">
        <v>1</v>
      </c>
      <c r="G8" s="11"/>
      <c r="H8" s="11">
        <f>=ROUNDDOWN({0},0)</f>
      </c>
      <c r="I8" s="11"/>
      <c r="J8" s="12"/>
      <c r="K8" s="11">
        <v>113</v>
      </c>
      <c r="L8" s="13">
        <v>1935.51</v>
      </c>
      <c r="M8" s="11">
        <v>2</v>
      </c>
      <c r="N8" s="14">
        <v>967.76</v>
      </c>
      <c r="O8" s="11">
        <v>129</v>
      </c>
      <c r="P8" s="13">
        <v>2161.23</v>
      </c>
      <c r="Q8" s="11">
        <v>2</v>
      </c>
      <c r="R8" s="14">
        <v>1080.62</v>
      </c>
      <c r="S8" s="12">
        <v>-0.124</v>
      </c>
      <c r="T8" s="12">
        <v>-0.1044</v>
      </c>
      <c r="U8" s="12"/>
      <c r="V8" s="12">
        <v>-0.1044</v>
      </c>
      <c r="W8" s="11"/>
      <c r="X8" s="13"/>
      <c r="Y8" s="11"/>
      <c r="Z8" s="11"/>
      <c r="AA8" s="13"/>
      <c r="AB8" s="11"/>
      <c r="AC8" s="12"/>
      <c r="AD8" s="12"/>
      <c r="AE8" s="11">
        <v>36</v>
      </c>
      <c r="AF8" s="13">
        <v>553.2</v>
      </c>
      <c r="AG8" s="11">
        <v>2</v>
      </c>
      <c r="AH8" s="11">
        <v>36</v>
      </c>
      <c r="AI8" s="13">
        <v>553.2</v>
      </c>
      <c r="AJ8" s="11">
        <v>2</v>
      </c>
      <c r="AK8" s="12"/>
      <c r="AL8" s="12"/>
      <c r="AM8" s="11">
        <v>27</v>
      </c>
      <c r="AN8" s="13">
        <v>478.47</v>
      </c>
      <c r="AO8" s="11">
        <v>2</v>
      </c>
      <c r="AP8" s="11">
        <v>27</v>
      </c>
      <c r="AQ8" s="13">
        <v>478.47</v>
      </c>
      <c r="AR8" s="11">
        <v>2</v>
      </c>
      <c r="AS8" s="12"/>
      <c r="AT8" s="12"/>
      <c r="AU8" s="11"/>
      <c r="AV8" s="13"/>
      <c r="AW8" s="11"/>
      <c r="AX8" s="11"/>
      <c r="AY8" s="13"/>
      <c r="AZ8" s="11"/>
      <c r="BA8" s="12"/>
      <c r="BB8" s="12"/>
      <c r="BC8" s="11">
        <v>10</v>
      </c>
      <c r="BD8" s="13">
        <v>184.2</v>
      </c>
      <c r="BE8" s="11">
        <v>2</v>
      </c>
      <c r="BF8" s="11">
        <v>10</v>
      </c>
      <c r="BG8" s="13">
        <v>184.2</v>
      </c>
      <c r="BH8" s="11">
        <v>2</v>
      </c>
      <c r="BI8" s="12"/>
      <c r="BJ8" s="12"/>
      <c r="BK8" s="11"/>
      <c r="BL8" s="13"/>
      <c r="BM8" s="11"/>
      <c r="BN8" s="11"/>
      <c r="BO8" s="13"/>
      <c r="BP8" s="11"/>
      <c r="BQ8" s="12"/>
      <c r="BR8" s="12"/>
      <c r="BS8" s="11"/>
      <c r="BT8" s="13"/>
      <c r="BU8" s="11"/>
      <c r="BV8" s="11"/>
      <c r="BW8" s="13"/>
      <c r="BX8" s="11"/>
      <c r="BY8" s="12"/>
      <c r="BZ8" s="12"/>
      <c r="CA8" s="11"/>
      <c r="CB8" s="13"/>
      <c r="CC8" s="11"/>
      <c r="CD8" s="11"/>
      <c r="CE8" s="13"/>
      <c r="CF8" s="11"/>
      <c r="CG8" s="12"/>
      <c r="CH8" s="12"/>
      <c r="CI8" s="11">
        <v>28</v>
      </c>
      <c r="CJ8" s="13">
        <v>642.16</v>
      </c>
      <c r="CK8" s="11">
        <v>2</v>
      </c>
      <c r="CL8" s="11">
        <v>40</v>
      </c>
      <c r="CM8" s="13">
        <v>841.96</v>
      </c>
      <c r="CN8" s="11">
        <v>2</v>
      </c>
      <c r="CO8" s="12">
        <v>-0.3</v>
      </c>
      <c r="CP8" s="12">
        <v>-0.2373</v>
      </c>
      <c r="CQ8" s="11"/>
      <c r="CR8" s="13"/>
      <c r="CS8" s="11"/>
      <c r="CT8" s="11"/>
      <c r="CU8" s="13"/>
      <c r="CV8" s="11"/>
      <c r="CW8" s="12"/>
      <c r="CX8" s="12"/>
      <c r="CY8" s="11"/>
      <c r="CZ8" s="13"/>
      <c r="DA8" s="11"/>
      <c r="DB8" s="11"/>
      <c r="DC8" s="13"/>
      <c r="DD8" s="11"/>
      <c r="DE8" s="12"/>
      <c r="DF8" s="12"/>
      <c r="DG8" s="11"/>
      <c r="DH8" s="13"/>
      <c r="DI8" s="11"/>
      <c r="DJ8" s="11"/>
      <c r="DK8" s="13"/>
      <c r="DL8" s="11"/>
      <c r="DM8" s="12"/>
      <c r="DN8" s="12"/>
      <c r="DO8" s="11"/>
      <c r="DP8" s="13"/>
      <c r="DQ8" s="11"/>
      <c r="DR8" s="11"/>
      <c r="DS8" s="13"/>
      <c r="DT8" s="11"/>
      <c r="DU8" s="12"/>
      <c r="DV8" s="12"/>
      <c r="DW8" s="11"/>
      <c r="DX8" s="13"/>
      <c r="DY8" s="11"/>
      <c r="DZ8" s="11"/>
      <c r="EA8" s="13"/>
      <c r="EB8" s="11"/>
      <c r="EC8" s="12"/>
      <c r="ED8" s="12"/>
      <c r="EE8" s="11"/>
      <c r="EF8" s="13"/>
      <c r="EG8" s="11"/>
      <c r="EH8" s="11"/>
      <c r="EI8" s="13"/>
      <c r="EJ8" s="11"/>
      <c r="EK8" s="12"/>
      <c r="EL8" s="12"/>
      <c r="EM8" s="11"/>
      <c r="EN8" s="13"/>
      <c r="EO8" s="11"/>
      <c r="EP8" s="11"/>
      <c r="EQ8" s="13"/>
      <c r="ER8" s="11"/>
      <c r="ES8" s="12"/>
      <c r="ET8" s="12"/>
      <c r="EU8" s="11"/>
      <c r="EV8" s="13"/>
      <c r="EW8" s="11">
        <v>2</v>
      </c>
      <c r="EX8" s="11"/>
      <c r="EY8" s="13"/>
      <c r="EZ8" s="11">
        <v>2</v>
      </c>
      <c r="FA8" s="12"/>
      <c r="FB8" s="12"/>
      <c r="FC8" s="11"/>
      <c r="FD8" s="13"/>
      <c r="FE8" s="11"/>
      <c r="FF8" s="11"/>
      <c r="FG8" s="13"/>
      <c r="FH8" s="11"/>
      <c r="FI8" s="12"/>
      <c r="FJ8" s="12"/>
      <c r="FK8" s="11"/>
      <c r="FL8" s="13"/>
      <c r="FM8" s="11"/>
      <c r="FN8" s="11"/>
      <c r="FO8" s="13"/>
      <c r="FP8" s="11"/>
      <c r="FQ8" s="12"/>
      <c r="FR8" s="12"/>
      <c r="FS8" s="11"/>
      <c r="FT8" s="13"/>
      <c r="FU8" s="11"/>
      <c r="FV8" s="11"/>
      <c r="FW8" s="13"/>
      <c r="FX8" s="11"/>
      <c r="FY8" s="12"/>
      <c r="FZ8" s="12"/>
      <c r="GA8" s="11"/>
      <c r="GB8" s="13"/>
      <c r="GC8" s="11"/>
      <c r="GD8" s="11"/>
      <c r="GE8" s="13"/>
      <c r="GF8" s="11"/>
      <c r="GG8" s="12"/>
      <c r="GH8" s="12"/>
      <c r="GI8" s="11"/>
      <c r="GJ8" s="13"/>
      <c r="GK8" s="11"/>
      <c r="GL8" s="11"/>
      <c r="GM8" s="13"/>
      <c r="GN8" s="11"/>
      <c r="GO8" s="12"/>
      <c r="GP8" s="12"/>
      <c r="GQ8" s="11">
        <v>12</v>
      </c>
      <c r="GR8" s="13">
        <v>77.48</v>
      </c>
      <c r="GS8" s="11">
        <v>2</v>
      </c>
      <c r="GT8" s="11">
        <v>16</v>
      </c>
      <c r="GU8" s="13">
        <v>103.4</v>
      </c>
      <c r="GV8" s="11">
        <v>2</v>
      </c>
      <c r="GW8" s="12">
        <v>-0.25</v>
      </c>
      <c r="GX8" s="12">
        <v>-0.2507</v>
      </c>
      <c r="GY8" s="11"/>
      <c r="GZ8" s="13"/>
      <c r="HA8" s="11"/>
      <c r="HB8" s="11"/>
      <c r="HC8" s="13"/>
      <c r="HD8" s="11"/>
      <c r="HE8" s="12"/>
      <c r="HF8" s="12"/>
      <c r="HG8" s="11"/>
      <c r="HH8" s="13"/>
      <c r="HI8" s="11"/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>
        <v>2</v>
      </c>
      <c r="HZ8" s="11"/>
      <c r="IA8" s="13"/>
      <c r="IB8" s="11">
        <v>2</v>
      </c>
      <c r="IC8" s="12"/>
      <c r="ID8" s="12"/>
      <c r="IE8" s="11"/>
      <c r="IF8" s="13"/>
      <c r="IG8" s="11"/>
      <c r="IH8" s="11"/>
      <c r="II8" s="13"/>
      <c r="IJ8" s="11"/>
      <c r="IK8" s="12"/>
      <c r="IL8" s="12"/>
      <c r="IM8" s="11"/>
      <c r="IN8" s="13"/>
      <c r="IO8" s="11"/>
      <c r="IP8" s="11"/>
      <c r="IQ8" s="13"/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</row>
    <row r="9">
      <c r="A9" s="10" t="s">
        <v>67</v>
      </c>
      <c r="B9" s="10" t="s">
        <v>72</v>
      </c>
      <c r="C9" s="11">
        <v>2408</v>
      </c>
      <c r="D9" s="11">
        <f>=ROUNDDOWN(56,0)</f>
      </c>
      <c r="E9" s="11"/>
      <c r="F9" s="12">
        <v>0.9639</v>
      </c>
      <c r="G9" s="11"/>
      <c r="H9" s="11">
        <f>=ROUNDDOWN({0},0)</f>
      </c>
      <c r="I9" s="11"/>
      <c r="J9" s="12"/>
      <c r="K9" s="11">
        <v>1002</v>
      </c>
      <c r="L9" s="13">
        <v>21267.19</v>
      </c>
      <c r="M9" s="11">
        <v>20</v>
      </c>
      <c r="N9" s="14">
        <v>1063.36</v>
      </c>
      <c r="O9" s="11">
        <v>1089</v>
      </c>
      <c r="P9" s="13">
        <v>22435.4</v>
      </c>
      <c r="Q9" s="11">
        <v>20</v>
      </c>
      <c r="R9" s="14">
        <v>1121.77</v>
      </c>
      <c r="S9" s="12">
        <v>-0.0799</v>
      </c>
      <c r="T9" s="12">
        <v>-0.0521</v>
      </c>
      <c r="U9" s="12"/>
      <c r="V9" s="12">
        <v>-0.0521</v>
      </c>
      <c r="W9" s="11"/>
      <c r="X9" s="13"/>
      <c r="Y9" s="11"/>
      <c r="Z9" s="11"/>
      <c r="AA9" s="13"/>
      <c r="AB9" s="11"/>
      <c r="AC9" s="12"/>
      <c r="AD9" s="12"/>
      <c r="AE9" s="11">
        <v>223</v>
      </c>
      <c r="AF9" s="13">
        <v>4633.72</v>
      </c>
      <c r="AG9" s="11">
        <v>20</v>
      </c>
      <c r="AH9" s="11">
        <v>223</v>
      </c>
      <c r="AI9" s="13">
        <v>4633.72</v>
      </c>
      <c r="AJ9" s="11">
        <v>20</v>
      </c>
      <c r="AK9" s="12"/>
      <c r="AL9" s="12"/>
      <c r="AM9" s="11">
        <v>310</v>
      </c>
      <c r="AN9" s="13">
        <v>7381.56</v>
      </c>
      <c r="AO9" s="11">
        <v>20</v>
      </c>
      <c r="AP9" s="11">
        <v>310</v>
      </c>
      <c r="AQ9" s="13">
        <v>7381.56</v>
      </c>
      <c r="AR9" s="11">
        <v>20</v>
      </c>
      <c r="AS9" s="12"/>
      <c r="AT9" s="12"/>
      <c r="AU9" s="11"/>
      <c r="AV9" s="13"/>
      <c r="AW9" s="11"/>
      <c r="AX9" s="11"/>
      <c r="AY9" s="13"/>
      <c r="AZ9" s="11"/>
      <c r="BA9" s="12"/>
      <c r="BB9" s="12"/>
      <c r="BC9" s="11">
        <v>98</v>
      </c>
      <c r="BD9" s="13">
        <v>2654.04</v>
      </c>
      <c r="BE9" s="11">
        <v>19</v>
      </c>
      <c r="BF9" s="11">
        <v>98</v>
      </c>
      <c r="BG9" s="13">
        <v>2654.04</v>
      </c>
      <c r="BH9" s="11">
        <v>19</v>
      </c>
      <c r="BI9" s="12"/>
      <c r="BJ9" s="12"/>
      <c r="BK9" s="11"/>
      <c r="BL9" s="13"/>
      <c r="BM9" s="11"/>
      <c r="BN9" s="11"/>
      <c r="BO9" s="13"/>
      <c r="BP9" s="11"/>
      <c r="BQ9" s="12"/>
      <c r="BR9" s="12"/>
      <c r="BS9" s="11"/>
      <c r="BT9" s="13"/>
      <c r="BU9" s="11"/>
      <c r="BV9" s="11"/>
      <c r="BW9" s="13"/>
      <c r="BX9" s="11"/>
      <c r="BY9" s="12"/>
      <c r="BZ9" s="12"/>
      <c r="CA9" s="11"/>
      <c r="CB9" s="13"/>
      <c r="CC9" s="11"/>
      <c r="CD9" s="11"/>
      <c r="CE9" s="13"/>
      <c r="CF9" s="11"/>
      <c r="CG9" s="12"/>
      <c r="CH9" s="12"/>
      <c r="CI9" s="11">
        <v>91</v>
      </c>
      <c r="CJ9" s="13">
        <v>2125.31</v>
      </c>
      <c r="CK9" s="11">
        <v>20</v>
      </c>
      <c r="CL9" s="11">
        <v>98</v>
      </c>
      <c r="CM9" s="13">
        <v>2252.22</v>
      </c>
      <c r="CN9" s="11">
        <v>20</v>
      </c>
      <c r="CO9" s="12">
        <v>-0.0714</v>
      </c>
      <c r="CP9" s="12">
        <v>-0.0563</v>
      </c>
      <c r="CQ9" s="11"/>
      <c r="CR9" s="13"/>
      <c r="CS9" s="11"/>
      <c r="CT9" s="11"/>
      <c r="CU9" s="13"/>
      <c r="CV9" s="11"/>
      <c r="CW9" s="12"/>
      <c r="CX9" s="12"/>
      <c r="CY9" s="11"/>
      <c r="CZ9" s="13"/>
      <c r="DA9" s="11"/>
      <c r="DB9" s="11"/>
      <c r="DC9" s="13"/>
      <c r="DD9" s="11"/>
      <c r="DE9" s="12"/>
      <c r="DF9" s="12"/>
      <c r="DG9" s="11"/>
      <c r="DH9" s="13"/>
      <c r="DI9" s="11"/>
      <c r="DJ9" s="11"/>
      <c r="DK9" s="13"/>
      <c r="DL9" s="11"/>
      <c r="DM9" s="12"/>
      <c r="DN9" s="12"/>
      <c r="DO9" s="11"/>
      <c r="DP9" s="13"/>
      <c r="DQ9" s="11"/>
      <c r="DR9" s="11"/>
      <c r="DS9" s="13"/>
      <c r="DT9" s="11"/>
      <c r="DU9" s="12"/>
      <c r="DV9" s="12"/>
      <c r="DW9" s="11"/>
      <c r="DX9" s="13"/>
      <c r="DY9" s="11"/>
      <c r="DZ9" s="11"/>
      <c r="EA9" s="13"/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/>
      <c r="EN9" s="13"/>
      <c r="EO9" s="11"/>
      <c r="EP9" s="11"/>
      <c r="EQ9" s="13"/>
      <c r="ER9" s="11"/>
      <c r="ES9" s="12"/>
      <c r="ET9" s="12"/>
      <c r="EU9" s="11">
        <v>17</v>
      </c>
      <c r="EV9" s="13">
        <v>1217.83</v>
      </c>
      <c r="EW9" s="11">
        <v>20</v>
      </c>
      <c r="EX9" s="11">
        <v>17</v>
      </c>
      <c r="EY9" s="13">
        <v>1217.83</v>
      </c>
      <c r="EZ9" s="11">
        <v>20</v>
      </c>
      <c r="FA9" s="12"/>
      <c r="FB9" s="12"/>
      <c r="FC9" s="11"/>
      <c r="FD9" s="13"/>
      <c r="FE9" s="11"/>
      <c r="FF9" s="11"/>
      <c r="FG9" s="13"/>
      <c r="FH9" s="11"/>
      <c r="FI9" s="12"/>
      <c r="FJ9" s="12"/>
      <c r="FK9" s="11"/>
      <c r="FL9" s="13"/>
      <c r="FM9" s="11"/>
      <c r="FN9" s="11"/>
      <c r="FO9" s="13"/>
      <c r="FP9" s="11"/>
      <c r="FQ9" s="12"/>
      <c r="FR9" s="12"/>
      <c r="FS9" s="11"/>
      <c r="FT9" s="13"/>
      <c r="FU9" s="11"/>
      <c r="FV9" s="11"/>
      <c r="FW9" s="13"/>
      <c r="FX9" s="11"/>
      <c r="FY9" s="12"/>
      <c r="FZ9" s="12"/>
      <c r="GA9" s="11"/>
      <c r="GB9" s="13"/>
      <c r="GC9" s="11"/>
      <c r="GD9" s="11"/>
      <c r="GE9" s="13"/>
      <c r="GF9" s="11"/>
      <c r="GG9" s="12"/>
      <c r="GH9" s="12"/>
      <c r="GI9" s="11"/>
      <c r="GJ9" s="13"/>
      <c r="GK9" s="11"/>
      <c r="GL9" s="11"/>
      <c r="GM9" s="13"/>
      <c r="GN9" s="11"/>
      <c r="GO9" s="12"/>
      <c r="GP9" s="12"/>
      <c r="GQ9" s="11">
        <v>263</v>
      </c>
      <c r="GR9" s="13">
        <v>3254.73</v>
      </c>
      <c r="GS9" s="11">
        <v>20</v>
      </c>
      <c r="GT9" s="11">
        <v>343</v>
      </c>
      <c r="GU9" s="13">
        <v>4296.03</v>
      </c>
      <c r="GV9" s="11">
        <v>20</v>
      </c>
      <c r="GW9" s="12">
        <v>-0.2332</v>
      </c>
      <c r="GX9" s="12">
        <v>-0.2424</v>
      </c>
      <c r="GY9" s="11"/>
      <c r="GZ9" s="13"/>
      <c r="HA9" s="11"/>
      <c r="HB9" s="11"/>
      <c r="HC9" s="13"/>
      <c r="HD9" s="11"/>
      <c r="HE9" s="12"/>
      <c r="HF9" s="12"/>
      <c r="HG9" s="11"/>
      <c r="HH9" s="13"/>
      <c r="HI9" s="11"/>
      <c r="HJ9" s="11"/>
      <c r="HK9" s="13"/>
      <c r="HL9" s="11"/>
      <c r="HM9" s="12"/>
      <c r="HN9" s="12"/>
      <c r="HO9" s="11"/>
      <c r="HP9" s="13"/>
      <c r="HQ9" s="11"/>
      <c r="HR9" s="11"/>
      <c r="HS9" s="13"/>
      <c r="HT9" s="11"/>
      <c r="HU9" s="12"/>
      <c r="HV9" s="12"/>
      <c r="HW9" s="11"/>
      <c r="HX9" s="13"/>
      <c r="HY9" s="11">
        <v>20</v>
      </c>
      <c r="HZ9" s="11"/>
      <c r="IA9" s="13"/>
      <c r="IB9" s="11">
        <v>20</v>
      </c>
      <c r="IC9" s="12"/>
      <c r="ID9" s="12"/>
      <c r="IE9" s="11"/>
      <c r="IF9" s="13"/>
      <c r="IG9" s="11"/>
      <c r="IH9" s="11"/>
      <c r="II9" s="13"/>
      <c r="IJ9" s="11"/>
      <c r="IK9" s="12"/>
      <c r="IL9" s="12"/>
      <c r="IM9" s="11"/>
      <c r="IN9" s="13"/>
      <c r="IO9" s="11"/>
      <c r="IP9" s="11"/>
      <c r="IQ9" s="13"/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</row>
    <row r="10">
      <c r="A10" s="10" t="s">
        <v>67</v>
      </c>
      <c r="B10" s="10" t="s">
        <v>73</v>
      </c>
      <c r="C10" s="11">
        <v>316</v>
      </c>
      <c r="D10" s="11">
        <f>=ROUNDDOWN(48.6153846153846,0)</f>
      </c>
      <c r="E10" s="11"/>
      <c r="F10" s="12">
        <v>1</v>
      </c>
      <c r="G10" s="11"/>
      <c r="H10" s="11">
        <f>=ROUNDDOWN({0},0)</f>
      </c>
      <c r="I10" s="11"/>
      <c r="J10" s="12"/>
      <c r="K10" s="11">
        <v>147</v>
      </c>
      <c r="L10" s="13">
        <v>3884.89</v>
      </c>
      <c r="M10" s="11">
        <v>4</v>
      </c>
      <c r="N10" s="14">
        <v>971.22</v>
      </c>
      <c r="O10" s="11">
        <v>151</v>
      </c>
      <c r="P10" s="13">
        <v>3973.51</v>
      </c>
      <c r="Q10" s="11">
        <v>4</v>
      </c>
      <c r="R10" s="14">
        <v>993.38</v>
      </c>
      <c r="S10" s="12">
        <v>-0.0265</v>
      </c>
      <c r="T10" s="12">
        <v>-0.0223</v>
      </c>
      <c r="U10" s="12"/>
      <c r="V10" s="12">
        <v>-0.0223</v>
      </c>
      <c r="W10" s="11"/>
      <c r="X10" s="13"/>
      <c r="Y10" s="11"/>
      <c r="Z10" s="11"/>
      <c r="AA10" s="13"/>
      <c r="AB10" s="11"/>
      <c r="AC10" s="12"/>
      <c r="AD10" s="12"/>
      <c r="AE10" s="11">
        <v>41</v>
      </c>
      <c r="AF10" s="13">
        <v>1053.77</v>
      </c>
      <c r="AG10" s="11">
        <v>4</v>
      </c>
      <c r="AH10" s="11">
        <v>41</v>
      </c>
      <c r="AI10" s="13">
        <v>1053.77</v>
      </c>
      <c r="AJ10" s="11">
        <v>4</v>
      </c>
      <c r="AK10" s="12"/>
      <c r="AL10" s="12"/>
      <c r="AM10" s="11">
        <v>55</v>
      </c>
      <c r="AN10" s="13">
        <v>1474.85</v>
      </c>
      <c r="AO10" s="11">
        <v>4</v>
      </c>
      <c r="AP10" s="11">
        <v>55</v>
      </c>
      <c r="AQ10" s="13">
        <v>1474.85</v>
      </c>
      <c r="AR10" s="11">
        <v>4</v>
      </c>
      <c r="AS10" s="12"/>
      <c r="AT10" s="12"/>
      <c r="AU10" s="11"/>
      <c r="AV10" s="13"/>
      <c r="AW10" s="11"/>
      <c r="AX10" s="11"/>
      <c r="AY10" s="13"/>
      <c r="AZ10" s="11"/>
      <c r="BA10" s="12"/>
      <c r="BB10" s="12"/>
      <c r="BC10" s="11">
        <v>38</v>
      </c>
      <c r="BD10" s="13">
        <v>1144.76</v>
      </c>
      <c r="BE10" s="11">
        <v>4</v>
      </c>
      <c r="BF10" s="11">
        <v>38</v>
      </c>
      <c r="BG10" s="13">
        <v>1144.76</v>
      </c>
      <c r="BH10" s="11">
        <v>4</v>
      </c>
      <c r="BI10" s="12"/>
      <c r="BJ10" s="12"/>
      <c r="BK10" s="11"/>
      <c r="BL10" s="13"/>
      <c r="BM10" s="11"/>
      <c r="BN10" s="11"/>
      <c r="BO10" s="13"/>
      <c r="BP10" s="11"/>
      <c r="BQ10" s="12"/>
      <c r="BR10" s="12"/>
      <c r="BS10" s="11"/>
      <c r="BT10" s="13"/>
      <c r="BU10" s="11"/>
      <c r="BV10" s="11"/>
      <c r="BW10" s="13"/>
      <c r="BX10" s="11"/>
      <c r="BY10" s="12"/>
      <c r="BZ10" s="12"/>
      <c r="CA10" s="11"/>
      <c r="CB10" s="13"/>
      <c r="CC10" s="11"/>
      <c r="CD10" s="11"/>
      <c r="CE10" s="13"/>
      <c r="CF10" s="11"/>
      <c r="CG10" s="12"/>
      <c r="CH10" s="12"/>
      <c r="CI10" s="11"/>
      <c r="CJ10" s="13"/>
      <c r="CK10" s="11">
        <v>4</v>
      </c>
      <c r="CL10" s="11">
        <v>2</v>
      </c>
      <c r="CM10" s="13">
        <v>56.08</v>
      </c>
      <c r="CN10" s="11">
        <v>4</v>
      </c>
      <c r="CO10" s="12"/>
      <c r="CP10" s="12"/>
      <c r="CQ10" s="11"/>
      <c r="CR10" s="13"/>
      <c r="CS10" s="11"/>
      <c r="CT10" s="11"/>
      <c r="CU10" s="13"/>
      <c r="CV10" s="11"/>
      <c r="CW10" s="12"/>
      <c r="CX10" s="12"/>
      <c r="CY10" s="11"/>
      <c r="CZ10" s="13"/>
      <c r="DA10" s="11"/>
      <c r="DB10" s="11"/>
      <c r="DC10" s="13"/>
      <c r="DD10" s="11"/>
      <c r="DE10" s="12"/>
      <c r="DF10" s="12"/>
      <c r="DG10" s="11"/>
      <c r="DH10" s="13"/>
      <c r="DI10" s="11"/>
      <c r="DJ10" s="11"/>
      <c r="DK10" s="13"/>
      <c r="DL10" s="11"/>
      <c r="DM10" s="12"/>
      <c r="DN10" s="12"/>
      <c r="DO10" s="11"/>
      <c r="DP10" s="13"/>
      <c r="DQ10" s="11"/>
      <c r="DR10" s="11"/>
      <c r="DS10" s="13"/>
      <c r="DT10" s="11"/>
      <c r="DU10" s="12"/>
      <c r="DV10" s="12"/>
      <c r="DW10" s="11"/>
      <c r="DX10" s="13"/>
      <c r="DY10" s="11"/>
      <c r="DZ10" s="11"/>
      <c r="EA10" s="13"/>
      <c r="EB10" s="11"/>
      <c r="EC10" s="12"/>
      <c r="ED10" s="12"/>
      <c r="EE10" s="11"/>
      <c r="EF10" s="13"/>
      <c r="EG10" s="11"/>
      <c r="EH10" s="11"/>
      <c r="EI10" s="13"/>
      <c r="EJ10" s="11"/>
      <c r="EK10" s="12"/>
      <c r="EL10" s="12"/>
      <c r="EM10" s="11"/>
      <c r="EN10" s="13"/>
      <c r="EO10" s="11"/>
      <c r="EP10" s="11"/>
      <c r="EQ10" s="13"/>
      <c r="ER10" s="11"/>
      <c r="ES10" s="12"/>
      <c r="ET10" s="12"/>
      <c r="EU10" s="11"/>
      <c r="EV10" s="13"/>
      <c r="EW10" s="11">
        <v>4</v>
      </c>
      <c r="EX10" s="11"/>
      <c r="EY10" s="13"/>
      <c r="EZ10" s="11">
        <v>4</v>
      </c>
      <c r="FA10" s="12"/>
      <c r="FB10" s="12"/>
      <c r="FC10" s="11"/>
      <c r="FD10" s="13"/>
      <c r="FE10" s="11"/>
      <c r="FF10" s="11"/>
      <c r="FG10" s="13"/>
      <c r="FH10" s="11"/>
      <c r="FI10" s="12"/>
      <c r="FJ10" s="12"/>
      <c r="FK10" s="11"/>
      <c r="FL10" s="13"/>
      <c r="FM10" s="11"/>
      <c r="FN10" s="11"/>
      <c r="FO10" s="13"/>
      <c r="FP10" s="11"/>
      <c r="FQ10" s="12"/>
      <c r="FR10" s="12"/>
      <c r="FS10" s="11"/>
      <c r="FT10" s="13"/>
      <c r="FU10" s="11"/>
      <c r="FV10" s="11"/>
      <c r="FW10" s="13"/>
      <c r="FX10" s="11"/>
      <c r="FY10" s="12"/>
      <c r="FZ10" s="12"/>
      <c r="GA10" s="11"/>
      <c r="GB10" s="13"/>
      <c r="GC10" s="11"/>
      <c r="GD10" s="11"/>
      <c r="GE10" s="13"/>
      <c r="GF10" s="11"/>
      <c r="GG10" s="12"/>
      <c r="GH10" s="12"/>
      <c r="GI10" s="11"/>
      <c r="GJ10" s="13"/>
      <c r="GK10" s="11"/>
      <c r="GL10" s="11"/>
      <c r="GM10" s="13"/>
      <c r="GN10" s="11"/>
      <c r="GO10" s="12"/>
      <c r="GP10" s="12"/>
      <c r="GQ10" s="11">
        <v>13</v>
      </c>
      <c r="GR10" s="13">
        <v>211.51</v>
      </c>
      <c r="GS10" s="11">
        <v>4</v>
      </c>
      <c r="GT10" s="11">
        <v>15</v>
      </c>
      <c r="GU10" s="13">
        <v>244.05</v>
      </c>
      <c r="GV10" s="11">
        <v>4</v>
      </c>
      <c r="GW10" s="12">
        <v>-0.1333</v>
      </c>
      <c r="GX10" s="12">
        <v>-0.1333</v>
      </c>
      <c r="GY10" s="11"/>
      <c r="GZ10" s="13"/>
      <c r="HA10" s="11"/>
      <c r="HB10" s="11"/>
      <c r="HC10" s="13"/>
      <c r="HD10" s="11"/>
      <c r="HE10" s="12"/>
      <c r="HF10" s="12"/>
      <c r="HG10" s="11"/>
      <c r="HH10" s="13"/>
      <c r="HI10" s="11"/>
      <c r="HJ10" s="11"/>
      <c r="HK10" s="13"/>
      <c r="HL10" s="11"/>
      <c r="HM10" s="12"/>
      <c r="HN10" s="12"/>
      <c r="HO10" s="11"/>
      <c r="HP10" s="13"/>
      <c r="HQ10" s="11"/>
      <c r="HR10" s="11"/>
      <c r="HS10" s="13"/>
      <c r="HT10" s="11"/>
      <c r="HU10" s="12"/>
      <c r="HV10" s="12"/>
      <c r="HW10" s="11"/>
      <c r="HX10" s="13"/>
      <c r="HY10" s="11">
        <v>4</v>
      </c>
      <c r="HZ10" s="11"/>
      <c r="IA10" s="13"/>
      <c r="IB10" s="11">
        <v>4</v>
      </c>
      <c r="IC10" s="12"/>
      <c r="ID10" s="12"/>
      <c r="IE10" s="11"/>
      <c r="IF10" s="13"/>
      <c r="IG10" s="11"/>
      <c r="IH10" s="11"/>
      <c r="II10" s="13"/>
      <c r="IJ10" s="11"/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/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</row>
    <row r="11">
      <c r="A11" s="10" t="s">
        <v>67</v>
      </c>
      <c r="B11" s="10" t="s">
        <v>74</v>
      </c>
      <c r="C11" s="11">
        <v>4444</v>
      </c>
      <c r="D11" s="11">
        <f>=ROUNDDOWN(3.91818021512961,0)</f>
      </c>
      <c r="E11" s="11">
        <v>28316</v>
      </c>
      <c r="F11" s="12">
        <v>0.9045</v>
      </c>
      <c r="G11" s="11">
        <v>1</v>
      </c>
      <c r="H11" s="11">
        <f>=ROUNDDOWN(0.769230769230769,0)</f>
      </c>
      <c r="I11" s="11"/>
      <c r="J11" s="12">
        <v>0.0849</v>
      </c>
      <c r="K11" s="11">
        <v>35690</v>
      </c>
      <c r="L11" s="13">
        <v>998995.02</v>
      </c>
      <c r="M11" s="11">
        <v>11</v>
      </c>
      <c r="N11" s="14">
        <v>90817.73</v>
      </c>
      <c r="O11" s="11">
        <v>58965</v>
      </c>
      <c r="P11" s="13">
        <v>1599976.89</v>
      </c>
      <c r="Q11" s="11">
        <v>11</v>
      </c>
      <c r="R11" s="14">
        <v>145452.44</v>
      </c>
      <c r="S11" s="12">
        <v>-0.3947</v>
      </c>
      <c r="T11" s="12">
        <v>-0.3756</v>
      </c>
      <c r="U11" s="12"/>
      <c r="V11" s="12">
        <v>-0.3756</v>
      </c>
      <c r="W11" s="11">
        <v>15408</v>
      </c>
      <c r="X11" s="13">
        <v>431048.65</v>
      </c>
      <c r="Y11" s="11">
        <v>11</v>
      </c>
      <c r="Z11" s="11">
        <v>22144</v>
      </c>
      <c r="AA11" s="13">
        <v>611431.03</v>
      </c>
      <c r="AB11" s="11">
        <v>11</v>
      </c>
      <c r="AC11" s="12">
        <v>-0.3042</v>
      </c>
      <c r="AD11" s="12">
        <v>-0.295</v>
      </c>
      <c r="AE11" s="11">
        <v>3514</v>
      </c>
      <c r="AF11" s="13">
        <v>92329.59</v>
      </c>
      <c r="AG11" s="11">
        <v>11</v>
      </c>
      <c r="AH11" s="11">
        <v>4962</v>
      </c>
      <c r="AI11" s="13">
        <v>115451.95</v>
      </c>
      <c r="AJ11" s="11">
        <v>11</v>
      </c>
      <c r="AK11" s="12">
        <v>-0.2918</v>
      </c>
      <c r="AL11" s="12">
        <v>-0.2003</v>
      </c>
      <c r="AM11" s="11">
        <v>492</v>
      </c>
      <c r="AN11" s="13">
        <v>12951.03</v>
      </c>
      <c r="AO11" s="11">
        <v>10</v>
      </c>
      <c r="AP11" s="11">
        <v>809</v>
      </c>
      <c r="AQ11" s="13">
        <v>21176.04</v>
      </c>
      <c r="AR11" s="11">
        <v>10</v>
      </c>
      <c r="AS11" s="12">
        <v>-0.3918</v>
      </c>
      <c r="AT11" s="12">
        <v>-0.3884</v>
      </c>
      <c r="AU11" s="11">
        <v>2561</v>
      </c>
      <c r="AV11" s="13">
        <v>75586.89</v>
      </c>
      <c r="AW11" s="11">
        <v>11</v>
      </c>
      <c r="AX11" s="11">
        <v>5649</v>
      </c>
      <c r="AY11" s="13">
        <v>160098.66</v>
      </c>
      <c r="AZ11" s="11">
        <v>11</v>
      </c>
      <c r="BA11" s="12">
        <v>-0.5466</v>
      </c>
      <c r="BB11" s="12">
        <v>-0.5279</v>
      </c>
      <c r="BC11" s="11">
        <v>7840</v>
      </c>
      <c r="BD11" s="13">
        <v>227021.79</v>
      </c>
      <c r="BE11" s="11">
        <v>10</v>
      </c>
      <c r="BF11" s="11">
        <v>11527</v>
      </c>
      <c r="BG11" s="13">
        <v>330028.11</v>
      </c>
      <c r="BH11" s="11">
        <v>10</v>
      </c>
      <c r="BI11" s="12">
        <v>-0.3199</v>
      </c>
      <c r="BJ11" s="12">
        <v>-0.3121</v>
      </c>
      <c r="BK11" s="11">
        <v>1067</v>
      </c>
      <c r="BL11" s="13">
        <v>30028.05</v>
      </c>
      <c r="BM11" s="11"/>
      <c r="BN11" s="11">
        <v>2268</v>
      </c>
      <c r="BO11" s="13">
        <v>56020.74</v>
      </c>
      <c r="BP11" s="11"/>
      <c r="BQ11" s="12">
        <v>-0.5295</v>
      </c>
      <c r="BR11" s="12">
        <v>-0.464</v>
      </c>
      <c r="BS11" s="11">
        <v>1733</v>
      </c>
      <c r="BT11" s="13">
        <v>47534.43</v>
      </c>
      <c r="BU11" s="11">
        <v>5</v>
      </c>
      <c r="BV11" s="11">
        <v>2681</v>
      </c>
      <c r="BW11" s="13">
        <v>70964.17</v>
      </c>
      <c r="BX11" s="11">
        <v>5</v>
      </c>
      <c r="BY11" s="12">
        <v>-0.3536</v>
      </c>
      <c r="BZ11" s="12">
        <v>-0.3302</v>
      </c>
      <c r="CA11" s="11">
        <v>349</v>
      </c>
      <c r="CB11" s="13">
        <v>10049.21</v>
      </c>
      <c r="CC11" s="11">
        <v>6</v>
      </c>
      <c r="CD11" s="11">
        <v>349</v>
      </c>
      <c r="CE11" s="13">
        <v>10049.21</v>
      </c>
      <c r="CF11" s="11">
        <v>6</v>
      </c>
      <c r="CG11" s="12"/>
      <c r="CH11" s="12"/>
      <c r="CI11" s="11">
        <v>644</v>
      </c>
      <c r="CJ11" s="13">
        <v>17642.75</v>
      </c>
      <c r="CK11" s="11">
        <v>11</v>
      </c>
      <c r="CL11" s="11">
        <v>2420</v>
      </c>
      <c r="CM11" s="13">
        <v>63530.4</v>
      </c>
      <c r="CN11" s="11">
        <v>11</v>
      </c>
      <c r="CO11" s="12">
        <v>-0.7339</v>
      </c>
      <c r="CP11" s="12">
        <v>-0.7223</v>
      </c>
      <c r="CQ11" s="11">
        <v>97</v>
      </c>
      <c r="CR11" s="13">
        <v>2532.55</v>
      </c>
      <c r="CS11" s="11">
        <v>5</v>
      </c>
      <c r="CT11" s="11">
        <v>275</v>
      </c>
      <c r="CU11" s="13">
        <v>7269.18</v>
      </c>
      <c r="CV11" s="11">
        <v>5</v>
      </c>
      <c r="CW11" s="12">
        <v>-0.6473</v>
      </c>
      <c r="CX11" s="12">
        <v>-0.6516</v>
      </c>
      <c r="CY11" s="11">
        <v>1686</v>
      </c>
      <c r="CZ11" s="13">
        <v>43570.18</v>
      </c>
      <c r="DA11" s="11">
        <v>5</v>
      </c>
      <c r="DB11" s="11">
        <v>2453</v>
      </c>
      <c r="DC11" s="13">
        <v>63215.6</v>
      </c>
      <c r="DD11" s="11">
        <v>5</v>
      </c>
      <c r="DE11" s="12">
        <v>-0.3127</v>
      </c>
      <c r="DF11" s="12">
        <v>-0.3108</v>
      </c>
      <c r="DG11" s="11">
        <v>94</v>
      </c>
      <c r="DH11" s="13">
        <v>2445.1</v>
      </c>
      <c r="DI11" s="11"/>
      <c r="DJ11" s="11">
        <v>3206</v>
      </c>
      <c r="DK11" s="13">
        <v>84002.51</v>
      </c>
      <c r="DL11" s="11"/>
      <c r="DM11" s="12">
        <v>-0.9707</v>
      </c>
      <c r="DN11" s="12">
        <v>-0.9709</v>
      </c>
      <c r="DO11" s="11">
        <v>11</v>
      </c>
      <c r="DP11" s="13">
        <v>314.49</v>
      </c>
      <c r="DQ11" s="11">
        <v>1</v>
      </c>
      <c r="DR11" s="11">
        <v>11</v>
      </c>
      <c r="DS11" s="13">
        <v>314.49</v>
      </c>
      <c r="DT11" s="11">
        <v>1</v>
      </c>
      <c r="DU11" s="12"/>
      <c r="DV11" s="12"/>
      <c r="DW11" s="11"/>
      <c r="DX11" s="13"/>
      <c r="DY11" s="11"/>
      <c r="DZ11" s="11"/>
      <c r="EA11" s="13"/>
      <c r="EB11" s="11"/>
      <c r="EC11" s="12"/>
      <c r="ED11" s="12"/>
      <c r="EE11" s="11"/>
      <c r="EF11" s="13"/>
      <c r="EG11" s="11">
        <v>6</v>
      </c>
      <c r="EH11" s="11"/>
      <c r="EI11" s="13"/>
      <c r="EJ11" s="11">
        <v>6</v>
      </c>
      <c r="EK11" s="12"/>
      <c r="EL11" s="12"/>
      <c r="EM11" s="11">
        <v>63</v>
      </c>
      <c r="EN11" s="13">
        <v>1637.37</v>
      </c>
      <c r="EO11" s="11">
        <v>3</v>
      </c>
      <c r="EP11" s="11">
        <v>72</v>
      </c>
      <c r="EQ11" s="13">
        <v>1803.15</v>
      </c>
      <c r="ER11" s="11">
        <v>3</v>
      </c>
      <c r="ES11" s="12">
        <v>-0.125</v>
      </c>
      <c r="ET11" s="12">
        <v>-0.0919</v>
      </c>
      <c r="EU11" s="11">
        <v>22</v>
      </c>
      <c r="EV11" s="13">
        <v>1240.78</v>
      </c>
      <c r="EW11" s="11">
        <v>11</v>
      </c>
      <c r="EX11" s="11">
        <v>27</v>
      </c>
      <c r="EY11" s="13">
        <v>1482.93</v>
      </c>
      <c r="EZ11" s="11">
        <v>11</v>
      </c>
      <c r="FA11" s="12">
        <v>-0.1852</v>
      </c>
      <c r="FB11" s="12">
        <v>-0.1633</v>
      </c>
      <c r="FC11" s="11"/>
      <c r="FD11" s="13"/>
      <c r="FE11" s="11"/>
      <c r="FF11" s="11"/>
      <c r="FG11" s="13"/>
      <c r="FH11" s="11"/>
      <c r="FI11" s="12"/>
      <c r="FJ11" s="12"/>
      <c r="FK11" s="11"/>
      <c r="FL11" s="13"/>
      <c r="FM11" s="11"/>
      <c r="FN11" s="11"/>
      <c r="FO11" s="13"/>
      <c r="FP11" s="11"/>
      <c r="FQ11" s="12"/>
      <c r="FR11" s="12"/>
      <c r="FS11" s="11">
        <v>104</v>
      </c>
      <c r="FT11" s="13">
        <v>2915.16</v>
      </c>
      <c r="FU11" s="11">
        <v>5</v>
      </c>
      <c r="FV11" s="11">
        <v>104</v>
      </c>
      <c r="FW11" s="13">
        <v>2915.16</v>
      </c>
      <c r="FX11" s="11">
        <v>5</v>
      </c>
      <c r="FY11" s="12"/>
      <c r="FZ11" s="12"/>
      <c r="GA11" s="11"/>
      <c r="GB11" s="13"/>
      <c r="GC11" s="11"/>
      <c r="GD11" s="11"/>
      <c r="GE11" s="13"/>
      <c r="GF11" s="11"/>
      <c r="GG11" s="12"/>
      <c r="GH11" s="12"/>
      <c r="GI11" s="11">
        <v>5</v>
      </c>
      <c r="GJ11" s="13">
        <v>147</v>
      </c>
      <c r="GK11" s="11">
        <v>10</v>
      </c>
      <c r="GL11" s="11">
        <v>5</v>
      </c>
      <c r="GM11" s="13">
        <v>147</v>
      </c>
      <c r="GN11" s="11">
        <v>10</v>
      </c>
      <c r="GO11" s="12"/>
      <c r="GP11" s="12"/>
      <c r="GQ11" s="11"/>
      <c r="GR11" s="13"/>
      <c r="GS11" s="11"/>
      <c r="GT11" s="11"/>
      <c r="GU11" s="13"/>
      <c r="GV11" s="11"/>
      <c r="GW11" s="12"/>
      <c r="GX11" s="12"/>
      <c r="GY11" s="11"/>
      <c r="GZ11" s="13"/>
      <c r="HA11" s="11"/>
      <c r="HB11" s="11"/>
      <c r="HC11" s="13"/>
      <c r="HD11" s="11"/>
      <c r="HE11" s="12"/>
      <c r="HF11" s="12"/>
      <c r="HG11" s="11"/>
      <c r="HH11" s="13"/>
      <c r="HI11" s="11">
        <v>5</v>
      </c>
      <c r="HJ11" s="11">
        <v>3</v>
      </c>
      <c r="HK11" s="13">
        <v>76.56</v>
      </c>
      <c r="HL11" s="11">
        <v>5</v>
      </c>
      <c r="HM11" s="12"/>
      <c r="HN11" s="12"/>
      <c r="HO11" s="11"/>
      <c r="HP11" s="13"/>
      <c r="HQ11" s="11">
        <v>7</v>
      </c>
      <c r="HR11" s="11"/>
      <c r="HS11" s="13"/>
      <c r="HT11" s="11">
        <v>7</v>
      </c>
      <c r="HU11" s="12"/>
      <c r="HV11" s="12"/>
      <c r="HW11" s="11"/>
      <c r="HX11" s="13"/>
      <c r="HY11" s="11">
        <v>11</v>
      </c>
      <c r="HZ11" s="11"/>
      <c r="IA11" s="13"/>
      <c r="IB11" s="11">
        <v>11</v>
      </c>
      <c r="IC11" s="12"/>
      <c r="ID11" s="12"/>
      <c r="IE11" s="11"/>
      <c r="IF11" s="13"/>
      <c r="IG11" s="11"/>
      <c r="IH11" s="11"/>
      <c r="II11" s="13"/>
      <c r="IJ11" s="11"/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/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</row>
    <row r="12">
      <c r="A12" s="10" t="s">
        <v>67</v>
      </c>
      <c r="B12" s="10" t="s">
        <v>75</v>
      </c>
      <c r="C12" s="11">
        <v>35476</v>
      </c>
      <c r="D12" s="11">
        <f>=ROUNDDOWN(23.8750925365099,0)</f>
      </c>
      <c r="E12" s="11">
        <v>29958</v>
      </c>
      <c r="F12" s="12">
        <v>0.8718</v>
      </c>
      <c r="G12" s="11">
        <v>5</v>
      </c>
      <c r="H12" s="11">
        <f>=ROUNDDOWN(0.793650793650794,0)</f>
      </c>
      <c r="I12" s="11"/>
      <c r="J12" s="12">
        <v>0.296</v>
      </c>
      <c r="K12" s="11">
        <v>73700</v>
      </c>
      <c r="L12" s="13">
        <v>1590934.68</v>
      </c>
      <c r="M12" s="11">
        <v>45</v>
      </c>
      <c r="N12" s="14">
        <v>35354.1</v>
      </c>
      <c r="O12" s="11">
        <v>176220</v>
      </c>
      <c r="P12" s="13">
        <v>3718210.68</v>
      </c>
      <c r="Q12" s="11">
        <v>45</v>
      </c>
      <c r="R12" s="14">
        <v>82626.9</v>
      </c>
      <c r="S12" s="12">
        <v>-0.5818</v>
      </c>
      <c r="T12" s="12">
        <v>-0.5721</v>
      </c>
      <c r="U12" s="12"/>
      <c r="V12" s="12">
        <v>-0.5721</v>
      </c>
      <c r="W12" s="11">
        <v>45696</v>
      </c>
      <c r="X12" s="13">
        <v>1011150.3</v>
      </c>
      <c r="Y12" s="11">
        <v>44</v>
      </c>
      <c r="Z12" s="11">
        <v>98112</v>
      </c>
      <c r="AA12" s="13">
        <v>2125764.15</v>
      </c>
      <c r="AB12" s="11">
        <v>44</v>
      </c>
      <c r="AC12" s="12">
        <v>-0.5342</v>
      </c>
      <c r="AD12" s="12">
        <v>-0.5243</v>
      </c>
      <c r="AE12" s="11">
        <v>8170</v>
      </c>
      <c r="AF12" s="13">
        <v>150351.72</v>
      </c>
      <c r="AG12" s="11">
        <v>45</v>
      </c>
      <c r="AH12" s="11">
        <v>14455</v>
      </c>
      <c r="AI12" s="13">
        <v>262637.54</v>
      </c>
      <c r="AJ12" s="11">
        <v>45</v>
      </c>
      <c r="AK12" s="12">
        <v>-0.4348</v>
      </c>
      <c r="AL12" s="12">
        <v>-0.4275</v>
      </c>
      <c r="AM12" s="11">
        <v>3398</v>
      </c>
      <c r="AN12" s="13">
        <v>68565.69</v>
      </c>
      <c r="AO12" s="11">
        <v>44</v>
      </c>
      <c r="AP12" s="11">
        <v>8742</v>
      </c>
      <c r="AQ12" s="13">
        <v>173327.23</v>
      </c>
      <c r="AR12" s="11">
        <v>44</v>
      </c>
      <c r="AS12" s="12">
        <v>-0.6113</v>
      </c>
      <c r="AT12" s="12">
        <v>-0.6044</v>
      </c>
      <c r="AU12" s="11">
        <v>3798</v>
      </c>
      <c r="AV12" s="13">
        <v>75371.85</v>
      </c>
      <c r="AW12" s="11">
        <v>42</v>
      </c>
      <c r="AX12" s="11">
        <v>7716</v>
      </c>
      <c r="AY12" s="13">
        <v>155409.16</v>
      </c>
      <c r="AZ12" s="11">
        <v>42</v>
      </c>
      <c r="BA12" s="12">
        <v>-0.5078</v>
      </c>
      <c r="BB12" s="12">
        <v>-0.515</v>
      </c>
      <c r="BC12" s="11">
        <v>2490</v>
      </c>
      <c r="BD12" s="13">
        <v>59487.22</v>
      </c>
      <c r="BE12" s="11">
        <v>40</v>
      </c>
      <c r="BF12" s="11">
        <v>7490</v>
      </c>
      <c r="BG12" s="13">
        <v>171022.41</v>
      </c>
      <c r="BH12" s="11">
        <v>40</v>
      </c>
      <c r="BI12" s="12">
        <v>-0.6676</v>
      </c>
      <c r="BJ12" s="12">
        <v>-0.6522</v>
      </c>
      <c r="BK12" s="11">
        <v>4676</v>
      </c>
      <c r="BL12" s="13">
        <v>103096.22</v>
      </c>
      <c r="BM12" s="11">
        <v>27</v>
      </c>
      <c r="BN12" s="11">
        <v>13835</v>
      </c>
      <c r="BO12" s="13">
        <v>287828.28</v>
      </c>
      <c r="BP12" s="11">
        <v>27</v>
      </c>
      <c r="BQ12" s="12">
        <v>-0.662</v>
      </c>
      <c r="BR12" s="12">
        <v>-0.6418</v>
      </c>
      <c r="BS12" s="11">
        <v>2793</v>
      </c>
      <c r="BT12" s="13">
        <v>61040.68</v>
      </c>
      <c r="BU12" s="11">
        <v>36</v>
      </c>
      <c r="BV12" s="11">
        <v>10329</v>
      </c>
      <c r="BW12" s="13">
        <v>221253.06</v>
      </c>
      <c r="BX12" s="11">
        <v>36</v>
      </c>
      <c r="BY12" s="12">
        <v>-0.7296</v>
      </c>
      <c r="BZ12" s="12">
        <v>-0.7241</v>
      </c>
      <c r="CA12" s="11">
        <v>106</v>
      </c>
      <c r="CB12" s="13">
        <v>2112.87</v>
      </c>
      <c r="CC12" s="11">
        <v>21</v>
      </c>
      <c r="CD12" s="11">
        <v>133</v>
      </c>
      <c r="CE12" s="13">
        <v>2661.9</v>
      </c>
      <c r="CF12" s="11">
        <v>21</v>
      </c>
      <c r="CG12" s="12">
        <v>-0.203</v>
      </c>
      <c r="CH12" s="12">
        <v>-0.2063</v>
      </c>
      <c r="CI12" s="11">
        <v>866</v>
      </c>
      <c r="CJ12" s="13">
        <v>19956.82</v>
      </c>
      <c r="CK12" s="11">
        <v>45</v>
      </c>
      <c r="CL12" s="11">
        <v>2828</v>
      </c>
      <c r="CM12" s="13">
        <v>67584.27</v>
      </c>
      <c r="CN12" s="11">
        <v>45</v>
      </c>
      <c r="CO12" s="12">
        <v>-0.6938</v>
      </c>
      <c r="CP12" s="12">
        <v>-0.7047</v>
      </c>
      <c r="CQ12" s="11">
        <v>202</v>
      </c>
      <c r="CR12" s="13">
        <v>4370.48</v>
      </c>
      <c r="CS12" s="11">
        <v>41</v>
      </c>
      <c r="CT12" s="11">
        <v>496</v>
      </c>
      <c r="CU12" s="13">
        <v>10419.46</v>
      </c>
      <c r="CV12" s="11">
        <v>41</v>
      </c>
      <c r="CW12" s="12">
        <v>-0.5927</v>
      </c>
      <c r="CX12" s="12">
        <v>-0.5805</v>
      </c>
      <c r="CY12" s="11">
        <v>265</v>
      </c>
      <c r="CZ12" s="13">
        <v>9254.69</v>
      </c>
      <c r="DA12" s="11">
        <v>28</v>
      </c>
      <c r="DB12" s="11">
        <v>733</v>
      </c>
      <c r="DC12" s="13">
        <v>22131.56</v>
      </c>
      <c r="DD12" s="11">
        <v>28</v>
      </c>
      <c r="DE12" s="12">
        <v>-0.6385</v>
      </c>
      <c r="DF12" s="12">
        <v>-0.5818</v>
      </c>
      <c r="DG12" s="11">
        <v>218</v>
      </c>
      <c r="DH12" s="13">
        <v>3779.81</v>
      </c>
      <c r="DI12" s="11"/>
      <c r="DJ12" s="11">
        <v>8485</v>
      </c>
      <c r="DK12" s="13">
        <v>161854.97</v>
      </c>
      <c r="DL12" s="11"/>
      <c r="DM12" s="12">
        <v>-0.9743</v>
      </c>
      <c r="DN12" s="12">
        <v>-0.9766</v>
      </c>
      <c r="DO12" s="11">
        <v>70</v>
      </c>
      <c r="DP12" s="13">
        <v>1745.78</v>
      </c>
      <c r="DQ12" s="11">
        <v>4</v>
      </c>
      <c r="DR12" s="11">
        <v>170</v>
      </c>
      <c r="DS12" s="13">
        <v>4225.62</v>
      </c>
      <c r="DT12" s="11">
        <v>4</v>
      </c>
      <c r="DU12" s="12">
        <v>-0.5882</v>
      </c>
      <c r="DV12" s="12">
        <v>-0.5869</v>
      </c>
      <c r="DW12" s="11">
        <v>105</v>
      </c>
      <c r="DX12" s="13">
        <v>1762.17</v>
      </c>
      <c r="DY12" s="11">
        <v>8</v>
      </c>
      <c r="DZ12" s="11">
        <v>1199</v>
      </c>
      <c r="EA12" s="13">
        <v>19563.52</v>
      </c>
      <c r="EB12" s="11">
        <v>8</v>
      </c>
      <c r="EC12" s="12">
        <v>-0.9124</v>
      </c>
      <c r="ED12" s="12">
        <v>-0.9099</v>
      </c>
      <c r="EE12" s="11"/>
      <c r="EF12" s="13"/>
      <c r="EG12" s="11"/>
      <c r="EH12" s="11"/>
      <c r="EI12" s="13"/>
      <c r="EJ12" s="11"/>
      <c r="EK12" s="12"/>
      <c r="EL12" s="12"/>
      <c r="EM12" s="11">
        <v>360</v>
      </c>
      <c r="EN12" s="13">
        <v>7339.27</v>
      </c>
      <c r="EO12" s="11">
        <v>24</v>
      </c>
      <c r="EP12" s="11">
        <v>581</v>
      </c>
      <c r="EQ12" s="13">
        <v>11445.46</v>
      </c>
      <c r="ER12" s="11">
        <v>24</v>
      </c>
      <c r="ES12" s="12">
        <v>-0.3804</v>
      </c>
      <c r="ET12" s="12">
        <v>-0.3588</v>
      </c>
      <c r="EU12" s="11">
        <v>61</v>
      </c>
      <c r="EV12" s="13">
        <v>2548.39</v>
      </c>
      <c r="EW12" s="11">
        <v>45</v>
      </c>
      <c r="EX12" s="11">
        <v>86</v>
      </c>
      <c r="EY12" s="13">
        <v>3443.04</v>
      </c>
      <c r="EZ12" s="11">
        <v>45</v>
      </c>
      <c r="FA12" s="12">
        <v>-0.2907</v>
      </c>
      <c r="FB12" s="12">
        <v>-0.2598</v>
      </c>
      <c r="FC12" s="11">
        <v>68</v>
      </c>
      <c r="FD12" s="13">
        <v>1449.96</v>
      </c>
      <c r="FE12" s="11">
        <v>9</v>
      </c>
      <c r="FF12" s="11">
        <v>218</v>
      </c>
      <c r="FG12" s="13">
        <v>4742.58</v>
      </c>
      <c r="FH12" s="11">
        <v>9</v>
      </c>
      <c r="FI12" s="12">
        <v>-0.6881</v>
      </c>
      <c r="FJ12" s="12">
        <v>-0.6943</v>
      </c>
      <c r="FK12" s="11">
        <v>11</v>
      </c>
      <c r="FL12" s="13">
        <v>254.1</v>
      </c>
      <c r="FM12" s="11">
        <v>3</v>
      </c>
      <c r="FN12" s="11">
        <v>20</v>
      </c>
      <c r="FO12" s="13">
        <v>457.83</v>
      </c>
      <c r="FP12" s="11">
        <v>3</v>
      </c>
      <c r="FQ12" s="12">
        <v>-0.45</v>
      </c>
      <c r="FR12" s="12">
        <v>-0.445</v>
      </c>
      <c r="FS12" s="11">
        <v>37</v>
      </c>
      <c r="FT12" s="13">
        <v>830.19</v>
      </c>
      <c r="FU12" s="11">
        <v>31</v>
      </c>
      <c r="FV12" s="11">
        <v>78</v>
      </c>
      <c r="FW12" s="13">
        <v>1722.76</v>
      </c>
      <c r="FX12" s="11">
        <v>31</v>
      </c>
      <c r="FY12" s="12">
        <v>-0.5256</v>
      </c>
      <c r="FZ12" s="12">
        <v>-0.5181</v>
      </c>
      <c r="GA12" s="11">
        <v>151</v>
      </c>
      <c r="GB12" s="13">
        <v>3185.65</v>
      </c>
      <c r="GC12" s="11">
        <v>15</v>
      </c>
      <c r="GD12" s="11">
        <v>296</v>
      </c>
      <c r="GE12" s="13">
        <v>6365.98</v>
      </c>
      <c r="GF12" s="11">
        <v>15</v>
      </c>
      <c r="GG12" s="12">
        <v>-0.4899</v>
      </c>
      <c r="GH12" s="12">
        <v>-0.4996</v>
      </c>
      <c r="GI12" s="11">
        <v>147</v>
      </c>
      <c r="GJ12" s="13">
        <v>3007.84</v>
      </c>
      <c r="GK12" s="11">
        <v>44</v>
      </c>
      <c r="GL12" s="11">
        <v>197</v>
      </c>
      <c r="GM12" s="13">
        <v>3914.46</v>
      </c>
      <c r="GN12" s="11">
        <v>44</v>
      </c>
      <c r="GO12" s="12">
        <v>-0.2538</v>
      </c>
      <c r="GP12" s="12">
        <v>-0.2316</v>
      </c>
      <c r="GQ12" s="11"/>
      <c r="GR12" s="13"/>
      <c r="GS12" s="11"/>
      <c r="GT12" s="11"/>
      <c r="GU12" s="13"/>
      <c r="GV12" s="11"/>
      <c r="GW12" s="12"/>
      <c r="GX12" s="12"/>
      <c r="GY12" s="11"/>
      <c r="GZ12" s="13"/>
      <c r="HA12" s="11"/>
      <c r="HB12" s="11"/>
      <c r="HC12" s="13"/>
      <c r="HD12" s="11"/>
      <c r="HE12" s="12"/>
      <c r="HF12" s="12"/>
      <c r="HG12" s="11">
        <v>12</v>
      </c>
      <c r="HH12" s="13">
        <v>272.98</v>
      </c>
      <c r="HI12" s="11">
        <v>33</v>
      </c>
      <c r="HJ12" s="11">
        <v>21</v>
      </c>
      <c r="HK12" s="13">
        <v>435.44</v>
      </c>
      <c r="HL12" s="11">
        <v>33</v>
      </c>
      <c r="HM12" s="12">
        <v>-0.4286</v>
      </c>
      <c r="HN12" s="12">
        <v>-0.3731</v>
      </c>
      <c r="HO12" s="11"/>
      <c r="HP12" s="13"/>
      <c r="HQ12" s="11">
        <v>28</v>
      </c>
      <c r="HR12" s="11"/>
      <c r="HS12" s="13"/>
      <c r="HT12" s="11">
        <v>28</v>
      </c>
      <c r="HU12" s="12"/>
      <c r="HV12" s="12"/>
      <c r="HW12" s="11"/>
      <c r="HX12" s="13"/>
      <c r="HY12" s="11">
        <v>41</v>
      </c>
      <c r="HZ12" s="11"/>
      <c r="IA12" s="13"/>
      <c r="IB12" s="11">
        <v>41</v>
      </c>
      <c r="IC12" s="12"/>
      <c r="ID12" s="12"/>
      <c r="IE12" s="11"/>
      <c r="IF12" s="13"/>
      <c r="IG12" s="11"/>
      <c r="IH12" s="11"/>
      <c r="II12" s="13"/>
      <c r="IJ12" s="11"/>
      <c r="IK12" s="12"/>
      <c r="IL12" s="12"/>
      <c r="IM12" s="11"/>
      <c r="IN12" s="13"/>
      <c r="IO12" s="11"/>
      <c r="IP12" s="11"/>
      <c r="IQ12" s="13"/>
      <c r="IR12" s="11"/>
      <c r="IS12" s="12"/>
      <c r="IT12" s="12"/>
      <c r="IU12" s="11"/>
      <c r="IV12" s="13"/>
      <c r="IW12" s="11"/>
      <c r="IX12" s="11"/>
      <c r="IY12" s="13"/>
      <c r="IZ12" s="11"/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</row>
    <row r="13">
      <c r="A13" s="10" t="s">
        <v>67</v>
      </c>
      <c r="B13" s="10" t="s">
        <v>76</v>
      </c>
      <c r="C13" s="11">
        <v>116844</v>
      </c>
      <c r="D13" s="11">
        <f>=ROUNDDOWN(13.9780598389779,0)</f>
      </c>
      <c r="E13" s="11">
        <v>175680</v>
      </c>
      <c r="F13" s="12">
        <v>0.9433</v>
      </c>
      <c r="G13" s="11">
        <v>67</v>
      </c>
      <c r="H13" s="11">
        <f>=ROUNDDOWN(0.283178360101437,0)</f>
      </c>
      <c r="I13" s="11"/>
      <c r="J13" s="12">
        <v>0.2465</v>
      </c>
      <c r="K13" s="11">
        <v>373797</v>
      </c>
      <c r="L13" s="13">
        <v>7039832.98</v>
      </c>
      <c r="M13" s="11">
        <v>487</v>
      </c>
      <c r="N13" s="14">
        <v>14455.51</v>
      </c>
      <c r="O13" s="11">
        <v>892719</v>
      </c>
      <c r="P13" s="13">
        <v>16409976</v>
      </c>
      <c r="Q13" s="11">
        <v>487</v>
      </c>
      <c r="R13" s="14">
        <v>33696.05</v>
      </c>
      <c r="S13" s="12">
        <v>-0.5813</v>
      </c>
      <c r="T13" s="12">
        <v>-0.571</v>
      </c>
      <c r="U13" s="12"/>
      <c r="V13" s="12">
        <v>-0.571</v>
      </c>
      <c r="W13" s="11">
        <v>123847</v>
      </c>
      <c r="X13" s="13">
        <v>2758569.89</v>
      </c>
      <c r="Y13" s="11">
        <v>471</v>
      </c>
      <c r="Z13" s="11">
        <v>237186</v>
      </c>
      <c r="AA13" s="13">
        <v>5181555.99</v>
      </c>
      <c r="AB13" s="11">
        <v>471</v>
      </c>
      <c r="AC13" s="12">
        <v>-0.4778</v>
      </c>
      <c r="AD13" s="12">
        <v>-0.4676</v>
      </c>
      <c r="AE13" s="11">
        <v>62655</v>
      </c>
      <c r="AF13" s="13">
        <v>959475.09</v>
      </c>
      <c r="AG13" s="11">
        <v>487</v>
      </c>
      <c r="AH13" s="11">
        <v>135770</v>
      </c>
      <c r="AI13" s="13">
        <v>2064720.64</v>
      </c>
      <c r="AJ13" s="11">
        <v>487</v>
      </c>
      <c r="AK13" s="12">
        <v>-0.5385</v>
      </c>
      <c r="AL13" s="12">
        <v>-0.5353</v>
      </c>
      <c r="AM13" s="11">
        <v>52929</v>
      </c>
      <c r="AN13" s="13">
        <v>935368.67</v>
      </c>
      <c r="AO13" s="11">
        <v>468</v>
      </c>
      <c r="AP13" s="11">
        <v>113732</v>
      </c>
      <c r="AQ13" s="13">
        <v>2045421.3</v>
      </c>
      <c r="AR13" s="11">
        <v>468</v>
      </c>
      <c r="AS13" s="12">
        <v>-0.5346</v>
      </c>
      <c r="AT13" s="12">
        <v>-0.5427</v>
      </c>
      <c r="AU13" s="11">
        <v>55597</v>
      </c>
      <c r="AV13" s="13">
        <v>852505.9</v>
      </c>
      <c r="AW13" s="11">
        <v>468</v>
      </c>
      <c r="AX13" s="11">
        <v>120436</v>
      </c>
      <c r="AY13" s="13">
        <v>1848456.49</v>
      </c>
      <c r="AZ13" s="11">
        <v>468</v>
      </c>
      <c r="BA13" s="12">
        <v>-0.5384</v>
      </c>
      <c r="BB13" s="12">
        <v>-0.5388</v>
      </c>
      <c r="BC13" s="11">
        <v>15852</v>
      </c>
      <c r="BD13" s="13">
        <v>313078.95</v>
      </c>
      <c r="BE13" s="11">
        <v>431</v>
      </c>
      <c r="BF13" s="11">
        <v>38506</v>
      </c>
      <c r="BG13" s="13">
        <v>716639.19</v>
      </c>
      <c r="BH13" s="11">
        <v>431</v>
      </c>
      <c r="BI13" s="12">
        <v>-0.5883</v>
      </c>
      <c r="BJ13" s="12">
        <v>-0.5631</v>
      </c>
      <c r="BK13" s="11">
        <v>18081</v>
      </c>
      <c r="BL13" s="13">
        <v>333232.23</v>
      </c>
      <c r="BM13" s="11">
        <v>119</v>
      </c>
      <c r="BN13" s="11">
        <v>76824</v>
      </c>
      <c r="BO13" s="13">
        <v>1398582.71</v>
      </c>
      <c r="BP13" s="11">
        <v>119</v>
      </c>
      <c r="BQ13" s="12">
        <v>-0.7646</v>
      </c>
      <c r="BR13" s="12">
        <v>-0.7617</v>
      </c>
      <c r="BS13" s="11">
        <v>15346</v>
      </c>
      <c r="BT13" s="13">
        <v>287850.36</v>
      </c>
      <c r="BU13" s="11">
        <v>350</v>
      </c>
      <c r="BV13" s="11">
        <v>38195</v>
      </c>
      <c r="BW13" s="13">
        <v>714575.14</v>
      </c>
      <c r="BX13" s="11">
        <v>350</v>
      </c>
      <c r="BY13" s="12">
        <v>-0.5982</v>
      </c>
      <c r="BZ13" s="12">
        <v>-0.5972</v>
      </c>
      <c r="CA13" s="11">
        <v>5645</v>
      </c>
      <c r="CB13" s="13">
        <v>157099.36</v>
      </c>
      <c r="CC13" s="11">
        <v>237</v>
      </c>
      <c r="CD13" s="11">
        <v>11831</v>
      </c>
      <c r="CE13" s="13">
        <v>332114.84</v>
      </c>
      <c r="CF13" s="11">
        <v>237</v>
      </c>
      <c r="CG13" s="12">
        <v>-0.5229</v>
      </c>
      <c r="CH13" s="12">
        <v>-0.527</v>
      </c>
      <c r="CI13" s="11">
        <v>5391</v>
      </c>
      <c r="CJ13" s="13">
        <v>121735.78</v>
      </c>
      <c r="CK13" s="11">
        <v>487</v>
      </c>
      <c r="CL13" s="11">
        <v>10933</v>
      </c>
      <c r="CM13" s="13">
        <v>238693.87</v>
      </c>
      <c r="CN13" s="11">
        <v>487</v>
      </c>
      <c r="CO13" s="12">
        <v>-0.5069</v>
      </c>
      <c r="CP13" s="12">
        <v>-0.49</v>
      </c>
      <c r="CQ13" s="11">
        <v>6009</v>
      </c>
      <c r="CR13" s="13">
        <v>98474.79</v>
      </c>
      <c r="CS13" s="11">
        <v>376</v>
      </c>
      <c r="CT13" s="11">
        <v>16088</v>
      </c>
      <c r="CU13" s="13">
        <v>265793.36</v>
      </c>
      <c r="CV13" s="11">
        <v>376</v>
      </c>
      <c r="CW13" s="12">
        <v>-0.6265</v>
      </c>
      <c r="CX13" s="12">
        <v>-0.6295</v>
      </c>
      <c r="CY13" s="11">
        <v>1838</v>
      </c>
      <c r="CZ13" s="13">
        <v>34863.49</v>
      </c>
      <c r="DA13" s="11">
        <v>150</v>
      </c>
      <c r="DB13" s="11">
        <v>3557</v>
      </c>
      <c r="DC13" s="13">
        <v>67573.59</v>
      </c>
      <c r="DD13" s="11">
        <v>150</v>
      </c>
      <c r="DE13" s="12">
        <v>-0.4833</v>
      </c>
      <c r="DF13" s="12">
        <v>-0.4841</v>
      </c>
      <c r="DG13" s="11">
        <v>2101</v>
      </c>
      <c r="DH13" s="13">
        <v>38363.14</v>
      </c>
      <c r="DI13" s="11"/>
      <c r="DJ13" s="11">
        <v>64954</v>
      </c>
      <c r="DK13" s="13">
        <v>1128137.78</v>
      </c>
      <c r="DL13" s="11"/>
      <c r="DM13" s="12">
        <v>-0.9677</v>
      </c>
      <c r="DN13" s="12">
        <v>-0.966</v>
      </c>
      <c r="DO13" s="11">
        <v>2102</v>
      </c>
      <c r="DP13" s="13">
        <v>37741.56</v>
      </c>
      <c r="DQ13" s="11">
        <v>27</v>
      </c>
      <c r="DR13" s="11">
        <v>5336</v>
      </c>
      <c r="DS13" s="13">
        <v>93160.68</v>
      </c>
      <c r="DT13" s="11">
        <v>27</v>
      </c>
      <c r="DU13" s="12">
        <v>-0.6061</v>
      </c>
      <c r="DV13" s="12">
        <v>-0.5949</v>
      </c>
      <c r="DW13" s="11">
        <v>1446</v>
      </c>
      <c r="DX13" s="13">
        <v>21982.03</v>
      </c>
      <c r="DY13" s="11">
        <v>155</v>
      </c>
      <c r="DZ13" s="11">
        <v>7338</v>
      </c>
      <c r="EA13" s="13">
        <v>103378.85</v>
      </c>
      <c r="EB13" s="11">
        <v>155</v>
      </c>
      <c r="EC13" s="12">
        <v>-0.8029</v>
      </c>
      <c r="ED13" s="12">
        <v>-0.7874</v>
      </c>
      <c r="EE13" s="11">
        <v>1667</v>
      </c>
      <c r="EF13" s="13">
        <v>25612.89</v>
      </c>
      <c r="EG13" s="11">
        <v>70</v>
      </c>
      <c r="EH13" s="11">
        <v>4866</v>
      </c>
      <c r="EI13" s="13">
        <v>76084.76</v>
      </c>
      <c r="EJ13" s="11">
        <v>70</v>
      </c>
      <c r="EK13" s="12">
        <v>-0.6574</v>
      </c>
      <c r="EL13" s="12">
        <v>-0.6634</v>
      </c>
      <c r="EM13" s="11">
        <v>776</v>
      </c>
      <c r="EN13" s="13">
        <v>11671.14</v>
      </c>
      <c r="EO13" s="11">
        <v>137</v>
      </c>
      <c r="EP13" s="11">
        <v>1598</v>
      </c>
      <c r="EQ13" s="13">
        <v>23866.89</v>
      </c>
      <c r="ER13" s="11">
        <v>137</v>
      </c>
      <c r="ES13" s="12">
        <v>-0.5144</v>
      </c>
      <c r="ET13" s="12">
        <v>-0.511</v>
      </c>
      <c r="EU13" s="11">
        <v>296</v>
      </c>
      <c r="EV13" s="13">
        <v>9530.41</v>
      </c>
      <c r="EW13" s="11">
        <v>487</v>
      </c>
      <c r="EX13" s="11">
        <v>535</v>
      </c>
      <c r="EY13" s="13">
        <v>17322.17</v>
      </c>
      <c r="EZ13" s="11">
        <v>487</v>
      </c>
      <c r="FA13" s="12">
        <v>-0.4467</v>
      </c>
      <c r="FB13" s="12">
        <v>-0.4498</v>
      </c>
      <c r="FC13" s="11">
        <v>776</v>
      </c>
      <c r="FD13" s="13">
        <v>13178.63</v>
      </c>
      <c r="FE13" s="11">
        <v>180</v>
      </c>
      <c r="FF13" s="11">
        <v>2363</v>
      </c>
      <c r="FG13" s="13">
        <v>39309.26</v>
      </c>
      <c r="FH13" s="11">
        <v>180</v>
      </c>
      <c r="FI13" s="12">
        <v>-0.6716</v>
      </c>
      <c r="FJ13" s="12">
        <v>-0.6647</v>
      </c>
      <c r="FK13" s="11">
        <v>674</v>
      </c>
      <c r="FL13" s="13">
        <v>13326.08</v>
      </c>
      <c r="FM13" s="11">
        <v>46</v>
      </c>
      <c r="FN13" s="11">
        <v>1530</v>
      </c>
      <c r="FO13" s="13">
        <v>30375.67</v>
      </c>
      <c r="FP13" s="11">
        <v>46</v>
      </c>
      <c r="FQ13" s="12">
        <v>-0.5595</v>
      </c>
      <c r="FR13" s="12">
        <v>-0.5613</v>
      </c>
      <c r="FS13" s="11">
        <v>230</v>
      </c>
      <c r="FT13" s="13">
        <v>4718.3</v>
      </c>
      <c r="FU13" s="11">
        <v>325</v>
      </c>
      <c r="FV13" s="11">
        <v>263</v>
      </c>
      <c r="FW13" s="13">
        <v>5438.58</v>
      </c>
      <c r="FX13" s="11">
        <v>325</v>
      </c>
      <c r="FY13" s="12">
        <v>-0.1255</v>
      </c>
      <c r="FZ13" s="12">
        <v>-0.1324</v>
      </c>
      <c r="GA13" s="11">
        <v>342</v>
      </c>
      <c r="GB13" s="13">
        <v>7091.39</v>
      </c>
      <c r="GC13" s="11">
        <v>74</v>
      </c>
      <c r="GD13" s="11">
        <v>654</v>
      </c>
      <c r="GE13" s="13">
        <v>13687.94</v>
      </c>
      <c r="GF13" s="11">
        <v>74</v>
      </c>
      <c r="GG13" s="12">
        <v>-0.4771</v>
      </c>
      <c r="GH13" s="12">
        <v>-0.4819</v>
      </c>
      <c r="GI13" s="11">
        <v>147</v>
      </c>
      <c r="GJ13" s="13">
        <v>3075.2</v>
      </c>
      <c r="GK13" s="11">
        <v>390</v>
      </c>
      <c r="GL13" s="11">
        <v>162</v>
      </c>
      <c r="GM13" s="13">
        <v>3415.01</v>
      </c>
      <c r="GN13" s="11">
        <v>390</v>
      </c>
      <c r="GO13" s="12">
        <v>-0.0926</v>
      </c>
      <c r="GP13" s="12">
        <v>-0.0995</v>
      </c>
      <c r="GQ13" s="11"/>
      <c r="GR13" s="13"/>
      <c r="GS13" s="11"/>
      <c r="GT13" s="11"/>
      <c r="GU13" s="13"/>
      <c r="GV13" s="11"/>
      <c r="GW13" s="12"/>
      <c r="GX13" s="12"/>
      <c r="GY13" s="11"/>
      <c r="GZ13" s="13"/>
      <c r="HA13" s="11"/>
      <c r="HB13" s="11"/>
      <c r="HC13" s="13"/>
      <c r="HD13" s="11"/>
      <c r="HE13" s="12"/>
      <c r="HF13" s="12"/>
      <c r="HG13" s="11">
        <v>38</v>
      </c>
      <c r="HH13" s="13">
        <v>1129.38</v>
      </c>
      <c r="HI13" s="11">
        <v>252</v>
      </c>
      <c r="HJ13" s="11">
        <v>38</v>
      </c>
      <c r="HK13" s="13">
        <v>1129.38</v>
      </c>
      <c r="HL13" s="11">
        <v>252</v>
      </c>
      <c r="HM13" s="12"/>
      <c r="HN13" s="12"/>
      <c r="HO13" s="11">
        <v>3</v>
      </c>
      <c r="HP13" s="13">
        <v>68.46</v>
      </c>
      <c r="HQ13" s="11">
        <v>144</v>
      </c>
      <c r="HR13" s="11">
        <v>3</v>
      </c>
      <c r="HS13" s="13">
        <v>68.46</v>
      </c>
      <c r="HT13" s="11">
        <v>144</v>
      </c>
      <c r="HU13" s="12"/>
      <c r="HV13" s="12"/>
      <c r="HW13" s="11">
        <v>8</v>
      </c>
      <c r="HX13" s="13">
        <v>53.35</v>
      </c>
      <c r="HY13" s="11">
        <v>456</v>
      </c>
      <c r="HZ13" s="11">
        <v>8</v>
      </c>
      <c r="IA13" s="13">
        <v>53.35</v>
      </c>
      <c r="IB13" s="11">
        <v>456</v>
      </c>
      <c r="IC13" s="12"/>
      <c r="ID13" s="12"/>
      <c r="IE13" s="11">
        <v>1</v>
      </c>
      <c r="IF13" s="13">
        <v>36.51</v>
      </c>
      <c r="IG13" s="11"/>
      <c r="IH13" s="11">
        <v>13</v>
      </c>
      <c r="II13" s="13">
        <v>420.1</v>
      </c>
      <c r="IJ13" s="11"/>
      <c r="IK13" s="12">
        <v>-0.9231</v>
      </c>
      <c r="IL13" s="12">
        <v>-0.9131</v>
      </c>
      <c r="IM13" s="11"/>
      <c r="IN13" s="13"/>
      <c r="IO13" s="11"/>
      <c r="IP13" s="11"/>
      <c r="IQ13" s="13"/>
      <c r="IR13" s="11"/>
      <c r="IS13" s="12"/>
      <c r="IT13" s="12"/>
      <c r="IU13" s="11"/>
      <c r="IV13" s="13"/>
      <c r="IW13" s="11"/>
      <c r="IX13" s="11"/>
      <c r="IY13" s="13"/>
      <c r="IZ13" s="11"/>
      <c r="JA13" s="12"/>
      <c r="JB13" s="12"/>
      <c r="JC13" s="11"/>
      <c r="JD13" s="13"/>
      <c r="JE13" s="11"/>
      <c r="JF13" s="11"/>
      <c r="JG13" s="13"/>
      <c r="JH13" s="11"/>
      <c r="JI13" s="12"/>
      <c r="JJ13" s="12"/>
      <c r="JK13" s="11"/>
      <c r="JL13" s="13"/>
      <c r="JM13" s="11"/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</row>
    <row r="14">
      <c r="A14" s="10" t="s">
        <v>67</v>
      </c>
      <c r="B14" s="10" t="s">
        <v>77</v>
      </c>
      <c r="C14" s="11">
        <v>821</v>
      </c>
      <c r="D14" s="11">
        <f>=ROUNDDOWN(14.4035087719298,0)</f>
      </c>
      <c r="E14" s="11">
        <v>832</v>
      </c>
      <c r="F14" s="12">
        <v>0.9943</v>
      </c>
      <c r="G14" s="11"/>
      <c r="H14" s="11">
        <f>=ROUNDDOWN({0},0)</f>
      </c>
      <c r="I14" s="11"/>
      <c r="J14" s="12"/>
      <c r="K14" s="11">
        <v>2664</v>
      </c>
      <c r="L14" s="13">
        <v>45884.04</v>
      </c>
      <c r="M14" s="11">
        <v>4</v>
      </c>
      <c r="N14" s="14">
        <v>11471.01</v>
      </c>
      <c r="O14" s="11">
        <v>6284</v>
      </c>
      <c r="P14" s="13">
        <v>104087.24</v>
      </c>
      <c r="Q14" s="11">
        <v>4</v>
      </c>
      <c r="R14" s="14">
        <v>26021.81</v>
      </c>
      <c r="S14" s="12">
        <v>-0.5761</v>
      </c>
      <c r="T14" s="12">
        <v>-0.5592</v>
      </c>
      <c r="U14" s="12"/>
      <c r="V14" s="12">
        <v>-0.5592</v>
      </c>
      <c r="W14" s="11">
        <v>772</v>
      </c>
      <c r="X14" s="13">
        <v>12914.41</v>
      </c>
      <c r="Y14" s="11">
        <v>4</v>
      </c>
      <c r="Z14" s="11">
        <v>2871</v>
      </c>
      <c r="AA14" s="13">
        <v>46692.8</v>
      </c>
      <c r="AB14" s="11">
        <v>4</v>
      </c>
      <c r="AC14" s="12">
        <v>-0.7311</v>
      </c>
      <c r="AD14" s="12">
        <v>-0.7234</v>
      </c>
      <c r="AE14" s="11">
        <v>654</v>
      </c>
      <c r="AF14" s="13">
        <v>11248.64</v>
      </c>
      <c r="AG14" s="11">
        <v>4</v>
      </c>
      <c r="AH14" s="11">
        <v>882</v>
      </c>
      <c r="AI14" s="13">
        <v>14995.46</v>
      </c>
      <c r="AJ14" s="11">
        <v>4</v>
      </c>
      <c r="AK14" s="12">
        <v>-0.2585</v>
      </c>
      <c r="AL14" s="12">
        <v>-0.2499</v>
      </c>
      <c r="AM14" s="11">
        <v>139</v>
      </c>
      <c r="AN14" s="13">
        <v>2459.02</v>
      </c>
      <c r="AO14" s="11">
        <v>4</v>
      </c>
      <c r="AP14" s="11">
        <v>275</v>
      </c>
      <c r="AQ14" s="13">
        <v>4771.34</v>
      </c>
      <c r="AR14" s="11">
        <v>4</v>
      </c>
      <c r="AS14" s="12">
        <v>-0.4945</v>
      </c>
      <c r="AT14" s="12">
        <v>-0.4846</v>
      </c>
      <c r="AU14" s="11">
        <v>425</v>
      </c>
      <c r="AV14" s="13">
        <v>7354.09</v>
      </c>
      <c r="AW14" s="11">
        <v>4</v>
      </c>
      <c r="AX14" s="11">
        <v>660</v>
      </c>
      <c r="AY14" s="13">
        <v>11150.63</v>
      </c>
      <c r="AZ14" s="11">
        <v>4</v>
      </c>
      <c r="BA14" s="12">
        <v>-0.3561</v>
      </c>
      <c r="BB14" s="12">
        <v>-0.3405</v>
      </c>
      <c r="BC14" s="11">
        <v>101</v>
      </c>
      <c r="BD14" s="13">
        <v>1620.4</v>
      </c>
      <c r="BE14" s="11">
        <v>3</v>
      </c>
      <c r="BF14" s="11">
        <v>161</v>
      </c>
      <c r="BG14" s="13">
        <v>2643.16</v>
      </c>
      <c r="BH14" s="11">
        <v>3</v>
      </c>
      <c r="BI14" s="12">
        <v>-0.3727</v>
      </c>
      <c r="BJ14" s="12">
        <v>-0.3869</v>
      </c>
      <c r="BK14" s="11">
        <v>126</v>
      </c>
      <c r="BL14" s="13">
        <v>2262.54</v>
      </c>
      <c r="BM14" s="11"/>
      <c r="BN14" s="11">
        <v>355</v>
      </c>
      <c r="BO14" s="13">
        <v>6086.1</v>
      </c>
      <c r="BP14" s="11"/>
      <c r="BQ14" s="12">
        <v>-0.6451</v>
      </c>
      <c r="BR14" s="12">
        <v>-0.6282</v>
      </c>
      <c r="BS14" s="11">
        <v>323</v>
      </c>
      <c r="BT14" s="13">
        <v>5969.89</v>
      </c>
      <c r="BU14" s="11">
        <v>4</v>
      </c>
      <c r="BV14" s="11">
        <v>426</v>
      </c>
      <c r="BW14" s="13">
        <v>7534.39</v>
      </c>
      <c r="BX14" s="11">
        <v>4</v>
      </c>
      <c r="BY14" s="12">
        <v>-0.2418</v>
      </c>
      <c r="BZ14" s="12">
        <v>-0.2076</v>
      </c>
      <c r="CA14" s="11"/>
      <c r="CB14" s="13"/>
      <c r="CC14" s="11"/>
      <c r="CD14" s="11"/>
      <c r="CE14" s="13"/>
      <c r="CF14" s="11"/>
      <c r="CG14" s="12"/>
      <c r="CH14" s="12"/>
      <c r="CI14" s="11">
        <v>28</v>
      </c>
      <c r="CJ14" s="13">
        <v>530.18</v>
      </c>
      <c r="CK14" s="11">
        <v>4</v>
      </c>
      <c r="CL14" s="11">
        <v>66</v>
      </c>
      <c r="CM14" s="13">
        <v>1254.29</v>
      </c>
      <c r="CN14" s="11">
        <v>4</v>
      </c>
      <c r="CO14" s="12">
        <v>-0.5758</v>
      </c>
      <c r="CP14" s="12">
        <v>-0.5773</v>
      </c>
      <c r="CQ14" s="11">
        <v>26</v>
      </c>
      <c r="CR14" s="13">
        <v>424.43</v>
      </c>
      <c r="CS14" s="11">
        <v>4</v>
      </c>
      <c r="CT14" s="11">
        <v>44</v>
      </c>
      <c r="CU14" s="13">
        <v>707.38</v>
      </c>
      <c r="CV14" s="11">
        <v>4</v>
      </c>
      <c r="CW14" s="12">
        <v>-0.4091</v>
      </c>
      <c r="CX14" s="12">
        <v>-0.4</v>
      </c>
      <c r="CY14" s="11"/>
      <c r="CZ14" s="13"/>
      <c r="DA14" s="11"/>
      <c r="DB14" s="11"/>
      <c r="DC14" s="13"/>
      <c r="DD14" s="11"/>
      <c r="DE14" s="12"/>
      <c r="DF14" s="12"/>
      <c r="DG14" s="11">
        <v>32</v>
      </c>
      <c r="DH14" s="13">
        <v>448.14</v>
      </c>
      <c r="DI14" s="11"/>
      <c r="DJ14" s="11">
        <v>429</v>
      </c>
      <c r="DK14" s="13">
        <v>6487.07</v>
      </c>
      <c r="DL14" s="11"/>
      <c r="DM14" s="12">
        <v>-0.9254</v>
      </c>
      <c r="DN14" s="12">
        <v>-0.9309</v>
      </c>
      <c r="DO14" s="11"/>
      <c r="DP14" s="13"/>
      <c r="DQ14" s="11"/>
      <c r="DR14" s="11"/>
      <c r="DS14" s="13"/>
      <c r="DT14" s="11"/>
      <c r="DU14" s="12"/>
      <c r="DV14" s="12"/>
      <c r="DW14" s="11">
        <v>29</v>
      </c>
      <c r="DX14" s="13">
        <v>429.49</v>
      </c>
      <c r="DY14" s="11">
        <v>1</v>
      </c>
      <c r="DZ14" s="11">
        <v>98</v>
      </c>
      <c r="EA14" s="13">
        <v>1394.26</v>
      </c>
      <c r="EB14" s="11">
        <v>1</v>
      </c>
      <c r="EC14" s="12">
        <v>-0.7041</v>
      </c>
      <c r="ED14" s="12">
        <v>-0.692</v>
      </c>
      <c r="EE14" s="11"/>
      <c r="EF14" s="13"/>
      <c r="EG14" s="11"/>
      <c r="EH14" s="11"/>
      <c r="EI14" s="13"/>
      <c r="EJ14" s="11"/>
      <c r="EK14" s="12"/>
      <c r="EL14" s="12"/>
      <c r="EM14" s="11"/>
      <c r="EN14" s="13"/>
      <c r="EO14" s="11"/>
      <c r="EP14" s="11"/>
      <c r="EQ14" s="13"/>
      <c r="ER14" s="11"/>
      <c r="ES14" s="12"/>
      <c r="ET14" s="12"/>
      <c r="EU14" s="11">
        <v>4</v>
      </c>
      <c r="EV14" s="13">
        <v>139.96</v>
      </c>
      <c r="EW14" s="11">
        <v>4</v>
      </c>
      <c r="EX14" s="11">
        <v>5</v>
      </c>
      <c r="EY14" s="13">
        <v>171.45</v>
      </c>
      <c r="EZ14" s="11">
        <v>4</v>
      </c>
      <c r="FA14" s="12">
        <v>-0.2</v>
      </c>
      <c r="FB14" s="12">
        <v>-0.1837</v>
      </c>
      <c r="FC14" s="11">
        <v>5</v>
      </c>
      <c r="FD14" s="13">
        <v>82.85</v>
      </c>
      <c r="FE14" s="11">
        <v>2</v>
      </c>
      <c r="FF14" s="11">
        <v>5</v>
      </c>
      <c r="FG14" s="13">
        <v>82.85</v>
      </c>
      <c r="FH14" s="11">
        <v>2</v>
      </c>
      <c r="FI14" s="12"/>
      <c r="FJ14" s="12"/>
      <c r="FK14" s="11"/>
      <c r="FL14" s="13"/>
      <c r="FM14" s="11"/>
      <c r="FN14" s="11"/>
      <c r="FO14" s="13"/>
      <c r="FP14" s="11"/>
      <c r="FQ14" s="12"/>
      <c r="FR14" s="12"/>
      <c r="FS14" s="11"/>
      <c r="FT14" s="13"/>
      <c r="FU14" s="11">
        <v>4</v>
      </c>
      <c r="FV14" s="11"/>
      <c r="FW14" s="13"/>
      <c r="FX14" s="11">
        <v>4</v>
      </c>
      <c r="FY14" s="12"/>
      <c r="FZ14" s="12"/>
      <c r="GA14" s="11"/>
      <c r="GB14" s="13"/>
      <c r="GC14" s="11"/>
      <c r="GD14" s="11">
        <v>7</v>
      </c>
      <c r="GE14" s="13">
        <v>116.06</v>
      </c>
      <c r="GF14" s="11"/>
      <c r="GG14" s="12"/>
      <c r="GH14" s="12"/>
      <c r="GI14" s="11"/>
      <c r="GJ14" s="13"/>
      <c r="GK14" s="11">
        <v>4</v>
      </c>
      <c r="GL14" s="11"/>
      <c r="GM14" s="13"/>
      <c r="GN14" s="11">
        <v>4</v>
      </c>
      <c r="GO14" s="12"/>
      <c r="GP14" s="12"/>
      <c r="GQ14" s="11"/>
      <c r="GR14" s="13"/>
      <c r="GS14" s="11"/>
      <c r="GT14" s="11"/>
      <c r="GU14" s="13"/>
      <c r="GV14" s="11"/>
      <c r="GW14" s="12"/>
      <c r="GX14" s="12"/>
      <c r="GY14" s="11"/>
      <c r="GZ14" s="13"/>
      <c r="HA14" s="11"/>
      <c r="HB14" s="11"/>
      <c r="HC14" s="13"/>
      <c r="HD14" s="11"/>
      <c r="HE14" s="12"/>
      <c r="HF14" s="12"/>
      <c r="HG14" s="11"/>
      <c r="HH14" s="13"/>
      <c r="HI14" s="11">
        <v>4</v>
      </c>
      <c r="HJ14" s="11"/>
      <c r="HK14" s="13"/>
      <c r="HL14" s="11">
        <v>4</v>
      </c>
      <c r="HM14" s="12"/>
      <c r="HN14" s="12"/>
      <c r="HO14" s="11"/>
      <c r="HP14" s="13"/>
      <c r="HQ14" s="11"/>
      <c r="HR14" s="11"/>
      <c r="HS14" s="13"/>
      <c r="HT14" s="11"/>
      <c r="HU14" s="12"/>
      <c r="HV14" s="12"/>
      <c r="HW14" s="11"/>
      <c r="HX14" s="13"/>
      <c r="HY14" s="11">
        <v>4</v>
      </c>
      <c r="HZ14" s="11"/>
      <c r="IA14" s="13"/>
      <c r="IB14" s="11">
        <v>4</v>
      </c>
      <c r="IC14" s="12"/>
      <c r="ID14" s="12"/>
      <c r="IE14" s="11"/>
      <c r="IF14" s="13"/>
      <c r="IG14" s="11"/>
      <c r="IH14" s="11"/>
      <c r="II14" s="13"/>
      <c r="IJ14" s="11"/>
      <c r="IK14" s="12"/>
      <c r="IL14" s="12"/>
      <c r="IM14" s="11"/>
      <c r="IN14" s="13"/>
      <c r="IO14" s="11"/>
      <c r="IP14" s="11"/>
      <c r="IQ14" s="13"/>
      <c r="IR14" s="11"/>
      <c r="IS14" s="12"/>
      <c r="IT14" s="12"/>
      <c r="IU14" s="11"/>
      <c r="IV14" s="13"/>
      <c r="IW14" s="11"/>
      <c r="IX14" s="11"/>
      <c r="IY14" s="13"/>
      <c r="IZ14" s="11"/>
      <c r="JA14" s="12"/>
      <c r="JB14" s="12"/>
      <c r="JC14" s="11"/>
      <c r="JD14" s="13"/>
      <c r="JE14" s="11"/>
      <c r="JF14" s="11"/>
      <c r="JG14" s="13"/>
      <c r="JH14" s="11"/>
      <c r="JI14" s="12"/>
      <c r="JJ14" s="12"/>
      <c r="JK14" s="11"/>
      <c r="JL14" s="13"/>
      <c r="JM14" s="11"/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</row>
    <row r="15">
      <c r="A15" s="10" t="s">
        <v>67</v>
      </c>
      <c r="B15" s="10" t="s">
        <v>78</v>
      </c>
      <c r="C15" s="11">
        <v>19649</v>
      </c>
      <c r="D15" s="11">
        <f>=ROUNDDOWN(12.0649637725654,0)</f>
      </c>
      <c r="E15" s="11">
        <v>24556</v>
      </c>
      <c r="F15" s="12">
        <v>0.9373</v>
      </c>
      <c r="G15" s="11">
        <v>33</v>
      </c>
      <c r="H15" s="11">
        <f>=ROUNDDOWN(0.609981515711645,0)</f>
      </c>
      <c r="I15" s="11"/>
      <c r="J15" s="12">
        <v>0.1554</v>
      </c>
      <c r="K15" s="11">
        <v>72157</v>
      </c>
      <c r="L15" s="13">
        <v>1454777.03</v>
      </c>
      <c r="M15" s="11">
        <v>104</v>
      </c>
      <c r="N15" s="14">
        <v>13988.24</v>
      </c>
      <c r="O15" s="11">
        <v>216012</v>
      </c>
      <c r="P15" s="13">
        <v>4257619.72</v>
      </c>
      <c r="Q15" s="11">
        <v>104</v>
      </c>
      <c r="R15" s="14">
        <v>40938.65</v>
      </c>
      <c r="S15" s="12">
        <v>-0.666</v>
      </c>
      <c r="T15" s="12">
        <v>-0.6583</v>
      </c>
      <c r="U15" s="12"/>
      <c r="V15" s="12">
        <v>-0.6583</v>
      </c>
      <c r="W15" s="11">
        <v>12215</v>
      </c>
      <c r="X15" s="13">
        <v>265223.09</v>
      </c>
      <c r="Y15" s="11">
        <v>91</v>
      </c>
      <c r="Z15" s="11">
        <v>20959</v>
      </c>
      <c r="AA15" s="13">
        <v>458092.01</v>
      </c>
      <c r="AB15" s="11">
        <v>91</v>
      </c>
      <c r="AC15" s="12">
        <v>-0.4172</v>
      </c>
      <c r="AD15" s="12">
        <v>-0.421</v>
      </c>
      <c r="AE15" s="11">
        <v>14924</v>
      </c>
      <c r="AF15" s="13">
        <v>263463.71</v>
      </c>
      <c r="AG15" s="11">
        <v>104</v>
      </c>
      <c r="AH15" s="11">
        <v>32004</v>
      </c>
      <c r="AI15" s="13">
        <v>546793.95</v>
      </c>
      <c r="AJ15" s="11">
        <v>104</v>
      </c>
      <c r="AK15" s="12">
        <v>-0.5337</v>
      </c>
      <c r="AL15" s="12">
        <v>-0.5182</v>
      </c>
      <c r="AM15" s="11">
        <v>12828</v>
      </c>
      <c r="AN15" s="13">
        <v>273495.34</v>
      </c>
      <c r="AO15" s="11">
        <v>104</v>
      </c>
      <c r="AP15" s="11">
        <v>34423</v>
      </c>
      <c r="AQ15" s="13">
        <v>704525.36</v>
      </c>
      <c r="AR15" s="11">
        <v>104</v>
      </c>
      <c r="AS15" s="12">
        <v>-0.6273</v>
      </c>
      <c r="AT15" s="12">
        <v>-0.6118</v>
      </c>
      <c r="AU15" s="11">
        <v>6319</v>
      </c>
      <c r="AV15" s="13">
        <v>126811.8</v>
      </c>
      <c r="AW15" s="11">
        <v>103</v>
      </c>
      <c r="AX15" s="11">
        <v>17274</v>
      </c>
      <c r="AY15" s="13">
        <v>334748.14</v>
      </c>
      <c r="AZ15" s="11">
        <v>103</v>
      </c>
      <c r="BA15" s="12">
        <v>-0.6342</v>
      </c>
      <c r="BB15" s="12">
        <v>-0.6212</v>
      </c>
      <c r="BC15" s="11">
        <v>3524</v>
      </c>
      <c r="BD15" s="13">
        <v>73018.5</v>
      </c>
      <c r="BE15" s="11">
        <v>83</v>
      </c>
      <c r="BF15" s="11">
        <v>9683</v>
      </c>
      <c r="BG15" s="13">
        <v>190996.89</v>
      </c>
      <c r="BH15" s="11">
        <v>83</v>
      </c>
      <c r="BI15" s="12">
        <v>-0.6361</v>
      </c>
      <c r="BJ15" s="12">
        <v>-0.6177</v>
      </c>
      <c r="BK15" s="11">
        <v>9140</v>
      </c>
      <c r="BL15" s="13">
        <v>181493.15</v>
      </c>
      <c r="BM15" s="11">
        <v>9</v>
      </c>
      <c r="BN15" s="11">
        <v>48716</v>
      </c>
      <c r="BO15" s="13">
        <v>979651.1</v>
      </c>
      <c r="BP15" s="11">
        <v>9</v>
      </c>
      <c r="BQ15" s="12">
        <v>-0.8124</v>
      </c>
      <c r="BR15" s="12">
        <v>-0.8147</v>
      </c>
      <c r="BS15" s="11">
        <v>5542</v>
      </c>
      <c r="BT15" s="13">
        <v>115745.38</v>
      </c>
      <c r="BU15" s="11">
        <v>91</v>
      </c>
      <c r="BV15" s="11">
        <v>13496</v>
      </c>
      <c r="BW15" s="13">
        <v>271871.92</v>
      </c>
      <c r="BX15" s="11">
        <v>91</v>
      </c>
      <c r="BY15" s="12">
        <v>-0.5894</v>
      </c>
      <c r="BZ15" s="12">
        <v>-0.5743</v>
      </c>
      <c r="CA15" s="11">
        <v>1935</v>
      </c>
      <c r="CB15" s="13">
        <v>40239.56</v>
      </c>
      <c r="CC15" s="11">
        <v>72</v>
      </c>
      <c r="CD15" s="11">
        <v>4592</v>
      </c>
      <c r="CE15" s="13">
        <v>95155.01</v>
      </c>
      <c r="CF15" s="11">
        <v>72</v>
      </c>
      <c r="CG15" s="12">
        <v>-0.5786</v>
      </c>
      <c r="CH15" s="12">
        <v>-0.5771</v>
      </c>
      <c r="CI15" s="11">
        <v>1820</v>
      </c>
      <c r="CJ15" s="13">
        <v>36824.13</v>
      </c>
      <c r="CK15" s="11">
        <v>104</v>
      </c>
      <c r="CL15" s="11">
        <v>3788</v>
      </c>
      <c r="CM15" s="13">
        <v>78987.3</v>
      </c>
      <c r="CN15" s="11">
        <v>104</v>
      </c>
      <c r="CO15" s="12">
        <v>-0.5195</v>
      </c>
      <c r="CP15" s="12">
        <v>-0.5338</v>
      </c>
      <c r="CQ15" s="11">
        <v>633</v>
      </c>
      <c r="CR15" s="13">
        <v>12304.59</v>
      </c>
      <c r="CS15" s="11">
        <v>99</v>
      </c>
      <c r="CT15" s="11">
        <v>1810</v>
      </c>
      <c r="CU15" s="13">
        <v>35244.83</v>
      </c>
      <c r="CV15" s="11">
        <v>99</v>
      </c>
      <c r="CW15" s="12">
        <v>-0.6503</v>
      </c>
      <c r="CX15" s="12">
        <v>-0.6509</v>
      </c>
      <c r="CY15" s="11">
        <v>839</v>
      </c>
      <c r="CZ15" s="13">
        <v>18790.38</v>
      </c>
      <c r="DA15" s="11">
        <v>57</v>
      </c>
      <c r="DB15" s="11">
        <v>1669</v>
      </c>
      <c r="DC15" s="13">
        <v>36393.96</v>
      </c>
      <c r="DD15" s="11">
        <v>57</v>
      </c>
      <c r="DE15" s="12">
        <v>-0.4973</v>
      </c>
      <c r="DF15" s="12">
        <v>-0.4837</v>
      </c>
      <c r="DG15" s="11">
        <v>899</v>
      </c>
      <c r="DH15" s="13">
        <v>18586</v>
      </c>
      <c r="DI15" s="11"/>
      <c r="DJ15" s="11">
        <v>22648</v>
      </c>
      <c r="DK15" s="13">
        <v>442988.07</v>
      </c>
      <c r="DL15" s="11"/>
      <c r="DM15" s="12">
        <v>-0.9603</v>
      </c>
      <c r="DN15" s="12">
        <v>-0.958</v>
      </c>
      <c r="DO15" s="11"/>
      <c r="DP15" s="13"/>
      <c r="DQ15" s="11"/>
      <c r="DR15" s="11"/>
      <c r="DS15" s="13"/>
      <c r="DT15" s="11"/>
      <c r="DU15" s="12"/>
      <c r="DV15" s="12"/>
      <c r="DW15" s="11">
        <v>1036</v>
      </c>
      <c r="DX15" s="13">
        <v>16800.65</v>
      </c>
      <c r="DY15" s="11">
        <v>11</v>
      </c>
      <c r="DZ15" s="11">
        <v>4188</v>
      </c>
      <c r="EA15" s="13">
        <v>63709.58</v>
      </c>
      <c r="EB15" s="11">
        <v>11</v>
      </c>
      <c r="EC15" s="12">
        <v>-0.7526</v>
      </c>
      <c r="ED15" s="12">
        <v>-0.7363</v>
      </c>
      <c r="EE15" s="11"/>
      <c r="EF15" s="13"/>
      <c r="EG15" s="11"/>
      <c r="EH15" s="11"/>
      <c r="EI15" s="13"/>
      <c r="EJ15" s="11"/>
      <c r="EK15" s="12"/>
      <c r="EL15" s="12"/>
      <c r="EM15" s="11">
        <v>58</v>
      </c>
      <c r="EN15" s="13">
        <v>1154.34</v>
      </c>
      <c r="EO15" s="11">
        <v>19</v>
      </c>
      <c r="EP15" s="11">
        <v>58</v>
      </c>
      <c r="EQ15" s="13">
        <v>1154.34</v>
      </c>
      <c r="ER15" s="11">
        <v>19</v>
      </c>
      <c r="ES15" s="12"/>
      <c r="ET15" s="12"/>
      <c r="EU15" s="11">
        <v>88</v>
      </c>
      <c r="EV15" s="13">
        <v>2862.27</v>
      </c>
      <c r="EW15" s="11">
        <v>104</v>
      </c>
      <c r="EX15" s="11">
        <v>171</v>
      </c>
      <c r="EY15" s="13">
        <v>5741.94</v>
      </c>
      <c r="EZ15" s="11">
        <v>104</v>
      </c>
      <c r="FA15" s="12">
        <v>-0.4854</v>
      </c>
      <c r="FB15" s="12">
        <v>-0.5015</v>
      </c>
      <c r="FC15" s="11"/>
      <c r="FD15" s="13"/>
      <c r="FE15" s="11"/>
      <c r="FF15" s="11"/>
      <c r="FG15" s="13"/>
      <c r="FH15" s="11"/>
      <c r="FI15" s="12"/>
      <c r="FJ15" s="12"/>
      <c r="FK15" s="11"/>
      <c r="FL15" s="13"/>
      <c r="FM15" s="11"/>
      <c r="FN15" s="11"/>
      <c r="FO15" s="13"/>
      <c r="FP15" s="11"/>
      <c r="FQ15" s="12"/>
      <c r="FR15" s="12"/>
      <c r="FS15" s="11">
        <v>201</v>
      </c>
      <c r="FT15" s="13">
        <v>4506.87</v>
      </c>
      <c r="FU15" s="11">
        <v>90</v>
      </c>
      <c r="FV15" s="11">
        <v>257</v>
      </c>
      <c r="FW15" s="13">
        <v>5657.78</v>
      </c>
      <c r="FX15" s="11">
        <v>90</v>
      </c>
      <c r="FY15" s="12">
        <v>-0.2179</v>
      </c>
      <c r="FZ15" s="12">
        <v>-0.2034</v>
      </c>
      <c r="GA15" s="11">
        <v>124</v>
      </c>
      <c r="GB15" s="13">
        <v>2828.45</v>
      </c>
      <c r="GC15" s="11">
        <v>22</v>
      </c>
      <c r="GD15" s="11">
        <v>223</v>
      </c>
      <c r="GE15" s="13">
        <v>4893.96</v>
      </c>
      <c r="GF15" s="11">
        <v>22</v>
      </c>
      <c r="GG15" s="12">
        <v>-0.4439</v>
      </c>
      <c r="GH15" s="12">
        <v>-0.4221</v>
      </c>
      <c r="GI15" s="11">
        <v>25</v>
      </c>
      <c r="GJ15" s="13">
        <v>453.21</v>
      </c>
      <c r="GK15" s="11">
        <v>100</v>
      </c>
      <c r="GL15" s="11">
        <v>42</v>
      </c>
      <c r="GM15" s="13">
        <v>750.65</v>
      </c>
      <c r="GN15" s="11">
        <v>100</v>
      </c>
      <c r="GO15" s="12">
        <v>-0.4048</v>
      </c>
      <c r="GP15" s="12">
        <v>-0.3962</v>
      </c>
      <c r="GQ15" s="11"/>
      <c r="GR15" s="13"/>
      <c r="GS15" s="11"/>
      <c r="GT15" s="11"/>
      <c r="GU15" s="13"/>
      <c r="GV15" s="11"/>
      <c r="GW15" s="12"/>
      <c r="GX15" s="12"/>
      <c r="GY15" s="11"/>
      <c r="GZ15" s="13"/>
      <c r="HA15" s="11"/>
      <c r="HB15" s="11"/>
      <c r="HC15" s="13"/>
      <c r="HD15" s="11"/>
      <c r="HE15" s="12"/>
      <c r="HF15" s="12"/>
      <c r="HG15" s="11">
        <v>5</v>
      </c>
      <c r="HH15" s="13">
        <v>119.05</v>
      </c>
      <c r="HI15" s="11">
        <v>90</v>
      </c>
      <c r="HJ15" s="11">
        <v>9</v>
      </c>
      <c r="HK15" s="13">
        <v>206.37</v>
      </c>
      <c r="HL15" s="11">
        <v>90</v>
      </c>
      <c r="HM15" s="12">
        <v>-0.4444</v>
      </c>
      <c r="HN15" s="12">
        <v>-0.4231</v>
      </c>
      <c r="HO15" s="11">
        <v>2</v>
      </c>
      <c r="HP15" s="13">
        <v>56.56</v>
      </c>
      <c r="HQ15" s="11">
        <v>88</v>
      </c>
      <c r="HR15" s="11">
        <v>2</v>
      </c>
      <c r="HS15" s="13">
        <v>56.56</v>
      </c>
      <c r="HT15" s="11">
        <v>88</v>
      </c>
      <c r="HU15" s="12"/>
      <c r="HV15" s="12"/>
      <c r="HW15" s="11"/>
      <c r="HX15" s="13"/>
      <c r="HY15" s="11"/>
      <c r="HZ15" s="11"/>
      <c r="IA15" s="13"/>
      <c r="IB15" s="11"/>
      <c r="IC15" s="12"/>
      <c r="ID15" s="12"/>
      <c r="IE15" s="11"/>
      <c r="IF15" s="13"/>
      <c r="IG15" s="11"/>
      <c r="IH15" s="11"/>
      <c r="II15" s="13"/>
      <c r="IJ15" s="11"/>
      <c r="IK15" s="12"/>
      <c r="IL15" s="12"/>
      <c r="IM15" s="11"/>
      <c r="IN15" s="13"/>
      <c r="IO15" s="11"/>
      <c r="IP15" s="11"/>
      <c r="IQ15" s="13"/>
      <c r="IR15" s="11"/>
      <c r="IS15" s="12"/>
      <c r="IT15" s="12"/>
      <c r="IU15" s="11"/>
      <c r="IV15" s="13"/>
      <c r="IW15" s="11"/>
      <c r="IX15" s="11"/>
      <c r="IY15" s="13"/>
      <c r="IZ15" s="11"/>
      <c r="JA15" s="12"/>
      <c r="JB15" s="12"/>
      <c r="JC15" s="11"/>
      <c r="JD15" s="13"/>
      <c r="JE15" s="11"/>
      <c r="JF15" s="11"/>
      <c r="JG15" s="13"/>
      <c r="JH15" s="11"/>
      <c r="JI15" s="12"/>
      <c r="JJ15" s="12"/>
      <c r="JK15" s="11"/>
      <c r="JL15" s="13"/>
      <c r="JM15" s="11"/>
      <c r="JN15" s="11"/>
      <c r="JO15" s="13"/>
      <c r="JP15" s="11"/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</row>
    <row r="16">
      <c r="A16" s="10" t="s">
        <v>67</v>
      </c>
      <c r="B16" s="10" t="s">
        <v>79</v>
      </c>
      <c r="C16" s="11">
        <v>229</v>
      </c>
      <c r="D16" s="11">
        <f>=ROUNDDOWN(1.82615629984051,0)</f>
      </c>
      <c r="E16" s="11"/>
      <c r="F16" s="12">
        <v>0.6681</v>
      </c>
      <c r="G16" s="11"/>
      <c r="H16" s="11">
        <f>=ROUNDDOWN({0},0)</f>
      </c>
      <c r="I16" s="11"/>
      <c r="J16" s="12">
        <v>0.526</v>
      </c>
      <c r="K16" s="11">
        <v>1571</v>
      </c>
      <c r="L16" s="13">
        <v>20113.07</v>
      </c>
      <c r="M16" s="11"/>
      <c r="N16" s="14"/>
      <c r="O16" s="11">
        <v>10559</v>
      </c>
      <c r="P16" s="13">
        <v>132253.97</v>
      </c>
      <c r="Q16" s="11"/>
      <c r="R16" s="14"/>
      <c r="S16" s="12">
        <v>-0.8512</v>
      </c>
      <c r="T16" s="12">
        <v>-0.8479</v>
      </c>
      <c r="U16" s="12"/>
      <c r="V16" s="12"/>
      <c r="W16" s="11">
        <v>198</v>
      </c>
      <c r="X16" s="13">
        <v>2797.04</v>
      </c>
      <c r="Y16" s="11"/>
      <c r="Z16" s="11">
        <v>638</v>
      </c>
      <c r="AA16" s="13">
        <v>10268.94</v>
      </c>
      <c r="AB16" s="11"/>
      <c r="AC16" s="12">
        <v>-0.6897</v>
      </c>
      <c r="AD16" s="12">
        <v>-0.7276</v>
      </c>
      <c r="AE16" s="11">
        <v>181</v>
      </c>
      <c r="AF16" s="13">
        <v>1394.5</v>
      </c>
      <c r="AG16" s="11"/>
      <c r="AH16" s="11">
        <v>1600</v>
      </c>
      <c r="AI16" s="13">
        <v>13095.57</v>
      </c>
      <c r="AJ16" s="11"/>
      <c r="AK16" s="12">
        <v>-0.8869</v>
      </c>
      <c r="AL16" s="12">
        <v>-0.8935</v>
      </c>
      <c r="AM16" s="11">
        <v>83</v>
      </c>
      <c r="AN16" s="13">
        <v>1149.72</v>
      </c>
      <c r="AO16" s="11"/>
      <c r="AP16" s="11">
        <v>512</v>
      </c>
      <c r="AQ16" s="13">
        <v>7653.24</v>
      </c>
      <c r="AR16" s="11"/>
      <c r="AS16" s="12">
        <v>-0.8379</v>
      </c>
      <c r="AT16" s="12">
        <v>-0.8498</v>
      </c>
      <c r="AU16" s="11">
        <v>434</v>
      </c>
      <c r="AV16" s="13">
        <v>6169.51</v>
      </c>
      <c r="AW16" s="11"/>
      <c r="AX16" s="11">
        <v>1992</v>
      </c>
      <c r="AY16" s="13">
        <v>28146.74</v>
      </c>
      <c r="AZ16" s="11"/>
      <c r="BA16" s="12">
        <v>-0.7821</v>
      </c>
      <c r="BB16" s="12">
        <v>-0.7808</v>
      </c>
      <c r="BC16" s="11">
        <v>166</v>
      </c>
      <c r="BD16" s="13">
        <v>1453.43</v>
      </c>
      <c r="BE16" s="11"/>
      <c r="BF16" s="11">
        <v>802</v>
      </c>
      <c r="BG16" s="13">
        <v>7882.16</v>
      </c>
      <c r="BH16" s="11"/>
      <c r="BI16" s="12">
        <v>-0.793</v>
      </c>
      <c r="BJ16" s="12">
        <v>-0.8156</v>
      </c>
      <c r="BK16" s="11">
        <v>114</v>
      </c>
      <c r="BL16" s="13">
        <v>1227</v>
      </c>
      <c r="BM16" s="11"/>
      <c r="BN16" s="11">
        <v>560</v>
      </c>
      <c r="BO16" s="13">
        <v>8898.56</v>
      </c>
      <c r="BP16" s="11"/>
      <c r="BQ16" s="12">
        <v>-0.7964</v>
      </c>
      <c r="BR16" s="12">
        <v>-0.8621</v>
      </c>
      <c r="BS16" s="11">
        <v>275</v>
      </c>
      <c r="BT16" s="13">
        <v>4348.16</v>
      </c>
      <c r="BU16" s="11"/>
      <c r="BV16" s="11">
        <v>1770</v>
      </c>
      <c r="BW16" s="13">
        <v>26767.57</v>
      </c>
      <c r="BX16" s="11"/>
      <c r="BY16" s="12">
        <v>-0.8446</v>
      </c>
      <c r="BZ16" s="12">
        <v>-0.8376</v>
      </c>
      <c r="CA16" s="11"/>
      <c r="CB16" s="13"/>
      <c r="CC16" s="11"/>
      <c r="CD16" s="11"/>
      <c r="CE16" s="13"/>
      <c r="CF16" s="11"/>
      <c r="CG16" s="12"/>
      <c r="CH16" s="12"/>
      <c r="CI16" s="11">
        <v>43</v>
      </c>
      <c r="CJ16" s="13">
        <v>719.04</v>
      </c>
      <c r="CK16" s="11"/>
      <c r="CL16" s="11">
        <v>287</v>
      </c>
      <c r="CM16" s="13">
        <v>5684.68</v>
      </c>
      <c r="CN16" s="11"/>
      <c r="CO16" s="12">
        <v>-0.8502</v>
      </c>
      <c r="CP16" s="12">
        <v>-0.8735</v>
      </c>
      <c r="CQ16" s="11"/>
      <c r="CR16" s="13"/>
      <c r="CS16" s="11"/>
      <c r="CT16" s="11">
        <v>13</v>
      </c>
      <c r="CU16" s="13">
        <v>146.59</v>
      </c>
      <c r="CV16" s="11"/>
      <c r="CW16" s="12"/>
      <c r="CX16" s="12"/>
      <c r="CY16" s="11">
        <v>27</v>
      </c>
      <c r="CZ16" s="13">
        <v>316.54</v>
      </c>
      <c r="DA16" s="11"/>
      <c r="DB16" s="11">
        <v>53</v>
      </c>
      <c r="DC16" s="13">
        <v>638.78</v>
      </c>
      <c r="DD16" s="11"/>
      <c r="DE16" s="12">
        <v>-0.4906</v>
      </c>
      <c r="DF16" s="12">
        <v>-0.5045</v>
      </c>
      <c r="DG16" s="11">
        <v>36</v>
      </c>
      <c r="DH16" s="13">
        <v>307.77</v>
      </c>
      <c r="DI16" s="11"/>
      <c r="DJ16" s="11">
        <v>2163</v>
      </c>
      <c r="DK16" s="13">
        <v>20917.77</v>
      </c>
      <c r="DL16" s="11"/>
      <c r="DM16" s="12">
        <v>-0.9834</v>
      </c>
      <c r="DN16" s="12">
        <v>-0.9853</v>
      </c>
      <c r="DO16" s="11"/>
      <c r="DP16" s="13"/>
      <c r="DQ16" s="11"/>
      <c r="DR16" s="11"/>
      <c r="DS16" s="13"/>
      <c r="DT16" s="11"/>
      <c r="DU16" s="12"/>
      <c r="DV16" s="12"/>
      <c r="DW16" s="11">
        <v>10</v>
      </c>
      <c r="DX16" s="13">
        <v>112.55</v>
      </c>
      <c r="DY16" s="11"/>
      <c r="DZ16" s="11">
        <v>144</v>
      </c>
      <c r="EA16" s="13">
        <v>1672.3</v>
      </c>
      <c r="EB16" s="11"/>
      <c r="EC16" s="12">
        <v>-0.9306</v>
      </c>
      <c r="ED16" s="12">
        <v>-0.9327</v>
      </c>
      <c r="EE16" s="11"/>
      <c r="EF16" s="13"/>
      <c r="EG16" s="11"/>
      <c r="EH16" s="11"/>
      <c r="EI16" s="13"/>
      <c r="EJ16" s="11"/>
      <c r="EK16" s="12"/>
      <c r="EL16" s="12"/>
      <c r="EM16" s="11">
        <v>1</v>
      </c>
      <c r="EN16" s="13">
        <v>15.44</v>
      </c>
      <c r="EO16" s="11"/>
      <c r="EP16" s="11">
        <v>13</v>
      </c>
      <c r="EQ16" s="13">
        <v>187.46</v>
      </c>
      <c r="ER16" s="11"/>
      <c r="ES16" s="12">
        <v>-0.9231</v>
      </c>
      <c r="ET16" s="12">
        <v>-0.9176</v>
      </c>
      <c r="EU16" s="11">
        <v>3</v>
      </c>
      <c r="EV16" s="13">
        <v>102.37</v>
      </c>
      <c r="EW16" s="11"/>
      <c r="EX16" s="11">
        <v>11</v>
      </c>
      <c r="EY16" s="13">
        <v>272.39</v>
      </c>
      <c r="EZ16" s="11"/>
      <c r="FA16" s="12">
        <v>-0.7273</v>
      </c>
      <c r="FB16" s="12">
        <v>-0.6242</v>
      </c>
      <c r="FC16" s="11"/>
      <c r="FD16" s="13"/>
      <c r="FE16" s="11"/>
      <c r="FF16" s="11"/>
      <c r="FG16" s="13"/>
      <c r="FH16" s="11"/>
      <c r="FI16" s="12"/>
      <c r="FJ16" s="12"/>
      <c r="FK16" s="11"/>
      <c r="FL16" s="13"/>
      <c r="FM16" s="11"/>
      <c r="FN16" s="11"/>
      <c r="FO16" s="13"/>
      <c r="FP16" s="11"/>
      <c r="FQ16" s="12"/>
      <c r="FR16" s="12"/>
      <c r="FS16" s="11"/>
      <c r="FT16" s="13"/>
      <c r="FU16" s="11"/>
      <c r="FV16" s="11"/>
      <c r="FW16" s="13"/>
      <c r="FX16" s="11"/>
      <c r="FY16" s="12"/>
      <c r="FZ16" s="12"/>
      <c r="GA16" s="11"/>
      <c r="GB16" s="13"/>
      <c r="GC16" s="11"/>
      <c r="GD16" s="11"/>
      <c r="GE16" s="13"/>
      <c r="GF16" s="11"/>
      <c r="GG16" s="12"/>
      <c r="GH16" s="12"/>
      <c r="GI16" s="11"/>
      <c r="GJ16" s="13"/>
      <c r="GK16" s="11"/>
      <c r="GL16" s="11">
        <v>1</v>
      </c>
      <c r="GM16" s="13">
        <v>21.22</v>
      </c>
      <c r="GN16" s="11"/>
      <c r="GO16" s="12"/>
      <c r="GP16" s="12"/>
      <c r="GQ16" s="11"/>
      <c r="GR16" s="13"/>
      <c r="GS16" s="11"/>
      <c r="GT16" s="11"/>
      <c r="GU16" s="13"/>
      <c r="GV16" s="11"/>
      <c r="GW16" s="12"/>
      <c r="GX16" s="12"/>
      <c r="GY16" s="11"/>
      <c r="GZ16" s="13"/>
      <c r="HA16" s="11"/>
      <c r="HB16" s="11"/>
      <c r="HC16" s="13"/>
      <c r="HD16" s="11"/>
      <c r="HE16" s="12"/>
      <c r="HF16" s="12"/>
      <c r="HG16" s="11"/>
      <c r="HH16" s="13"/>
      <c r="HI16" s="11"/>
      <c r="HJ16" s="11"/>
      <c r="HK16" s="13"/>
      <c r="HL16" s="11"/>
      <c r="HM16" s="12"/>
      <c r="HN16" s="12"/>
      <c r="HO16" s="11"/>
      <c r="HP16" s="13"/>
      <c r="HQ16" s="11"/>
      <c r="HR16" s="11"/>
      <c r="HS16" s="13"/>
      <c r="HT16" s="11"/>
      <c r="HU16" s="12"/>
      <c r="HV16" s="12"/>
      <c r="HW16" s="11"/>
      <c r="HX16" s="13"/>
      <c r="HY16" s="11"/>
      <c r="HZ16" s="11"/>
      <c r="IA16" s="13"/>
      <c r="IB16" s="11"/>
      <c r="IC16" s="12"/>
      <c r="ID16" s="12"/>
      <c r="IE16" s="11"/>
      <c r="IF16" s="13"/>
      <c r="IG16" s="11"/>
      <c r="IH16" s="11"/>
      <c r="II16" s="13"/>
      <c r="IJ16" s="11"/>
      <c r="IK16" s="12"/>
      <c r="IL16" s="12"/>
      <c r="IM16" s="11"/>
      <c r="IN16" s="13"/>
      <c r="IO16" s="11"/>
      <c r="IP16" s="11"/>
      <c r="IQ16" s="13"/>
      <c r="IR16" s="11"/>
      <c r="IS16" s="12"/>
      <c r="IT16" s="12"/>
      <c r="IU16" s="11"/>
      <c r="IV16" s="13"/>
      <c r="IW16" s="11"/>
      <c r="IX16" s="11"/>
      <c r="IY16" s="13"/>
      <c r="IZ16" s="11"/>
      <c r="JA16" s="12"/>
      <c r="JB16" s="12"/>
      <c r="JC16" s="11"/>
      <c r="JD16" s="13"/>
      <c r="JE16" s="11"/>
      <c r="JF16" s="11"/>
      <c r="JG16" s="13"/>
      <c r="JH16" s="11"/>
      <c r="JI16" s="12"/>
      <c r="JJ16" s="12"/>
      <c r="JK16" s="11"/>
      <c r="JL16" s="13"/>
      <c r="JM16" s="11"/>
      <c r="JN16" s="11"/>
      <c r="JO16" s="13"/>
      <c r="JP16" s="11"/>
      <c r="JQ16" s="12"/>
      <c r="JR16" s="12"/>
      <c r="JS16" s="11"/>
      <c r="JT16" s="13"/>
      <c r="JU16" s="11"/>
      <c r="JV16" s="11"/>
      <c r="JW16" s="13"/>
      <c r="JX16" s="11"/>
      <c r="JY16" s="12"/>
      <c r="JZ16" s="12"/>
      <c r="KA16" s="11"/>
      <c r="KB16" s="13"/>
      <c r="KC16" s="11"/>
      <c r="KD16" s="11"/>
      <c r="KE16" s="13"/>
      <c r="KF16" s="11"/>
      <c r="KG16" s="12"/>
      <c r="KH16" s="12"/>
      <c r="KI16" s="11"/>
      <c r="KJ16" s="13"/>
      <c r="KK16" s="11"/>
      <c r="KL16" s="11"/>
      <c r="KM16" s="13"/>
      <c r="KN16" s="11"/>
      <c r="KO16" s="12"/>
      <c r="KP16" s="12"/>
    </row>
    <row r="17">
      <c r="A17" s="10" t="s">
        <v>67</v>
      </c>
      <c r="B17" s="10" t="s">
        <v>80</v>
      </c>
      <c r="C17" s="11"/>
      <c r="D17" s="11">
        <f>=ROUNDDOWN({0},0)</f>
      </c>
      <c r="E17" s="11"/>
      <c r="F17" s="12"/>
      <c r="G17" s="11"/>
      <c r="H17" s="11">
        <f>=ROUNDDOWN({0},0)</f>
      </c>
      <c r="I17" s="11"/>
      <c r="J17" s="12"/>
      <c r="K17" s="11"/>
      <c r="L17" s="13"/>
      <c r="M17" s="11"/>
      <c r="N17" s="14"/>
      <c r="O17" s="11">
        <v>564</v>
      </c>
      <c r="P17" s="13">
        <v>10966.49</v>
      </c>
      <c r="Q17" s="11"/>
      <c r="R17" s="14"/>
      <c r="S17" s="12"/>
      <c r="T17" s="12"/>
      <c r="U17" s="12"/>
      <c r="V17" s="12"/>
      <c r="W17" s="11"/>
      <c r="X17" s="13"/>
      <c r="Y17" s="11"/>
      <c r="Z17" s="11">
        <v>151</v>
      </c>
      <c r="AA17" s="13">
        <v>2938.61</v>
      </c>
      <c r="AB17" s="11"/>
      <c r="AC17" s="12"/>
      <c r="AD17" s="12"/>
      <c r="AE17" s="11"/>
      <c r="AF17" s="13"/>
      <c r="AG17" s="11"/>
      <c r="AH17" s="11">
        <v>29</v>
      </c>
      <c r="AI17" s="13">
        <v>541.15</v>
      </c>
      <c r="AJ17" s="11"/>
      <c r="AK17" s="12"/>
      <c r="AL17" s="12"/>
      <c r="AM17" s="11"/>
      <c r="AN17" s="13"/>
      <c r="AO17" s="11"/>
      <c r="AP17" s="11">
        <v>53</v>
      </c>
      <c r="AQ17" s="13">
        <v>1048.89</v>
      </c>
      <c r="AR17" s="11"/>
      <c r="AS17" s="12"/>
      <c r="AT17" s="12"/>
      <c r="AU17" s="11"/>
      <c r="AV17" s="13"/>
      <c r="AW17" s="11"/>
      <c r="AX17" s="11">
        <v>22</v>
      </c>
      <c r="AY17" s="13">
        <v>444.62</v>
      </c>
      <c r="AZ17" s="11"/>
      <c r="BA17" s="12"/>
      <c r="BB17" s="12"/>
      <c r="BC17" s="11"/>
      <c r="BD17" s="13"/>
      <c r="BE17" s="11"/>
      <c r="BF17" s="11">
        <v>19</v>
      </c>
      <c r="BG17" s="13">
        <v>352.32</v>
      </c>
      <c r="BH17" s="11"/>
      <c r="BI17" s="12"/>
      <c r="BJ17" s="12"/>
      <c r="BK17" s="11"/>
      <c r="BL17" s="13"/>
      <c r="BM17" s="11"/>
      <c r="BN17" s="11"/>
      <c r="BO17" s="13"/>
      <c r="BP17" s="11"/>
      <c r="BQ17" s="12"/>
      <c r="BR17" s="12"/>
      <c r="BS17" s="11"/>
      <c r="BT17" s="13"/>
      <c r="BU17" s="11"/>
      <c r="BV17" s="11">
        <v>72</v>
      </c>
      <c r="BW17" s="13">
        <v>1463.16</v>
      </c>
      <c r="BX17" s="11"/>
      <c r="BY17" s="12"/>
      <c r="BZ17" s="12"/>
      <c r="CA17" s="11"/>
      <c r="CB17" s="13"/>
      <c r="CC17" s="11"/>
      <c r="CD17" s="11"/>
      <c r="CE17" s="13"/>
      <c r="CF17" s="11"/>
      <c r="CG17" s="12"/>
      <c r="CH17" s="12"/>
      <c r="CI17" s="11"/>
      <c r="CJ17" s="13"/>
      <c r="CK17" s="11"/>
      <c r="CL17" s="11">
        <v>15</v>
      </c>
      <c r="CM17" s="13">
        <v>281.05</v>
      </c>
      <c r="CN17" s="11"/>
      <c r="CO17" s="12"/>
      <c r="CP17" s="12"/>
      <c r="CQ17" s="11"/>
      <c r="CR17" s="13"/>
      <c r="CS17" s="11"/>
      <c r="CT17" s="11"/>
      <c r="CU17" s="13"/>
      <c r="CV17" s="11"/>
      <c r="CW17" s="12"/>
      <c r="CX17" s="12"/>
      <c r="CY17" s="11"/>
      <c r="CZ17" s="13"/>
      <c r="DA17" s="11"/>
      <c r="DB17" s="11"/>
      <c r="DC17" s="13"/>
      <c r="DD17" s="11"/>
      <c r="DE17" s="12"/>
      <c r="DF17" s="12"/>
      <c r="DG17" s="11"/>
      <c r="DH17" s="13"/>
      <c r="DI17" s="11"/>
      <c r="DJ17" s="11">
        <v>196</v>
      </c>
      <c r="DK17" s="13">
        <v>3714.33</v>
      </c>
      <c r="DL17" s="11"/>
      <c r="DM17" s="12"/>
      <c r="DN17" s="12"/>
      <c r="DO17" s="11"/>
      <c r="DP17" s="13"/>
      <c r="DQ17" s="11"/>
      <c r="DR17" s="11"/>
      <c r="DS17" s="13"/>
      <c r="DT17" s="11"/>
      <c r="DU17" s="12"/>
      <c r="DV17" s="12"/>
      <c r="DW17" s="11"/>
      <c r="DX17" s="13"/>
      <c r="DY17" s="11"/>
      <c r="DZ17" s="11">
        <v>3</v>
      </c>
      <c r="EA17" s="13">
        <v>52.4</v>
      </c>
      <c r="EB17" s="11"/>
      <c r="EC17" s="12"/>
      <c r="ED17" s="12"/>
      <c r="EE17" s="11"/>
      <c r="EF17" s="13"/>
      <c r="EG17" s="11"/>
      <c r="EH17" s="11"/>
      <c r="EI17" s="13"/>
      <c r="EJ17" s="11"/>
      <c r="EK17" s="12"/>
      <c r="EL17" s="12"/>
      <c r="EM17" s="11"/>
      <c r="EN17" s="13"/>
      <c r="EO17" s="11"/>
      <c r="EP17" s="11"/>
      <c r="EQ17" s="13"/>
      <c r="ER17" s="11"/>
      <c r="ES17" s="12"/>
      <c r="ET17" s="12"/>
      <c r="EU17" s="11"/>
      <c r="EV17" s="13"/>
      <c r="EW17" s="11"/>
      <c r="EX17" s="11">
        <v>4</v>
      </c>
      <c r="EY17" s="13">
        <v>129.96</v>
      </c>
      <c r="EZ17" s="11"/>
      <c r="FA17" s="12"/>
      <c r="FB17" s="12"/>
      <c r="FC17" s="11"/>
      <c r="FD17" s="13"/>
      <c r="FE17" s="11"/>
      <c r="FF17" s="11"/>
      <c r="FG17" s="13"/>
      <c r="FH17" s="11"/>
      <c r="FI17" s="12"/>
      <c r="FJ17" s="12"/>
      <c r="FK17" s="11"/>
      <c r="FL17" s="13"/>
      <c r="FM17" s="11"/>
      <c r="FN17" s="11"/>
      <c r="FO17" s="13"/>
      <c r="FP17" s="11"/>
      <c r="FQ17" s="12"/>
      <c r="FR17" s="12"/>
      <c r="FS17" s="11"/>
      <c r="FT17" s="13"/>
      <c r="FU17" s="11"/>
      <c r="FV17" s="11"/>
      <c r="FW17" s="13"/>
      <c r="FX17" s="11"/>
      <c r="FY17" s="12"/>
      <c r="FZ17" s="12"/>
      <c r="GA17" s="11"/>
      <c r="GB17" s="13"/>
      <c r="GC17" s="11"/>
      <c r="GD17" s="11"/>
      <c r="GE17" s="13"/>
      <c r="GF17" s="11"/>
      <c r="GG17" s="12"/>
      <c r="GH17" s="12"/>
      <c r="GI17" s="11"/>
      <c r="GJ17" s="13"/>
      <c r="GK17" s="11"/>
      <c r="GL17" s="11"/>
      <c r="GM17" s="13"/>
      <c r="GN17" s="11"/>
      <c r="GO17" s="12"/>
      <c r="GP17" s="12"/>
      <c r="GQ17" s="11"/>
      <c r="GR17" s="13"/>
      <c r="GS17" s="11"/>
      <c r="GT17" s="11"/>
      <c r="GU17" s="13"/>
      <c r="GV17" s="11"/>
      <c r="GW17" s="12"/>
      <c r="GX17" s="12"/>
      <c r="GY17" s="11"/>
      <c r="GZ17" s="13"/>
      <c r="HA17" s="11"/>
      <c r="HB17" s="11"/>
      <c r="HC17" s="13"/>
      <c r="HD17" s="11"/>
      <c r="HE17" s="12"/>
      <c r="HF17" s="12"/>
      <c r="HG17" s="11"/>
      <c r="HH17" s="13"/>
      <c r="HI17" s="11"/>
      <c r="HJ17" s="11"/>
      <c r="HK17" s="13"/>
      <c r="HL17" s="11"/>
      <c r="HM17" s="12"/>
      <c r="HN17" s="12"/>
      <c r="HO17" s="11"/>
      <c r="HP17" s="13"/>
      <c r="HQ17" s="11"/>
      <c r="HR17" s="11"/>
      <c r="HS17" s="13"/>
      <c r="HT17" s="11"/>
      <c r="HU17" s="12"/>
      <c r="HV17" s="12"/>
      <c r="HW17" s="11"/>
      <c r="HX17" s="13"/>
      <c r="HY17" s="11"/>
      <c r="HZ17" s="11"/>
      <c r="IA17" s="13"/>
      <c r="IB17" s="11"/>
      <c r="IC17" s="12"/>
      <c r="ID17" s="12"/>
      <c r="IE17" s="11"/>
      <c r="IF17" s="13"/>
      <c r="IG17" s="11"/>
      <c r="IH17" s="11"/>
      <c r="II17" s="13"/>
      <c r="IJ17" s="11"/>
      <c r="IK17" s="12"/>
      <c r="IL17" s="12"/>
      <c r="IM17" s="11"/>
      <c r="IN17" s="13"/>
      <c r="IO17" s="11"/>
      <c r="IP17" s="11"/>
      <c r="IQ17" s="13"/>
      <c r="IR17" s="11"/>
      <c r="IS17" s="12"/>
      <c r="IT17" s="12"/>
      <c r="IU17" s="11"/>
      <c r="IV17" s="13"/>
      <c r="IW17" s="11"/>
      <c r="IX17" s="11"/>
      <c r="IY17" s="13"/>
      <c r="IZ17" s="11"/>
      <c r="JA17" s="12"/>
      <c r="JB17" s="12"/>
      <c r="JC17" s="11"/>
      <c r="JD17" s="13"/>
      <c r="JE17" s="11"/>
      <c r="JF17" s="11"/>
      <c r="JG17" s="13"/>
      <c r="JH17" s="11"/>
      <c r="JI17" s="12"/>
      <c r="JJ17" s="12"/>
      <c r="JK17" s="11"/>
      <c r="JL17" s="13"/>
      <c r="JM17" s="11"/>
      <c r="JN17" s="11"/>
      <c r="JO17" s="13"/>
      <c r="JP17" s="11"/>
      <c r="JQ17" s="12"/>
      <c r="JR17" s="12"/>
      <c r="JS17" s="11"/>
      <c r="JT17" s="13"/>
      <c r="JU17" s="11"/>
      <c r="JV17" s="11"/>
      <c r="JW17" s="13"/>
      <c r="JX17" s="11"/>
      <c r="JY17" s="12"/>
      <c r="JZ17" s="12"/>
      <c r="KA17" s="11"/>
      <c r="KB17" s="13"/>
      <c r="KC17" s="11"/>
      <c r="KD17" s="11"/>
      <c r="KE17" s="13"/>
      <c r="KF17" s="11"/>
      <c r="KG17" s="12"/>
      <c r="KH17" s="12"/>
      <c r="KI17" s="11"/>
      <c r="KJ17" s="13"/>
      <c r="KK17" s="11"/>
      <c r="KL17" s="11"/>
      <c r="KM17" s="13"/>
      <c r="KN17" s="11"/>
      <c r="KO17" s="12"/>
      <c r="KP17" s="12"/>
    </row>
    <row r="18">
      <c r="A18" s="10" t="s">
        <v>81</v>
      </c>
      <c r="B18" s="10" t="s">
        <v>82</v>
      </c>
      <c r="C18" s="11">
        <v>182093</v>
      </c>
      <c r="D18" s="11">
        <f>=ROUNDDOWN({0},0)</f>
      </c>
      <c r="E18" s="11">
        <v>261270</v>
      </c>
      <c r="F18" s="12"/>
      <c r="G18" s="11">
        <v>106</v>
      </c>
      <c r="H18" s="11">
        <f>=ROUNDDOWN({0},0)</f>
      </c>
      <c r="I18" s="11"/>
      <c r="J18" s="12"/>
      <c r="K18" s="11">
        <v>566468</v>
      </c>
      <c r="L18" s="13">
        <v>11298177.97</v>
      </c>
      <c r="M18" s="11">
        <v>691</v>
      </c>
      <c r="N18" s="14">
        <v>16350.47</v>
      </c>
      <c r="O18" s="11">
        <v>1380628</v>
      </c>
      <c r="P18" s="13">
        <v>26663047.48</v>
      </c>
      <c r="Q18" s="11">
        <v>691</v>
      </c>
      <c r="R18" s="14">
        <v>38586.18</v>
      </c>
      <c r="S18" s="12">
        <v>-0.5897</v>
      </c>
      <c r="T18" s="12">
        <v>-0.5763</v>
      </c>
      <c r="U18" s="12"/>
      <c r="V18" s="12">
        <v>-0.5763</v>
      </c>
      <c r="W18" s="11">
        <v>198181</v>
      </c>
      <c r="X18" s="13">
        <v>4483205.64</v>
      </c>
      <c r="Y18" s="11">
        <v>621</v>
      </c>
      <c r="Z18" s="11">
        <v>382356</v>
      </c>
      <c r="AA18" s="13">
        <v>8445627.69</v>
      </c>
      <c r="AB18" s="11">
        <v>621</v>
      </c>
      <c r="AC18" s="12">
        <v>-0.4817</v>
      </c>
      <c r="AD18" s="12">
        <v>-0.4692</v>
      </c>
      <c r="AE18" s="11">
        <v>91493</v>
      </c>
      <c r="AF18" s="13">
        <v>1505523.26</v>
      </c>
      <c r="AG18" s="11">
        <v>691</v>
      </c>
      <c r="AH18" s="11">
        <v>193227</v>
      </c>
      <c r="AI18" s="13">
        <v>3089671.76</v>
      </c>
      <c r="AJ18" s="11">
        <v>691</v>
      </c>
      <c r="AK18" s="12">
        <v>-0.5265</v>
      </c>
      <c r="AL18" s="12">
        <v>-0.5127</v>
      </c>
      <c r="AM18" s="11">
        <v>70910</v>
      </c>
      <c r="AN18" s="13">
        <v>1317224.6</v>
      </c>
      <c r="AO18" s="11">
        <v>668</v>
      </c>
      <c r="AP18" s="11">
        <v>160617</v>
      </c>
      <c r="AQ18" s="13">
        <v>3006620.94</v>
      </c>
      <c r="AR18" s="11">
        <v>668</v>
      </c>
      <c r="AS18" s="12">
        <v>-0.5585</v>
      </c>
      <c r="AT18" s="12">
        <v>-0.5619</v>
      </c>
      <c r="AU18" s="11">
        <v>69756</v>
      </c>
      <c r="AV18" s="13">
        <v>1156718.06</v>
      </c>
      <c r="AW18" s="11">
        <v>640</v>
      </c>
      <c r="AX18" s="11">
        <v>154947</v>
      </c>
      <c r="AY18" s="13">
        <v>2567933.42</v>
      </c>
      <c r="AZ18" s="11">
        <v>640</v>
      </c>
      <c r="BA18" s="12">
        <v>-0.5498</v>
      </c>
      <c r="BB18" s="12">
        <v>-0.5496</v>
      </c>
      <c r="BC18" s="11">
        <v>30225</v>
      </c>
      <c r="BD18" s="13">
        <v>681718.92</v>
      </c>
      <c r="BE18" s="11">
        <v>600</v>
      </c>
      <c r="BF18" s="11">
        <v>68810</v>
      </c>
      <c r="BG18" s="13">
        <v>1432868.62</v>
      </c>
      <c r="BH18" s="11">
        <v>600</v>
      </c>
      <c r="BI18" s="12">
        <v>-0.5607</v>
      </c>
      <c r="BJ18" s="12">
        <v>-0.5242</v>
      </c>
      <c r="BK18" s="11">
        <v>33677</v>
      </c>
      <c r="BL18" s="13">
        <v>660240.54</v>
      </c>
      <c r="BM18" s="11">
        <v>155</v>
      </c>
      <c r="BN18" s="11">
        <v>144149</v>
      </c>
      <c r="BO18" s="13">
        <v>2772129.52</v>
      </c>
      <c r="BP18" s="11">
        <v>155</v>
      </c>
      <c r="BQ18" s="12">
        <v>-0.7664</v>
      </c>
      <c r="BR18" s="12">
        <v>-0.7618</v>
      </c>
      <c r="BS18" s="11">
        <v>27628</v>
      </c>
      <c r="BT18" s="13">
        <v>558222.89</v>
      </c>
      <c r="BU18" s="11">
        <v>498</v>
      </c>
      <c r="BV18" s="11">
        <v>70741</v>
      </c>
      <c r="BW18" s="13">
        <v>1398264.14</v>
      </c>
      <c r="BX18" s="11">
        <v>498</v>
      </c>
      <c r="BY18" s="12">
        <v>-0.6094</v>
      </c>
      <c r="BZ18" s="12">
        <v>-0.6008</v>
      </c>
      <c r="CA18" s="11">
        <v>8133</v>
      </c>
      <c r="CB18" s="13">
        <v>211635.79</v>
      </c>
      <c r="CC18" s="11">
        <v>350</v>
      </c>
      <c r="CD18" s="11">
        <v>17168</v>
      </c>
      <c r="CE18" s="13">
        <v>445559.7</v>
      </c>
      <c r="CF18" s="11">
        <v>350</v>
      </c>
      <c r="CG18" s="12">
        <v>-0.5263</v>
      </c>
      <c r="CH18" s="12">
        <v>-0.525</v>
      </c>
      <c r="CI18" s="11">
        <v>9214</v>
      </c>
      <c r="CJ18" s="13">
        <v>207917.52</v>
      </c>
      <c r="CK18" s="11">
        <v>691</v>
      </c>
      <c r="CL18" s="11">
        <v>21095</v>
      </c>
      <c r="CM18" s="13">
        <v>475787.4</v>
      </c>
      <c r="CN18" s="11">
        <v>691</v>
      </c>
      <c r="CO18" s="12">
        <v>-0.5632</v>
      </c>
      <c r="CP18" s="12">
        <v>-0.563</v>
      </c>
      <c r="CQ18" s="11">
        <v>7011</v>
      </c>
      <c r="CR18" s="13">
        <v>119043.95</v>
      </c>
      <c r="CS18" s="11">
        <v>534</v>
      </c>
      <c r="CT18" s="11">
        <v>18898</v>
      </c>
      <c r="CU18" s="13">
        <v>323283.88</v>
      </c>
      <c r="CV18" s="11">
        <v>534</v>
      </c>
      <c r="CW18" s="12">
        <v>-0.629</v>
      </c>
      <c r="CX18" s="12">
        <v>-0.6318</v>
      </c>
      <c r="CY18" s="11">
        <v>4753</v>
      </c>
      <c r="CZ18" s="13">
        <v>108980.38</v>
      </c>
      <c r="DA18" s="11">
        <v>249</v>
      </c>
      <c r="DB18" s="11">
        <v>8708</v>
      </c>
      <c r="DC18" s="13">
        <v>195230.4</v>
      </c>
      <c r="DD18" s="11">
        <v>249</v>
      </c>
      <c r="DE18" s="12">
        <v>-0.4542</v>
      </c>
      <c r="DF18" s="12">
        <v>-0.4418</v>
      </c>
      <c r="DG18" s="11">
        <v>3469</v>
      </c>
      <c r="DH18" s="13">
        <v>65846.92</v>
      </c>
      <c r="DI18" s="11"/>
      <c r="DJ18" s="11">
        <v>105104</v>
      </c>
      <c r="DK18" s="13">
        <v>1913316.58</v>
      </c>
      <c r="DL18" s="11"/>
      <c r="DM18" s="12">
        <v>-0.967</v>
      </c>
      <c r="DN18" s="12">
        <v>-0.9656</v>
      </c>
      <c r="DO18" s="11">
        <v>2382</v>
      </c>
      <c r="DP18" s="13">
        <v>44291.69</v>
      </c>
      <c r="DQ18" s="11">
        <v>34</v>
      </c>
      <c r="DR18" s="11">
        <v>5949</v>
      </c>
      <c r="DS18" s="13">
        <v>107406.39</v>
      </c>
      <c r="DT18" s="11">
        <v>34</v>
      </c>
      <c r="DU18" s="12">
        <v>-0.5996</v>
      </c>
      <c r="DV18" s="12">
        <v>-0.5876</v>
      </c>
      <c r="DW18" s="11">
        <v>2673</v>
      </c>
      <c r="DX18" s="13">
        <v>42031.83</v>
      </c>
      <c r="DY18" s="11">
        <v>187</v>
      </c>
      <c r="DZ18" s="11">
        <v>13326</v>
      </c>
      <c r="EA18" s="13">
        <v>196799.03</v>
      </c>
      <c r="EB18" s="11">
        <v>187</v>
      </c>
      <c r="EC18" s="12">
        <v>-0.7994</v>
      </c>
      <c r="ED18" s="12">
        <v>-0.7864</v>
      </c>
      <c r="EE18" s="11">
        <v>1667</v>
      </c>
      <c r="EF18" s="13">
        <v>25612.89</v>
      </c>
      <c r="EG18" s="11">
        <v>76</v>
      </c>
      <c r="EH18" s="11">
        <v>4866</v>
      </c>
      <c r="EI18" s="13">
        <v>76084.76</v>
      </c>
      <c r="EJ18" s="11">
        <v>76</v>
      </c>
      <c r="EK18" s="12">
        <v>-0.6574</v>
      </c>
      <c r="EL18" s="12">
        <v>-0.6634</v>
      </c>
      <c r="EM18" s="11">
        <v>1258</v>
      </c>
      <c r="EN18" s="13">
        <v>21817.56</v>
      </c>
      <c r="EO18" s="11">
        <v>183</v>
      </c>
      <c r="EP18" s="11">
        <v>2322</v>
      </c>
      <c r="EQ18" s="13">
        <v>38457.3</v>
      </c>
      <c r="ER18" s="11">
        <v>183</v>
      </c>
      <c r="ES18" s="12">
        <v>-0.4582</v>
      </c>
      <c r="ET18" s="12">
        <v>-0.4327</v>
      </c>
      <c r="EU18" s="11">
        <v>510</v>
      </c>
      <c r="EV18" s="13">
        <v>18438.22</v>
      </c>
      <c r="EW18" s="11">
        <v>691</v>
      </c>
      <c r="EX18" s="11">
        <v>907</v>
      </c>
      <c r="EY18" s="13">
        <v>31396.1</v>
      </c>
      <c r="EZ18" s="11">
        <v>691</v>
      </c>
      <c r="FA18" s="12">
        <v>-0.4377</v>
      </c>
      <c r="FB18" s="12">
        <v>-0.4127</v>
      </c>
      <c r="FC18" s="11">
        <v>868</v>
      </c>
      <c r="FD18" s="13">
        <v>15149.23</v>
      </c>
      <c r="FE18" s="11">
        <v>200</v>
      </c>
      <c r="FF18" s="11">
        <v>2671</v>
      </c>
      <c r="FG18" s="13">
        <v>46140.49</v>
      </c>
      <c r="FH18" s="11">
        <v>200</v>
      </c>
      <c r="FI18" s="12">
        <v>-0.675</v>
      </c>
      <c r="FJ18" s="12">
        <v>-0.6717</v>
      </c>
      <c r="FK18" s="11">
        <v>685</v>
      </c>
      <c r="FL18" s="13">
        <v>13580.18</v>
      </c>
      <c r="FM18" s="11">
        <v>49</v>
      </c>
      <c r="FN18" s="11">
        <v>1550</v>
      </c>
      <c r="FO18" s="13">
        <v>30833.5</v>
      </c>
      <c r="FP18" s="11">
        <v>49</v>
      </c>
      <c r="FQ18" s="12">
        <v>-0.5581</v>
      </c>
      <c r="FR18" s="12">
        <v>-0.5596</v>
      </c>
      <c r="FS18" s="11">
        <v>597</v>
      </c>
      <c r="FT18" s="13">
        <v>13542.37</v>
      </c>
      <c r="FU18" s="11">
        <v>466</v>
      </c>
      <c r="FV18" s="11">
        <v>727</v>
      </c>
      <c r="FW18" s="13">
        <v>16306.13</v>
      </c>
      <c r="FX18" s="11">
        <v>466</v>
      </c>
      <c r="FY18" s="12">
        <v>-0.1788</v>
      </c>
      <c r="FZ18" s="12">
        <v>-0.1695</v>
      </c>
      <c r="GA18" s="11">
        <v>617</v>
      </c>
      <c r="GB18" s="13">
        <v>13105.49</v>
      </c>
      <c r="GC18" s="11">
        <v>111</v>
      </c>
      <c r="GD18" s="11">
        <v>1180</v>
      </c>
      <c r="GE18" s="13">
        <v>25063.94</v>
      </c>
      <c r="GF18" s="11">
        <v>111</v>
      </c>
      <c r="GG18" s="12">
        <v>-0.4771</v>
      </c>
      <c r="GH18" s="12">
        <v>-0.4771</v>
      </c>
      <c r="GI18" s="11">
        <v>327</v>
      </c>
      <c r="GJ18" s="13">
        <v>6749.92</v>
      </c>
      <c r="GK18" s="11">
        <v>562</v>
      </c>
      <c r="GL18" s="11">
        <v>410</v>
      </c>
      <c r="GM18" s="13">
        <v>8315.01</v>
      </c>
      <c r="GN18" s="11">
        <v>562</v>
      </c>
      <c r="GO18" s="12">
        <v>-0.2024</v>
      </c>
      <c r="GP18" s="12">
        <v>-0.1882</v>
      </c>
      <c r="GQ18" s="11">
        <v>288</v>
      </c>
      <c r="GR18" s="13">
        <v>3543.72</v>
      </c>
      <c r="GS18" s="11">
        <v>26</v>
      </c>
      <c r="GT18" s="11">
        <v>374</v>
      </c>
      <c r="GU18" s="13">
        <v>4643.48</v>
      </c>
      <c r="GV18" s="11">
        <v>26</v>
      </c>
      <c r="GW18" s="12">
        <v>-0.2299</v>
      </c>
      <c r="GX18" s="12">
        <v>-0.2368</v>
      </c>
      <c r="GY18" s="11">
        <v>73</v>
      </c>
      <c r="GZ18" s="13">
        <v>2212.47</v>
      </c>
      <c r="HA18" s="11"/>
      <c r="HB18" s="11">
        <v>425</v>
      </c>
      <c r="HC18" s="13">
        <v>12773.44</v>
      </c>
      <c r="HD18" s="11"/>
      <c r="HE18" s="12">
        <v>-0.8282</v>
      </c>
      <c r="HF18" s="12">
        <v>-0.8268</v>
      </c>
      <c r="HG18" s="11">
        <v>59</v>
      </c>
      <c r="HH18" s="13">
        <v>1609.05</v>
      </c>
      <c r="HI18" s="11">
        <v>396</v>
      </c>
      <c r="HJ18" s="11">
        <v>75</v>
      </c>
      <c r="HK18" s="13">
        <v>1935.39</v>
      </c>
      <c r="HL18" s="11">
        <v>396</v>
      </c>
      <c r="HM18" s="12">
        <v>-0.2133</v>
      </c>
      <c r="HN18" s="12">
        <v>-0.1686</v>
      </c>
      <c r="HO18" s="11">
        <v>5</v>
      </c>
      <c r="HP18" s="13">
        <v>125.02</v>
      </c>
      <c r="HQ18" s="11">
        <v>267</v>
      </c>
      <c r="HR18" s="11">
        <v>5</v>
      </c>
      <c r="HS18" s="13">
        <v>125.02</v>
      </c>
      <c r="HT18" s="11">
        <v>267</v>
      </c>
      <c r="HU18" s="12"/>
      <c r="HV18" s="12"/>
      <c r="HW18" s="11">
        <v>8</v>
      </c>
      <c r="HX18" s="13">
        <v>53.35</v>
      </c>
      <c r="HY18" s="11">
        <v>552</v>
      </c>
      <c r="HZ18" s="11">
        <v>8</v>
      </c>
      <c r="IA18" s="13">
        <v>53.35</v>
      </c>
      <c r="IB18" s="11">
        <v>552</v>
      </c>
      <c r="IC18" s="12"/>
      <c r="ID18" s="12"/>
      <c r="IE18" s="11">
        <v>1</v>
      </c>
      <c r="IF18" s="13">
        <v>36.51</v>
      </c>
      <c r="IG18" s="11"/>
      <c r="IH18" s="11">
        <v>13</v>
      </c>
      <c r="II18" s="13">
        <v>420.1</v>
      </c>
      <c r="IJ18" s="11"/>
      <c r="IK18" s="12">
        <v>-0.9231</v>
      </c>
      <c r="IL18" s="12">
        <v>-0.9131</v>
      </c>
      <c r="IM18" s="11"/>
      <c r="IN18" s="13"/>
      <c r="IO18" s="11"/>
      <c r="IP18" s="11"/>
      <c r="IQ18" s="13"/>
      <c r="IR18" s="11"/>
      <c r="IS18" s="12"/>
      <c r="IT18" s="12"/>
      <c r="IU18" s="11"/>
      <c r="IV18" s="13"/>
      <c r="IW18" s="11"/>
      <c r="IX18" s="11"/>
      <c r="IY18" s="13"/>
      <c r="IZ18" s="11"/>
      <c r="JA18" s="12"/>
      <c r="JB18" s="12"/>
      <c r="JC18" s="11"/>
      <c r="JD18" s="13"/>
      <c r="JE18" s="11"/>
      <c r="JF18" s="11"/>
      <c r="JG18" s="13"/>
      <c r="JH18" s="11"/>
      <c r="JI18" s="12"/>
      <c r="JJ18" s="12"/>
      <c r="JK18" s="11"/>
      <c r="JL18" s="13"/>
      <c r="JM18" s="11"/>
      <c r="JN18" s="11"/>
      <c r="JO18" s="13"/>
      <c r="JP18" s="11"/>
      <c r="JQ18" s="12"/>
      <c r="JR18" s="12"/>
      <c r="JS18" s="11"/>
      <c r="JT18" s="13"/>
      <c r="JU18" s="11"/>
      <c r="JV18" s="11"/>
      <c r="JW18" s="13"/>
      <c r="JX18" s="11"/>
      <c r="JY18" s="12"/>
      <c r="JZ18" s="12"/>
      <c r="KA18" s="11"/>
      <c r="KB18" s="13"/>
      <c r="KC18" s="11"/>
      <c r="KD18" s="11"/>
      <c r="KE18" s="13"/>
      <c r="KF18" s="11"/>
      <c r="KG18" s="12"/>
      <c r="KH18" s="12"/>
      <c r="KI18" s="11"/>
      <c r="KJ18" s="13"/>
      <c r="KK18" s="11"/>
      <c r="KL18" s="11"/>
      <c r="KM18" s="13"/>
      <c r="KN18" s="11"/>
      <c r="KO18" s="12"/>
      <c r="KP18" s="12"/>
    </row>
    <row r="19">
      <c r="A19" s="20" t="s">
        <v>83</v>
      </c>
      <c r="B19" s="15" t="s">
        <v>82</v>
      </c>
      <c r="C19" s="16"/>
      <c r="D19" s="16">
        <f>=ROUNDDOWN({0},0)</f>
      </c>
      <c r="E19" s="16"/>
      <c r="F19" s="17"/>
      <c r="G19" s="16"/>
      <c r="H19" s="16">
        <f>=ROUNDDOWN({0},0)</f>
      </c>
      <c r="I19" s="16"/>
      <c r="J19" s="17"/>
      <c r="K19" s="16">
        <v>566468</v>
      </c>
      <c r="L19" s="18">
        <v>11298177.97</v>
      </c>
      <c r="M19" s="16">
        <v>691</v>
      </c>
      <c r="N19" s="19">
        <v>16350.47</v>
      </c>
      <c r="O19" s="16">
        <v>1380628</v>
      </c>
      <c r="P19" s="18">
        <v>26663047.48</v>
      </c>
      <c r="Q19" s="16">
        <v>691</v>
      </c>
      <c r="R19" s="19">
        <v>38586.18</v>
      </c>
      <c r="S19" s="17">
        <v>-0.5897</v>
      </c>
      <c r="T19" s="17">
        <v>-0.5763</v>
      </c>
      <c r="U19" s="17"/>
      <c r="V19" s="17">
        <v>-0.5763</v>
      </c>
      <c r="W19" s="16">
        <v>198181</v>
      </c>
      <c r="X19" s="18">
        <v>4483205.64</v>
      </c>
      <c r="Y19" s="16">
        <v>621</v>
      </c>
      <c r="Z19" s="16">
        <v>382356</v>
      </c>
      <c r="AA19" s="18">
        <v>8445627.69</v>
      </c>
      <c r="AB19" s="16">
        <v>621</v>
      </c>
      <c r="AC19" s="17">
        <v>-0.4817</v>
      </c>
      <c r="AD19" s="17">
        <v>-0.4692</v>
      </c>
      <c r="AE19" s="16">
        <v>91493</v>
      </c>
      <c r="AF19" s="18">
        <v>1505523.26</v>
      </c>
      <c r="AG19" s="16">
        <v>691</v>
      </c>
      <c r="AH19" s="16">
        <v>193227</v>
      </c>
      <c r="AI19" s="18">
        <v>3089671.76</v>
      </c>
      <c r="AJ19" s="16">
        <v>691</v>
      </c>
      <c r="AK19" s="17">
        <v>-0.5265</v>
      </c>
      <c r="AL19" s="17">
        <v>-0.5127</v>
      </c>
      <c r="AM19" s="16">
        <v>70910</v>
      </c>
      <c r="AN19" s="18">
        <v>1317224.6</v>
      </c>
      <c r="AO19" s="16">
        <v>668</v>
      </c>
      <c r="AP19" s="16">
        <v>160617</v>
      </c>
      <c r="AQ19" s="18">
        <v>3006620.94</v>
      </c>
      <c r="AR19" s="16">
        <v>668</v>
      </c>
      <c r="AS19" s="17">
        <v>-0.5585</v>
      </c>
      <c r="AT19" s="17">
        <v>-0.5619</v>
      </c>
      <c r="AU19" s="16">
        <v>69756</v>
      </c>
      <c r="AV19" s="18">
        <v>1156718.06</v>
      </c>
      <c r="AW19" s="16">
        <v>640</v>
      </c>
      <c r="AX19" s="16">
        <v>154947</v>
      </c>
      <c r="AY19" s="18">
        <v>2567933.42</v>
      </c>
      <c r="AZ19" s="16">
        <v>640</v>
      </c>
      <c r="BA19" s="17">
        <v>-0.5498</v>
      </c>
      <c r="BB19" s="17">
        <v>-0.5496</v>
      </c>
      <c r="BC19" s="16">
        <v>30225</v>
      </c>
      <c r="BD19" s="18">
        <v>681718.92</v>
      </c>
      <c r="BE19" s="16">
        <v>600</v>
      </c>
      <c r="BF19" s="16">
        <v>68810</v>
      </c>
      <c r="BG19" s="18">
        <v>1432868.62</v>
      </c>
      <c r="BH19" s="16">
        <v>600</v>
      </c>
      <c r="BI19" s="17">
        <v>-0.5607</v>
      </c>
      <c r="BJ19" s="17">
        <v>-0.5242</v>
      </c>
      <c r="BK19" s="16">
        <v>33677</v>
      </c>
      <c r="BL19" s="18">
        <v>660240.54</v>
      </c>
      <c r="BM19" s="16">
        <v>155</v>
      </c>
      <c r="BN19" s="16">
        <v>144149</v>
      </c>
      <c r="BO19" s="18">
        <v>2772129.52</v>
      </c>
      <c r="BP19" s="16">
        <v>155</v>
      </c>
      <c r="BQ19" s="17">
        <v>-0.7664</v>
      </c>
      <c r="BR19" s="17">
        <v>-0.7618</v>
      </c>
      <c r="BS19" s="16">
        <v>27628</v>
      </c>
      <c r="BT19" s="18">
        <v>558222.89</v>
      </c>
      <c r="BU19" s="16">
        <v>498</v>
      </c>
      <c r="BV19" s="16">
        <v>70741</v>
      </c>
      <c r="BW19" s="18">
        <v>1398264.14</v>
      </c>
      <c r="BX19" s="16">
        <v>498</v>
      </c>
      <c r="BY19" s="17">
        <v>-0.6094</v>
      </c>
      <c r="BZ19" s="17">
        <v>-0.6008</v>
      </c>
      <c r="CA19" s="16">
        <v>8133</v>
      </c>
      <c r="CB19" s="18">
        <v>211635.79</v>
      </c>
      <c r="CC19" s="16">
        <v>350</v>
      </c>
      <c r="CD19" s="16">
        <v>17168</v>
      </c>
      <c r="CE19" s="18">
        <v>445559.7</v>
      </c>
      <c r="CF19" s="16">
        <v>350</v>
      </c>
      <c r="CG19" s="17">
        <v>-0.5263</v>
      </c>
      <c r="CH19" s="17">
        <v>-0.525</v>
      </c>
      <c r="CI19" s="16">
        <v>9214</v>
      </c>
      <c r="CJ19" s="18">
        <v>207917.52</v>
      </c>
      <c r="CK19" s="16">
        <v>691</v>
      </c>
      <c r="CL19" s="16">
        <v>21095</v>
      </c>
      <c r="CM19" s="18">
        <v>475787.4</v>
      </c>
      <c r="CN19" s="16">
        <v>691</v>
      </c>
      <c r="CO19" s="17">
        <v>-0.5632</v>
      </c>
      <c r="CP19" s="17">
        <v>-0.563</v>
      </c>
      <c r="CQ19" s="16">
        <v>7011</v>
      </c>
      <c r="CR19" s="18">
        <v>119043.95</v>
      </c>
      <c r="CS19" s="16">
        <v>534</v>
      </c>
      <c r="CT19" s="16">
        <v>18898</v>
      </c>
      <c r="CU19" s="18">
        <v>323283.88</v>
      </c>
      <c r="CV19" s="16">
        <v>534</v>
      </c>
      <c r="CW19" s="17">
        <v>-0.629</v>
      </c>
      <c r="CX19" s="17">
        <v>-0.6318</v>
      </c>
      <c r="CY19" s="16">
        <v>4753</v>
      </c>
      <c r="CZ19" s="18">
        <v>108980.38</v>
      </c>
      <c r="DA19" s="16">
        <v>249</v>
      </c>
      <c r="DB19" s="16">
        <v>8708</v>
      </c>
      <c r="DC19" s="18">
        <v>195230.4</v>
      </c>
      <c r="DD19" s="16">
        <v>249</v>
      </c>
      <c r="DE19" s="17">
        <v>-0.4542</v>
      </c>
      <c r="DF19" s="17">
        <v>-0.4418</v>
      </c>
      <c r="DG19" s="16">
        <v>3469</v>
      </c>
      <c r="DH19" s="18">
        <v>65846.92</v>
      </c>
      <c r="DI19" s="16"/>
      <c r="DJ19" s="16">
        <v>105104</v>
      </c>
      <c r="DK19" s="18">
        <v>1913316.58</v>
      </c>
      <c r="DL19" s="16"/>
      <c r="DM19" s="17">
        <v>-0.967</v>
      </c>
      <c r="DN19" s="17">
        <v>-0.9656</v>
      </c>
      <c r="DO19" s="16">
        <v>2382</v>
      </c>
      <c r="DP19" s="18">
        <v>44291.69</v>
      </c>
      <c r="DQ19" s="16">
        <v>34</v>
      </c>
      <c r="DR19" s="16">
        <v>5949</v>
      </c>
      <c r="DS19" s="18">
        <v>107406.39</v>
      </c>
      <c r="DT19" s="16">
        <v>34</v>
      </c>
      <c r="DU19" s="17">
        <v>-0.5996</v>
      </c>
      <c r="DV19" s="17">
        <v>-0.5876</v>
      </c>
      <c r="DW19" s="16">
        <v>2673</v>
      </c>
      <c r="DX19" s="18">
        <v>42031.83</v>
      </c>
      <c r="DY19" s="16">
        <v>187</v>
      </c>
      <c r="DZ19" s="16">
        <v>13326</v>
      </c>
      <c r="EA19" s="18">
        <v>196799.03</v>
      </c>
      <c r="EB19" s="16">
        <v>187</v>
      </c>
      <c r="EC19" s="17">
        <v>-0.7994</v>
      </c>
      <c r="ED19" s="17">
        <v>-0.7864</v>
      </c>
      <c r="EE19" s="16">
        <v>1667</v>
      </c>
      <c r="EF19" s="18">
        <v>25612.89</v>
      </c>
      <c r="EG19" s="16">
        <v>76</v>
      </c>
      <c r="EH19" s="16">
        <v>4866</v>
      </c>
      <c r="EI19" s="18">
        <v>76084.76</v>
      </c>
      <c r="EJ19" s="16">
        <v>76</v>
      </c>
      <c r="EK19" s="17">
        <v>-0.6574</v>
      </c>
      <c r="EL19" s="17">
        <v>-0.6634</v>
      </c>
      <c r="EM19" s="16">
        <v>1258</v>
      </c>
      <c r="EN19" s="18">
        <v>21817.56</v>
      </c>
      <c r="EO19" s="16">
        <v>183</v>
      </c>
      <c r="EP19" s="16">
        <v>2322</v>
      </c>
      <c r="EQ19" s="18">
        <v>38457.3</v>
      </c>
      <c r="ER19" s="16">
        <v>183</v>
      </c>
      <c r="ES19" s="17">
        <v>-0.4582</v>
      </c>
      <c r="ET19" s="17">
        <v>-0.4327</v>
      </c>
      <c r="EU19" s="16">
        <v>510</v>
      </c>
      <c r="EV19" s="18">
        <v>18438.22</v>
      </c>
      <c r="EW19" s="16">
        <v>691</v>
      </c>
      <c r="EX19" s="16">
        <v>907</v>
      </c>
      <c r="EY19" s="18">
        <v>31396.1</v>
      </c>
      <c r="EZ19" s="16">
        <v>691</v>
      </c>
      <c r="FA19" s="17">
        <v>-0.4377</v>
      </c>
      <c r="FB19" s="17">
        <v>-0.4127</v>
      </c>
      <c r="FC19" s="16">
        <v>868</v>
      </c>
      <c r="FD19" s="18">
        <v>15149.23</v>
      </c>
      <c r="FE19" s="16">
        <v>200</v>
      </c>
      <c r="FF19" s="16">
        <v>2671</v>
      </c>
      <c r="FG19" s="18">
        <v>46140.49</v>
      </c>
      <c r="FH19" s="16">
        <v>200</v>
      </c>
      <c r="FI19" s="17">
        <v>-0.675</v>
      </c>
      <c r="FJ19" s="17">
        <v>-0.6717</v>
      </c>
      <c r="FK19" s="16">
        <v>685</v>
      </c>
      <c r="FL19" s="18">
        <v>13580.18</v>
      </c>
      <c r="FM19" s="16">
        <v>49</v>
      </c>
      <c r="FN19" s="16">
        <v>1550</v>
      </c>
      <c r="FO19" s="18">
        <v>30833.5</v>
      </c>
      <c r="FP19" s="16">
        <v>49</v>
      </c>
      <c r="FQ19" s="17">
        <v>-0.5581</v>
      </c>
      <c r="FR19" s="17">
        <v>-0.5596</v>
      </c>
      <c r="FS19" s="16">
        <v>597</v>
      </c>
      <c r="FT19" s="18">
        <v>13542.37</v>
      </c>
      <c r="FU19" s="16">
        <v>466</v>
      </c>
      <c r="FV19" s="16">
        <v>727</v>
      </c>
      <c r="FW19" s="18">
        <v>16306.13</v>
      </c>
      <c r="FX19" s="16">
        <v>466</v>
      </c>
      <c r="FY19" s="17">
        <v>-0.1788</v>
      </c>
      <c r="FZ19" s="17">
        <v>-0.1695</v>
      </c>
      <c r="GA19" s="16">
        <v>617</v>
      </c>
      <c r="GB19" s="18">
        <v>13105.49</v>
      </c>
      <c r="GC19" s="16">
        <v>111</v>
      </c>
      <c r="GD19" s="16">
        <v>1180</v>
      </c>
      <c r="GE19" s="18">
        <v>25063.94</v>
      </c>
      <c r="GF19" s="16">
        <v>111</v>
      </c>
      <c r="GG19" s="17">
        <v>-0.4771</v>
      </c>
      <c r="GH19" s="17">
        <v>-0.4771</v>
      </c>
      <c r="GI19" s="16">
        <v>327</v>
      </c>
      <c r="GJ19" s="18">
        <v>6749.92</v>
      </c>
      <c r="GK19" s="16">
        <v>562</v>
      </c>
      <c r="GL19" s="16">
        <v>410</v>
      </c>
      <c r="GM19" s="18">
        <v>8315.01</v>
      </c>
      <c r="GN19" s="16">
        <v>562</v>
      </c>
      <c r="GO19" s="17">
        <v>-0.2024</v>
      </c>
      <c r="GP19" s="17">
        <v>-0.1882</v>
      </c>
      <c r="GQ19" s="16">
        <v>288</v>
      </c>
      <c r="GR19" s="18">
        <v>3543.72</v>
      </c>
      <c r="GS19" s="16">
        <v>26</v>
      </c>
      <c r="GT19" s="16">
        <v>374</v>
      </c>
      <c r="GU19" s="18">
        <v>4643.48</v>
      </c>
      <c r="GV19" s="16">
        <v>26</v>
      </c>
      <c r="GW19" s="17">
        <v>-0.2299</v>
      </c>
      <c r="GX19" s="17">
        <v>-0.2368</v>
      </c>
      <c r="GY19" s="16">
        <v>73</v>
      </c>
      <c r="GZ19" s="18">
        <v>2212.47</v>
      </c>
      <c r="HA19" s="16"/>
      <c r="HB19" s="16">
        <v>425</v>
      </c>
      <c r="HC19" s="18">
        <v>12773.44</v>
      </c>
      <c r="HD19" s="16"/>
      <c r="HE19" s="17">
        <v>-0.8282</v>
      </c>
      <c r="HF19" s="17">
        <v>-0.8268</v>
      </c>
      <c r="HG19" s="16">
        <v>59</v>
      </c>
      <c r="HH19" s="18">
        <v>1609.05</v>
      </c>
      <c r="HI19" s="16">
        <v>396</v>
      </c>
      <c r="HJ19" s="16">
        <v>75</v>
      </c>
      <c r="HK19" s="18">
        <v>1935.39</v>
      </c>
      <c r="HL19" s="16">
        <v>396</v>
      </c>
      <c r="HM19" s="17">
        <v>-0.2133</v>
      </c>
      <c r="HN19" s="17">
        <v>-0.1686</v>
      </c>
      <c r="HO19" s="16">
        <v>5</v>
      </c>
      <c r="HP19" s="18">
        <v>125.02</v>
      </c>
      <c r="HQ19" s="16">
        <v>267</v>
      </c>
      <c r="HR19" s="16">
        <v>5</v>
      </c>
      <c r="HS19" s="18">
        <v>125.02</v>
      </c>
      <c r="HT19" s="16">
        <v>267</v>
      </c>
      <c r="HU19" s="17"/>
      <c r="HV19" s="17"/>
      <c r="HW19" s="16">
        <v>8</v>
      </c>
      <c r="HX19" s="18">
        <v>53.35</v>
      </c>
      <c r="HY19" s="16">
        <v>552</v>
      </c>
      <c r="HZ19" s="16">
        <v>8</v>
      </c>
      <c r="IA19" s="18">
        <v>53.35</v>
      </c>
      <c r="IB19" s="16">
        <v>552</v>
      </c>
      <c r="IC19" s="17"/>
      <c r="ID19" s="17"/>
      <c r="IE19" s="16">
        <v>1</v>
      </c>
      <c r="IF19" s="18">
        <v>36.51</v>
      </c>
      <c r="IG19" s="16"/>
      <c r="IH19" s="16">
        <v>13</v>
      </c>
      <c r="II19" s="18">
        <v>420.1</v>
      </c>
      <c r="IJ19" s="16"/>
      <c r="IK19" s="17">
        <v>-0.9231</v>
      </c>
      <c r="IL19" s="17">
        <v>-0.9131</v>
      </c>
      <c r="IM19" s="16"/>
      <c r="IN19" s="18"/>
      <c r="IO19" s="16"/>
      <c r="IP19" s="16"/>
      <c r="IQ19" s="18"/>
      <c r="IR19" s="16"/>
      <c r="IS19" s="17"/>
      <c r="IT19" s="17"/>
      <c r="IU19" s="16"/>
      <c r="IV19" s="18"/>
      <c r="IW19" s="16"/>
      <c r="IX19" s="16"/>
      <c r="IY19" s="18"/>
      <c r="IZ19" s="16"/>
      <c r="JA19" s="17"/>
      <c r="JB19" s="17"/>
      <c r="JC19" s="16"/>
      <c r="JD19" s="18"/>
      <c r="JE19" s="16"/>
      <c r="JF19" s="16"/>
      <c r="JG19" s="18"/>
      <c r="JH19" s="16"/>
      <c r="JI19" s="17"/>
      <c r="JJ19" s="17"/>
      <c r="JK19" s="16"/>
      <c r="JL19" s="18"/>
      <c r="JM19" s="16"/>
      <c r="JN19" s="16"/>
      <c r="JO19" s="18"/>
      <c r="JP19" s="16"/>
      <c r="JQ19" s="17"/>
      <c r="JR19" s="17"/>
      <c r="JS19" s="16"/>
      <c r="JT19" s="18"/>
      <c r="JU19" s="16"/>
      <c r="JV19" s="16"/>
      <c r="JW19" s="18"/>
      <c r="JX19" s="16"/>
      <c r="JY19" s="17"/>
      <c r="JZ19" s="17"/>
      <c r="KA19" s="16"/>
      <c r="KB19" s="18"/>
      <c r="KC19" s="16"/>
      <c r="KD19" s="16"/>
      <c r="KE19" s="18"/>
      <c r="KF19" s="16"/>
      <c r="KG19" s="17"/>
      <c r="KH19" s="17"/>
      <c r="KI19" s="16"/>
      <c r="KJ19" s="18"/>
      <c r="KK19" s="16"/>
      <c r="KL19" s="16"/>
      <c r="KM19" s="18"/>
      <c r="KN19" s="16"/>
      <c r="KO19" s="17"/>
      <c r="KP19" s="17"/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</mergeCells>
  <headerFooter/>
</worksheet>
</file>