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<sst xmlns="http://schemas.openxmlformats.org/spreadsheetml/2006/main" count="87" uniqueCount="87">
  <si>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</si>
  <si>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</si>
  <si>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</si>
  <si>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</si>
  <si>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</si>
  <si>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</si>
  <si>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</si>
  <si>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01/06/2024</t>
  </si>
  <si>
    <t>Division</t>
  </si>
  <si>
    <t>Brand</t>
  </si>
  <si>
    <t>Current And Future Inventory</t>
  </si>
  <si>
    <t>Current And History Sales Comparison</t>
  </si>
  <si>
    <t>KOHLDSN</t>
  </si>
  <si>
    <t>AMAZON</t>
  </si>
  <si>
    <t>OVERSTOCK01</t>
  </si>
  <si>
    <t>MACY02</t>
  </si>
  <si>
    <t>CSNSTORES</t>
  </si>
  <si>
    <t>TGTDVS</t>
  </si>
  <si>
    <t>JCPENNEY01</t>
  </si>
  <si>
    <t>OLLIIX</t>
  </si>
  <si>
    <t>BLK01</t>
  </si>
  <si>
    <t>FINGERHUTDS</t>
  </si>
  <si>
    <t>WALMARTDS</t>
  </si>
  <si>
    <t>DESINC</t>
  </si>
  <si>
    <t>HSNDS</t>
  </si>
  <si>
    <t>ASHFURNDS</t>
  </si>
  <si>
    <t>ROOMECOM</t>
  </si>
  <si>
    <t>HDDS</t>
  </si>
  <si>
    <t>BEALLSDS</t>
  </si>
  <si>
    <t>BIGLOTSDS</t>
  </si>
  <si>
    <t>KIRKLANDDS</t>
  </si>
  <si>
    <t>NRTPORT</t>
  </si>
  <si>
    <t>AMERSIGNDS</t>
  </si>
  <si>
    <t>ZOLA</t>
  </si>
  <si>
    <t>HOUZZ</t>
  </si>
  <si>
    <t>AAFESDS</t>
  </si>
  <si>
    <t>DLCROSCILL</t>
  </si>
  <si>
    <t>LAMPDS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</si>
  <si>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</si>
  <si>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</si>
  <si>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</si>
  <si>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</si>
  <si>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</si>
  <si>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</si>
  <si>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</si>
  <si>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</si>
  <si>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</si>
  <si>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</si>
  <si>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</si>
  <si>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</si>
  <si>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</si>
  <si>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</si>
  <si>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</si>
  <si>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</si>
  <si>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</si>
  <si>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</si>
  <si>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</si>
  <si>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</si>
  <si>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</si>
  <si>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</si>
  <si>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</si>
  <si>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</si>
  <si>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</si>
  <si>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</si>
  <si>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</si>
  <si>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</si>
  <si>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</si>
  <si>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</si>
  <si>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Beautyrest</t>
  </si>
  <si>
    <t>Clean Spaces</t>
  </si>
  <si>
    <t>Comfort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</si>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</sst>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H23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46</v>
      </c>
      <c r="L3" s="4" t="s">
        <v>46</v>
      </c>
      <c r="M3" s="4" t="s">
        <v>46</v>
      </c>
      <c r="N3" s="4" t="s">
        <v>46</v>
      </c>
      <c r="O3" s="4" t="s">
        <v>47</v>
      </c>
      <c r="P3" s="4" t="s">
        <v>47</v>
      </c>
      <c r="Q3" s="4" t="s">
        <v>47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51</v>
      </c>
      <c r="W3" s="4" t="s">
        <v>46</v>
      </c>
      <c r="X3" s="4" t="s">
        <v>46</v>
      </c>
      <c r="Y3" s="4" t="s">
        <v>46</v>
      </c>
      <c r="Z3" s="4" t="s">
        <v>47</v>
      </c>
      <c r="AA3" s="4" t="s">
        <v>47</v>
      </c>
      <c r="AB3" s="4" t="s">
        <v>47</v>
      </c>
      <c r="AC3" s="4" t="s">
        <v>48</v>
      </c>
      <c r="AD3" s="4" t="s">
        <v>49</v>
      </c>
      <c r="AE3" s="4" t="s">
        <v>46</v>
      </c>
      <c r="AF3" s="4" t="s">
        <v>46</v>
      </c>
      <c r="AG3" s="4" t="s">
        <v>46</v>
      </c>
      <c r="AH3" s="4" t="s">
        <v>47</v>
      </c>
      <c r="AI3" s="4" t="s">
        <v>47</v>
      </c>
      <c r="AJ3" s="4" t="s">
        <v>47</v>
      </c>
      <c r="AK3" s="4" t="s">
        <v>48</v>
      </c>
      <c r="AL3" s="4" t="s">
        <v>49</v>
      </c>
      <c r="AM3" s="4" t="s">
        <v>46</v>
      </c>
      <c r="AN3" s="4" t="s">
        <v>46</v>
      </c>
      <c r="AO3" s="4" t="s">
        <v>46</v>
      </c>
      <c r="AP3" s="4" t="s">
        <v>47</v>
      </c>
      <c r="AQ3" s="4" t="s">
        <v>47</v>
      </c>
      <c r="AR3" s="4" t="s">
        <v>47</v>
      </c>
      <c r="AS3" s="4" t="s">
        <v>48</v>
      </c>
      <c r="AT3" s="4" t="s">
        <v>49</v>
      </c>
      <c r="AU3" s="4" t="s">
        <v>46</v>
      </c>
      <c r="AV3" s="4" t="s">
        <v>46</v>
      </c>
      <c r="AW3" s="4" t="s">
        <v>46</v>
      </c>
      <c r="AX3" s="4" t="s">
        <v>47</v>
      </c>
      <c r="AY3" s="4" t="s">
        <v>47</v>
      </c>
      <c r="AZ3" s="4" t="s">
        <v>47</v>
      </c>
      <c r="BA3" s="4" t="s">
        <v>48</v>
      </c>
      <c r="BB3" s="4" t="s">
        <v>49</v>
      </c>
      <c r="BC3" s="4" t="s">
        <v>46</v>
      </c>
      <c r="BD3" s="4" t="s">
        <v>46</v>
      </c>
      <c r="BE3" s="4" t="s">
        <v>46</v>
      </c>
      <c r="BF3" s="4" t="s">
        <v>47</v>
      </c>
      <c r="BG3" s="4" t="s">
        <v>47</v>
      </c>
      <c r="BH3" s="4" t="s">
        <v>47</v>
      </c>
      <c r="BI3" s="4" t="s">
        <v>48</v>
      </c>
      <c r="BJ3" s="4" t="s">
        <v>49</v>
      </c>
      <c r="BK3" s="4" t="s">
        <v>46</v>
      </c>
      <c r="BL3" s="4" t="s">
        <v>46</v>
      </c>
      <c r="BM3" s="4" t="s">
        <v>46</v>
      </c>
      <c r="BN3" s="4" t="s">
        <v>47</v>
      </c>
      <c r="BO3" s="4" t="s">
        <v>47</v>
      </c>
      <c r="BP3" s="4" t="s">
        <v>47</v>
      </c>
      <c r="BQ3" s="4" t="s">
        <v>48</v>
      </c>
      <c r="BR3" s="4" t="s">
        <v>49</v>
      </c>
      <c r="BS3" s="4" t="s">
        <v>46</v>
      </c>
      <c r="BT3" s="4" t="s">
        <v>46</v>
      </c>
      <c r="BU3" s="4" t="s">
        <v>46</v>
      </c>
      <c r="BV3" s="4" t="s">
        <v>47</v>
      </c>
      <c r="BW3" s="4" t="s">
        <v>47</v>
      </c>
      <c r="BX3" s="4" t="s">
        <v>47</v>
      </c>
      <c r="BY3" s="4" t="s">
        <v>48</v>
      </c>
      <c r="BZ3" s="4" t="s">
        <v>49</v>
      </c>
      <c r="CA3" s="4" t="s">
        <v>46</v>
      </c>
      <c r="CB3" s="4" t="s">
        <v>46</v>
      </c>
      <c r="CC3" s="4" t="s">
        <v>46</v>
      </c>
      <c r="CD3" s="4" t="s">
        <v>47</v>
      </c>
      <c r="CE3" s="4" t="s">
        <v>47</v>
      </c>
      <c r="CF3" s="4" t="s">
        <v>47</v>
      </c>
      <c r="CG3" s="4" t="s">
        <v>48</v>
      </c>
      <c r="CH3" s="4" t="s">
        <v>49</v>
      </c>
      <c r="CI3" s="4" t="s">
        <v>46</v>
      </c>
      <c r="CJ3" s="4" t="s">
        <v>46</v>
      </c>
      <c r="CK3" s="4" t="s">
        <v>46</v>
      </c>
      <c r="CL3" s="4" t="s">
        <v>47</v>
      </c>
      <c r="CM3" s="4" t="s">
        <v>47</v>
      </c>
      <c r="CN3" s="4" t="s">
        <v>47</v>
      </c>
      <c r="CO3" s="4" t="s">
        <v>48</v>
      </c>
      <c r="CP3" s="4" t="s">
        <v>49</v>
      </c>
      <c r="CQ3" s="4" t="s">
        <v>46</v>
      </c>
      <c r="CR3" s="4" t="s">
        <v>46</v>
      </c>
      <c r="CS3" s="4" t="s">
        <v>46</v>
      </c>
      <c r="CT3" s="4" t="s">
        <v>47</v>
      </c>
      <c r="CU3" s="4" t="s">
        <v>47</v>
      </c>
      <c r="CV3" s="4" t="s">
        <v>47</v>
      </c>
      <c r="CW3" s="4" t="s">
        <v>48</v>
      </c>
      <c r="CX3" s="4" t="s">
        <v>49</v>
      </c>
      <c r="CY3" s="4" t="s">
        <v>46</v>
      </c>
      <c r="CZ3" s="4" t="s">
        <v>46</v>
      </c>
      <c r="DA3" s="4" t="s">
        <v>46</v>
      </c>
      <c r="DB3" s="4" t="s">
        <v>47</v>
      </c>
      <c r="DC3" s="4" t="s">
        <v>47</v>
      </c>
      <c r="DD3" s="4" t="s">
        <v>47</v>
      </c>
      <c r="DE3" s="4" t="s">
        <v>48</v>
      </c>
      <c r="DF3" s="4" t="s">
        <v>49</v>
      </c>
      <c r="DG3" s="4" t="s">
        <v>46</v>
      </c>
      <c r="DH3" s="4" t="s">
        <v>46</v>
      </c>
      <c r="DI3" s="4" t="s">
        <v>46</v>
      </c>
      <c r="DJ3" s="4" t="s">
        <v>47</v>
      </c>
      <c r="DK3" s="4" t="s">
        <v>47</v>
      </c>
      <c r="DL3" s="4" t="s">
        <v>47</v>
      </c>
      <c r="DM3" s="4" t="s">
        <v>48</v>
      </c>
      <c r="DN3" s="4" t="s">
        <v>49</v>
      </c>
      <c r="DO3" s="4" t="s">
        <v>46</v>
      </c>
      <c r="DP3" s="4" t="s">
        <v>46</v>
      </c>
      <c r="DQ3" s="4" t="s">
        <v>46</v>
      </c>
      <c r="DR3" s="4" t="s">
        <v>47</v>
      </c>
      <c r="DS3" s="4" t="s">
        <v>47</v>
      </c>
      <c r="DT3" s="4" t="s">
        <v>47</v>
      </c>
      <c r="DU3" s="4" t="s">
        <v>48</v>
      </c>
      <c r="DV3" s="4" t="s">
        <v>49</v>
      </c>
      <c r="DW3" s="4" t="s">
        <v>46</v>
      </c>
      <c r="DX3" s="4" t="s">
        <v>46</v>
      </c>
      <c r="DY3" s="4" t="s">
        <v>46</v>
      </c>
      <c r="DZ3" s="4" t="s">
        <v>47</v>
      </c>
      <c r="EA3" s="4" t="s">
        <v>47</v>
      </c>
      <c r="EB3" s="4" t="s">
        <v>47</v>
      </c>
      <c r="EC3" s="4" t="s">
        <v>48</v>
      </c>
      <c r="ED3" s="4" t="s">
        <v>49</v>
      </c>
      <c r="EE3" s="4" t="s">
        <v>46</v>
      </c>
      <c r="EF3" s="4" t="s">
        <v>46</v>
      </c>
      <c r="EG3" s="4" t="s">
        <v>46</v>
      </c>
      <c r="EH3" s="4" t="s">
        <v>47</v>
      </c>
      <c r="EI3" s="4" t="s">
        <v>47</v>
      </c>
      <c r="EJ3" s="4" t="s">
        <v>47</v>
      </c>
      <c r="EK3" s="4" t="s">
        <v>48</v>
      </c>
      <c r="EL3" s="4" t="s">
        <v>49</v>
      </c>
      <c r="EM3" s="4" t="s">
        <v>46</v>
      </c>
      <c r="EN3" s="4" t="s">
        <v>46</v>
      </c>
      <c r="EO3" s="4" t="s">
        <v>46</v>
      </c>
      <c r="EP3" s="4" t="s">
        <v>47</v>
      </c>
      <c r="EQ3" s="4" t="s">
        <v>47</v>
      </c>
      <c r="ER3" s="4" t="s">
        <v>47</v>
      </c>
      <c r="ES3" s="4" t="s">
        <v>48</v>
      </c>
      <c r="ET3" s="4" t="s">
        <v>49</v>
      </c>
      <c r="EU3" s="4" t="s">
        <v>46</v>
      </c>
      <c r="EV3" s="4" t="s">
        <v>46</v>
      </c>
      <c r="EW3" s="4" t="s">
        <v>46</v>
      </c>
      <c r="EX3" s="4" t="s">
        <v>47</v>
      </c>
      <c r="EY3" s="4" t="s">
        <v>47</v>
      </c>
      <c r="EZ3" s="4" t="s">
        <v>47</v>
      </c>
      <c r="FA3" s="4" t="s">
        <v>48</v>
      </c>
      <c r="FB3" s="4" t="s">
        <v>49</v>
      </c>
      <c r="FC3" s="4" t="s">
        <v>46</v>
      </c>
      <c r="FD3" s="4" t="s">
        <v>46</v>
      </c>
      <c r="FE3" s="4" t="s">
        <v>46</v>
      </c>
      <c r="FF3" s="4" t="s">
        <v>47</v>
      </c>
      <c r="FG3" s="4" t="s">
        <v>47</v>
      </c>
      <c r="FH3" s="4" t="s">
        <v>47</v>
      </c>
      <c r="FI3" s="4" t="s">
        <v>48</v>
      </c>
      <c r="FJ3" s="4" t="s">
        <v>49</v>
      </c>
      <c r="FK3" s="4" t="s">
        <v>46</v>
      </c>
      <c r="FL3" s="4" t="s">
        <v>46</v>
      </c>
      <c r="FM3" s="4" t="s">
        <v>46</v>
      </c>
      <c r="FN3" s="4" t="s">
        <v>47</v>
      </c>
      <c r="FO3" s="4" t="s">
        <v>47</v>
      </c>
      <c r="FP3" s="4" t="s">
        <v>47</v>
      </c>
      <c r="FQ3" s="4" t="s">
        <v>48</v>
      </c>
      <c r="FR3" s="4" t="s">
        <v>49</v>
      </c>
      <c r="FS3" s="4" t="s">
        <v>46</v>
      </c>
      <c r="FT3" s="4" t="s">
        <v>46</v>
      </c>
      <c r="FU3" s="4" t="s">
        <v>46</v>
      </c>
      <c r="FV3" s="4" t="s">
        <v>47</v>
      </c>
      <c r="FW3" s="4" t="s">
        <v>47</v>
      </c>
      <c r="FX3" s="4" t="s">
        <v>47</v>
      </c>
      <c r="FY3" s="4" t="s">
        <v>48</v>
      </c>
      <c r="FZ3" s="4" t="s">
        <v>49</v>
      </c>
      <c r="GA3" s="4" t="s">
        <v>46</v>
      </c>
      <c r="GB3" s="4" t="s">
        <v>46</v>
      </c>
      <c r="GC3" s="4" t="s">
        <v>46</v>
      </c>
      <c r="GD3" s="4" t="s">
        <v>47</v>
      </c>
      <c r="GE3" s="4" t="s">
        <v>47</v>
      </c>
      <c r="GF3" s="4" t="s">
        <v>47</v>
      </c>
      <c r="GG3" s="4" t="s">
        <v>48</v>
      </c>
      <c r="GH3" s="4" t="s">
        <v>49</v>
      </c>
      <c r="GI3" s="4" t="s">
        <v>46</v>
      </c>
      <c r="GJ3" s="4" t="s">
        <v>46</v>
      </c>
      <c r="GK3" s="4" t="s">
        <v>46</v>
      </c>
      <c r="GL3" s="4" t="s">
        <v>47</v>
      </c>
      <c r="GM3" s="4" t="s">
        <v>47</v>
      </c>
      <c r="GN3" s="4" t="s">
        <v>47</v>
      </c>
      <c r="GO3" s="4" t="s">
        <v>48</v>
      </c>
      <c r="GP3" s="4" t="s">
        <v>49</v>
      </c>
      <c r="GQ3" s="4" t="s">
        <v>46</v>
      </c>
      <c r="GR3" s="4" t="s">
        <v>46</v>
      </c>
      <c r="GS3" s="4" t="s">
        <v>46</v>
      </c>
      <c r="GT3" s="4" t="s">
        <v>47</v>
      </c>
      <c r="GU3" s="4" t="s">
        <v>47</v>
      </c>
      <c r="GV3" s="4" t="s">
        <v>47</v>
      </c>
      <c r="GW3" s="4" t="s">
        <v>48</v>
      </c>
      <c r="GX3" s="4" t="s">
        <v>49</v>
      </c>
      <c r="GY3" s="4" t="s">
        <v>46</v>
      </c>
      <c r="GZ3" s="4" t="s">
        <v>46</v>
      </c>
      <c r="HA3" s="4" t="s">
        <v>46</v>
      </c>
      <c r="HB3" s="4" t="s">
        <v>47</v>
      </c>
      <c r="HC3" s="4" t="s">
        <v>47</v>
      </c>
      <c r="HD3" s="4" t="s">
        <v>47</v>
      </c>
      <c r="HE3" s="4" t="s">
        <v>48</v>
      </c>
      <c r="HF3" s="4" t="s">
        <v>49</v>
      </c>
      <c r="HG3" s="4" t="s">
        <v>46</v>
      </c>
      <c r="HH3" s="4" t="s">
        <v>46</v>
      </c>
      <c r="HI3" s="4" t="s">
        <v>46</v>
      </c>
      <c r="HJ3" s="4" t="s">
        <v>47</v>
      </c>
      <c r="HK3" s="4" t="s">
        <v>47</v>
      </c>
      <c r="HL3" s="4" t="s">
        <v>47</v>
      </c>
      <c r="HM3" s="4" t="s">
        <v>48</v>
      </c>
      <c r="HN3" s="4" t="s">
        <v>49</v>
      </c>
      <c r="HO3" s="4" t="s">
        <v>46</v>
      </c>
      <c r="HP3" s="4" t="s">
        <v>46</v>
      </c>
      <c r="HQ3" s="4" t="s">
        <v>46</v>
      </c>
      <c r="HR3" s="4" t="s">
        <v>47</v>
      </c>
      <c r="HS3" s="4" t="s">
        <v>47</v>
      </c>
      <c r="HT3" s="4" t="s">
        <v>47</v>
      </c>
      <c r="HU3" s="4" t="s">
        <v>48</v>
      </c>
      <c r="HV3" s="4" t="s">
        <v>49</v>
      </c>
      <c r="HW3" s="4" t="s">
        <v>46</v>
      </c>
      <c r="HX3" s="4" t="s">
        <v>46</v>
      </c>
      <c r="HY3" s="4" t="s">
        <v>46</v>
      </c>
      <c r="HZ3" s="4" t="s">
        <v>47</v>
      </c>
      <c r="IA3" s="4" t="s">
        <v>47</v>
      </c>
      <c r="IB3" s="4" t="s">
        <v>47</v>
      </c>
      <c r="IC3" s="4" t="s">
        <v>48</v>
      </c>
      <c r="ID3" s="4" t="s">
        <v>49</v>
      </c>
      <c r="IE3" s="4" t="s">
        <v>46</v>
      </c>
      <c r="IF3" s="4" t="s">
        <v>46</v>
      </c>
      <c r="IG3" s="4" t="s">
        <v>46</v>
      </c>
      <c r="IH3" s="4" t="s">
        <v>47</v>
      </c>
      <c r="II3" s="4" t="s">
        <v>47</v>
      </c>
      <c r="IJ3" s="4" t="s">
        <v>47</v>
      </c>
      <c r="IK3" s="4" t="s">
        <v>48</v>
      </c>
      <c r="IL3" s="4" t="s">
        <v>49</v>
      </c>
      <c r="IM3" s="4" t="s">
        <v>46</v>
      </c>
      <c r="IN3" s="4" t="s">
        <v>46</v>
      </c>
      <c r="IO3" s="4" t="s">
        <v>46</v>
      </c>
      <c r="IP3" s="4" t="s">
        <v>47</v>
      </c>
      <c r="IQ3" s="4" t="s">
        <v>47</v>
      </c>
      <c r="IR3" s="4" t="s">
        <v>47</v>
      </c>
      <c r="IS3" s="4" t="s">
        <v>48</v>
      </c>
      <c r="IT3" s="4" t="s">
        <v>49</v>
      </c>
      <c r="IU3" s="4" t="s">
        <v>46</v>
      </c>
      <c r="IV3" s="4" t="s">
        <v>46</v>
      </c>
      <c r="IW3" s="4" t="s">
        <v>46</v>
      </c>
      <c r="IX3" s="4" t="s">
        <v>47</v>
      </c>
      <c r="IY3" s="4" t="s">
        <v>47</v>
      </c>
      <c r="IZ3" s="4" t="s">
        <v>47</v>
      </c>
      <c r="JA3" s="4" t="s">
        <v>48</v>
      </c>
      <c r="JB3" s="4" t="s">
        <v>49</v>
      </c>
      <c r="JC3" s="4" t="s">
        <v>46</v>
      </c>
      <c r="JD3" s="4" t="s">
        <v>46</v>
      </c>
      <c r="JE3" s="4" t="s">
        <v>46</v>
      </c>
      <c r="JF3" s="4" t="s">
        <v>47</v>
      </c>
      <c r="JG3" s="4" t="s">
        <v>47</v>
      </c>
      <c r="JH3" s="4" t="s">
        <v>47</v>
      </c>
      <c r="JI3" s="4" t="s">
        <v>48</v>
      </c>
      <c r="JJ3" s="4" t="s">
        <v>49</v>
      </c>
      <c r="JK3" s="4" t="s">
        <v>46</v>
      </c>
      <c r="JL3" s="4" t="s">
        <v>46</v>
      </c>
      <c r="JM3" s="4" t="s">
        <v>46</v>
      </c>
      <c r="JN3" s="4" t="s">
        <v>47</v>
      </c>
      <c r="JO3" s="4" t="s">
        <v>47</v>
      </c>
      <c r="JP3" s="4" t="s">
        <v>47</v>
      </c>
      <c r="JQ3" s="4" t="s">
        <v>48</v>
      </c>
      <c r="JR3" s="4" t="s">
        <v>49</v>
      </c>
      <c r="JS3" s="4" t="s">
        <v>46</v>
      </c>
      <c r="JT3" s="4" t="s">
        <v>46</v>
      </c>
      <c r="JU3" s="4" t="s">
        <v>46</v>
      </c>
      <c r="JV3" s="4" t="s">
        <v>47</v>
      </c>
      <c r="JW3" s="4" t="s">
        <v>47</v>
      </c>
      <c r="JX3" s="4" t="s">
        <v>47</v>
      </c>
      <c r="JY3" s="4" t="s">
        <v>48</v>
      </c>
      <c r="JZ3" s="4" t="s">
        <v>49</v>
      </c>
      <c r="KA3" s="4" t="s">
        <v>46</v>
      </c>
      <c r="KB3" s="4" t="s">
        <v>46</v>
      </c>
      <c r="KC3" s="4" t="s">
        <v>46</v>
      </c>
      <c r="KD3" s="4" t="s">
        <v>47</v>
      </c>
      <c r="KE3" s="4" t="s">
        <v>47</v>
      </c>
      <c r="KF3" s="4" t="s">
        <v>47</v>
      </c>
      <c r="KG3" s="4" t="s">
        <v>48</v>
      </c>
      <c r="KH3" s="4" t="s">
        <v>49</v>
      </c>
    </row>
    <row r="4">
      <c r="A4" s="4" t="s">
        <v>8</v>
      </c>
      <c r="B4" s="4" t="s">
        <v>9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48</v>
      </c>
      <c r="T4" s="4" t="s">
        <v>49</v>
      </c>
      <c r="U4" s="4" t="s">
        <v>50</v>
      </c>
      <c r="V4" s="4" t="s">
        <v>51</v>
      </c>
      <c r="W4" s="4" t="s">
        <v>64</v>
      </c>
      <c r="X4" s="4" t="s">
        <v>65</v>
      </c>
      <c r="Y4" s="4" t="s">
        <v>62</v>
      </c>
      <c r="Z4" s="4" t="s">
        <v>64</v>
      </c>
      <c r="AA4" s="4" t="s">
        <v>65</v>
      </c>
      <c r="AB4" s="4" t="s">
        <v>62</v>
      </c>
      <c r="AC4" s="4" t="s">
        <v>48</v>
      </c>
      <c r="AD4" s="4" t="s">
        <v>49</v>
      </c>
      <c r="AE4" s="4" t="s">
        <v>64</v>
      </c>
      <c r="AF4" s="4" t="s">
        <v>65</v>
      </c>
      <c r="AG4" s="4" t="s">
        <v>62</v>
      </c>
      <c r="AH4" s="4" t="s">
        <v>64</v>
      </c>
      <c r="AI4" s="4" t="s">
        <v>65</v>
      </c>
      <c r="AJ4" s="4" t="s">
        <v>62</v>
      </c>
      <c r="AK4" s="4" t="s">
        <v>48</v>
      </c>
      <c r="AL4" s="4" t="s">
        <v>49</v>
      </c>
      <c r="AM4" s="4" t="s">
        <v>64</v>
      </c>
      <c r="AN4" s="4" t="s">
        <v>65</v>
      </c>
      <c r="AO4" s="4" t="s">
        <v>62</v>
      </c>
      <c r="AP4" s="4" t="s">
        <v>64</v>
      </c>
      <c r="AQ4" s="4" t="s">
        <v>65</v>
      </c>
      <c r="AR4" s="4" t="s">
        <v>62</v>
      </c>
      <c r="AS4" s="4" t="s">
        <v>48</v>
      </c>
      <c r="AT4" s="4" t="s">
        <v>49</v>
      </c>
      <c r="AU4" s="4" t="s">
        <v>64</v>
      </c>
      <c r="AV4" s="4" t="s">
        <v>65</v>
      </c>
      <c r="AW4" s="4" t="s">
        <v>62</v>
      </c>
      <c r="AX4" s="4" t="s">
        <v>64</v>
      </c>
      <c r="AY4" s="4" t="s">
        <v>65</v>
      </c>
      <c r="AZ4" s="4" t="s">
        <v>62</v>
      </c>
      <c r="BA4" s="4" t="s">
        <v>48</v>
      </c>
      <c r="BB4" s="4" t="s">
        <v>49</v>
      </c>
      <c r="BC4" s="4" t="s">
        <v>64</v>
      </c>
      <c r="BD4" s="4" t="s">
        <v>65</v>
      </c>
      <c r="BE4" s="4" t="s">
        <v>62</v>
      </c>
      <c r="BF4" s="4" t="s">
        <v>64</v>
      </c>
      <c r="BG4" s="4" t="s">
        <v>65</v>
      </c>
      <c r="BH4" s="4" t="s">
        <v>62</v>
      </c>
      <c r="BI4" s="4" t="s">
        <v>48</v>
      </c>
      <c r="BJ4" s="4" t="s">
        <v>49</v>
      </c>
      <c r="BK4" s="4" t="s">
        <v>64</v>
      </c>
      <c r="BL4" s="4" t="s">
        <v>65</v>
      </c>
      <c r="BM4" s="4" t="s">
        <v>62</v>
      </c>
      <c r="BN4" s="4" t="s">
        <v>64</v>
      </c>
      <c r="BO4" s="4" t="s">
        <v>65</v>
      </c>
      <c r="BP4" s="4" t="s">
        <v>62</v>
      </c>
      <c r="BQ4" s="4" t="s">
        <v>48</v>
      </c>
      <c r="BR4" s="4" t="s">
        <v>49</v>
      </c>
      <c r="BS4" s="4" t="s">
        <v>64</v>
      </c>
      <c r="BT4" s="4" t="s">
        <v>65</v>
      </c>
      <c r="BU4" s="4" t="s">
        <v>62</v>
      </c>
      <c r="BV4" s="4" t="s">
        <v>64</v>
      </c>
      <c r="BW4" s="4" t="s">
        <v>65</v>
      </c>
      <c r="BX4" s="4" t="s">
        <v>62</v>
      </c>
      <c r="BY4" s="4" t="s">
        <v>48</v>
      </c>
      <c r="BZ4" s="4" t="s">
        <v>49</v>
      </c>
      <c r="CA4" s="4" t="s">
        <v>64</v>
      </c>
      <c r="CB4" s="4" t="s">
        <v>65</v>
      </c>
      <c r="CC4" s="4" t="s">
        <v>62</v>
      </c>
      <c r="CD4" s="4" t="s">
        <v>64</v>
      </c>
      <c r="CE4" s="4" t="s">
        <v>65</v>
      </c>
      <c r="CF4" s="4" t="s">
        <v>62</v>
      </c>
      <c r="CG4" s="4" t="s">
        <v>48</v>
      </c>
      <c r="CH4" s="4" t="s">
        <v>49</v>
      </c>
      <c r="CI4" s="4" t="s">
        <v>64</v>
      </c>
      <c r="CJ4" s="4" t="s">
        <v>65</v>
      </c>
      <c r="CK4" s="4" t="s">
        <v>62</v>
      </c>
      <c r="CL4" s="4" t="s">
        <v>64</v>
      </c>
      <c r="CM4" s="4" t="s">
        <v>65</v>
      </c>
      <c r="CN4" s="4" t="s">
        <v>62</v>
      </c>
      <c r="CO4" s="4" t="s">
        <v>48</v>
      </c>
      <c r="CP4" s="4" t="s">
        <v>49</v>
      </c>
      <c r="CQ4" s="4" t="s">
        <v>64</v>
      </c>
      <c r="CR4" s="4" t="s">
        <v>65</v>
      </c>
      <c r="CS4" s="4" t="s">
        <v>62</v>
      </c>
      <c r="CT4" s="4" t="s">
        <v>64</v>
      </c>
      <c r="CU4" s="4" t="s">
        <v>65</v>
      </c>
      <c r="CV4" s="4" t="s">
        <v>62</v>
      </c>
      <c r="CW4" s="4" t="s">
        <v>48</v>
      </c>
      <c r="CX4" s="4" t="s">
        <v>49</v>
      </c>
      <c r="CY4" s="4" t="s">
        <v>64</v>
      </c>
      <c r="CZ4" s="4" t="s">
        <v>65</v>
      </c>
      <c r="DA4" s="4" t="s">
        <v>62</v>
      </c>
      <c r="DB4" s="4" t="s">
        <v>64</v>
      </c>
      <c r="DC4" s="4" t="s">
        <v>65</v>
      </c>
      <c r="DD4" s="4" t="s">
        <v>62</v>
      </c>
      <c r="DE4" s="4" t="s">
        <v>48</v>
      </c>
      <c r="DF4" s="4" t="s">
        <v>49</v>
      </c>
      <c r="DG4" s="4" t="s">
        <v>64</v>
      </c>
      <c r="DH4" s="4" t="s">
        <v>65</v>
      </c>
      <c r="DI4" s="4" t="s">
        <v>62</v>
      </c>
      <c r="DJ4" s="4" t="s">
        <v>64</v>
      </c>
      <c r="DK4" s="4" t="s">
        <v>65</v>
      </c>
      <c r="DL4" s="4" t="s">
        <v>62</v>
      </c>
      <c r="DM4" s="4" t="s">
        <v>48</v>
      </c>
      <c r="DN4" s="4" t="s">
        <v>49</v>
      </c>
      <c r="DO4" s="4" t="s">
        <v>64</v>
      </c>
      <c r="DP4" s="4" t="s">
        <v>65</v>
      </c>
      <c r="DQ4" s="4" t="s">
        <v>62</v>
      </c>
      <c r="DR4" s="4" t="s">
        <v>64</v>
      </c>
      <c r="DS4" s="4" t="s">
        <v>65</v>
      </c>
      <c r="DT4" s="4" t="s">
        <v>62</v>
      </c>
      <c r="DU4" s="4" t="s">
        <v>48</v>
      </c>
      <c r="DV4" s="4" t="s">
        <v>49</v>
      </c>
      <c r="DW4" s="4" t="s">
        <v>64</v>
      </c>
      <c r="DX4" s="4" t="s">
        <v>65</v>
      </c>
      <c r="DY4" s="4" t="s">
        <v>62</v>
      </c>
      <c r="DZ4" s="4" t="s">
        <v>64</v>
      </c>
      <c r="EA4" s="4" t="s">
        <v>65</v>
      </c>
      <c r="EB4" s="4" t="s">
        <v>62</v>
      </c>
      <c r="EC4" s="4" t="s">
        <v>48</v>
      </c>
      <c r="ED4" s="4" t="s">
        <v>49</v>
      </c>
      <c r="EE4" s="4" t="s">
        <v>64</v>
      </c>
      <c r="EF4" s="4" t="s">
        <v>65</v>
      </c>
      <c r="EG4" s="4" t="s">
        <v>62</v>
      </c>
      <c r="EH4" s="4" t="s">
        <v>64</v>
      </c>
      <c r="EI4" s="4" t="s">
        <v>65</v>
      </c>
      <c r="EJ4" s="4" t="s">
        <v>62</v>
      </c>
      <c r="EK4" s="4" t="s">
        <v>48</v>
      </c>
      <c r="EL4" s="4" t="s">
        <v>49</v>
      </c>
      <c r="EM4" s="4" t="s">
        <v>64</v>
      </c>
      <c r="EN4" s="4" t="s">
        <v>65</v>
      </c>
      <c r="EO4" s="4" t="s">
        <v>62</v>
      </c>
      <c r="EP4" s="4" t="s">
        <v>64</v>
      </c>
      <c r="EQ4" s="4" t="s">
        <v>65</v>
      </c>
      <c r="ER4" s="4" t="s">
        <v>62</v>
      </c>
      <c r="ES4" s="4" t="s">
        <v>48</v>
      </c>
      <c r="ET4" s="4" t="s">
        <v>49</v>
      </c>
      <c r="EU4" s="4" t="s">
        <v>64</v>
      </c>
      <c r="EV4" s="4" t="s">
        <v>65</v>
      </c>
      <c r="EW4" s="4" t="s">
        <v>62</v>
      </c>
      <c r="EX4" s="4" t="s">
        <v>64</v>
      </c>
      <c r="EY4" s="4" t="s">
        <v>65</v>
      </c>
      <c r="EZ4" s="4" t="s">
        <v>62</v>
      </c>
      <c r="FA4" s="4" t="s">
        <v>48</v>
      </c>
      <c r="FB4" s="4" t="s">
        <v>49</v>
      </c>
      <c r="FC4" s="4" t="s">
        <v>64</v>
      </c>
      <c r="FD4" s="4" t="s">
        <v>65</v>
      </c>
      <c r="FE4" s="4" t="s">
        <v>62</v>
      </c>
      <c r="FF4" s="4" t="s">
        <v>64</v>
      </c>
      <c r="FG4" s="4" t="s">
        <v>65</v>
      </c>
      <c r="FH4" s="4" t="s">
        <v>62</v>
      </c>
      <c r="FI4" s="4" t="s">
        <v>48</v>
      </c>
      <c r="FJ4" s="4" t="s">
        <v>49</v>
      </c>
      <c r="FK4" s="4" t="s">
        <v>64</v>
      </c>
      <c r="FL4" s="4" t="s">
        <v>65</v>
      </c>
      <c r="FM4" s="4" t="s">
        <v>62</v>
      </c>
      <c r="FN4" s="4" t="s">
        <v>64</v>
      </c>
      <c r="FO4" s="4" t="s">
        <v>65</v>
      </c>
      <c r="FP4" s="4" t="s">
        <v>62</v>
      </c>
      <c r="FQ4" s="4" t="s">
        <v>48</v>
      </c>
      <c r="FR4" s="4" t="s">
        <v>49</v>
      </c>
      <c r="FS4" s="4" t="s">
        <v>64</v>
      </c>
      <c r="FT4" s="4" t="s">
        <v>65</v>
      </c>
      <c r="FU4" s="4" t="s">
        <v>62</v>
      </c>
      <c r="FV4" s="4" t="s">
        <v>64</v>
      </c>
      <c r="FW4" s="4" t="s">
        <v>65</v>
      </c>
      <c r="FX4" s="4" t="s">
        <v>62</v>
      </c>
      <c r="FY4" s="4" t="s">
        <v>48</v>
      </c>
      <c r="FZ4" s="4" t="s">
        <v>49</v>
      </c>
      <c r="GA4" s="4" t="s">
        <v>64</v>
      </c>
      <c r="GB4" s="4" t="s">
        <v>65</v>
      </c>
      <c r="GC4" s="4" t="s">
        <v>62</v>
      </c>
      <c r="GD4" s="4" t="s">
        <v>64</v>
      </c>
      <c r="GE4" s="4" t="s">
        <v>65</v>
      </c>
      <c r="GF4" s="4" t="s">
        <v>62</v>
      </c>
      <c r="GG4" s="4" t="s">
        <v>48</v>
      </c>
      <c r="GH4" s="4" t="s">
        <v>49</v>
      </c>
      <c r="GI4" s="4" t="s">
        <v>64</v>
      </c>
      <c r="GJ4" s="4" t="s">
        <v>65</v>
      </c>
      <c r="GK4" s="4" t="s">
        <v>62</v>
      </c>
      <c r="GL4" s="4" t="s">
        <v>64</v>
      </c>
      <c r="GM4" s="4" t="s">
        <v>65</v>
      </c>
      <c r="GN4" s="4" t="s">
        <v>62</v>
      </c>
      <c r="GO4" s="4" t="s">
        <v>48</v>
      </c>
      <c r="GP4" s="4" t="s">
        <v>49</v>
      </c>
      <c r="GQ4" s="4" t="s">
        <v>64</v>
      </c>
      <c r="GR4" s="4" t="s">
        <v>65</v>
      </c>
      <c r="GS4" s="4" t="s">
        <v>62</v>
      </c>
      <c r="GT4" s="4" t="s">
        <v>64</v>
      </c>
      <c r="GU4" s="4" t="s">
        <v>65</v>
      </c>
      <c r="GV4" s="4" t="s">
        <v>62</v>
      </c>
      <c r="GW4" s="4" t="s">
        <v>48</v>
      </c>
      <c r="GX4" s="4" t="s">
        <v>49</v>
      </c>
      <c r="GY4" s="4" t="s">
        <v>64</v>
      </c>
      <c r="GZ4" s="4" t="s">
        <v>65</v>
      </c>
      <c r="HA4" s="4" t="s">
        <v>62</v>
      </c>
      <c r="HB4" s="4" t="s">
        <v>64</v>
      </c>
      <c r="HC4" s="4" t="s">
        <v>65</v>
      </c>
      <c r="HD4" s="4" t="s">
        <v>62</v>
      </c>
      <c r="HE4" s="4" t="s">
        <v>48</v>
      </c>
      <c r="HF4" s="4" t="s">
        <v>49</v>
      </c>
      <c r="HG4" s="4" t="s">
        <v>64</v>
      </c>
      <c r="HH4" s="4" t="s">
        <v>65</v>
      </c>
      <c r="HI4" s="4" t="s">
        <v>62</v>
      </c>
      <c r="HJ4" s="4" t="s">
        <v>64</v>
      </c>
      <c r="HK4" s="4" t="s">
        <v>65</v>
      </c>
      <c r="HL4" s="4" t="s">
        <v>62</v>
      </c>
      <c r="HM4" s="4" t="s">
        <v>48</v>
      </c>
      <c r="HN4" s="4" t="s">
        <v>49</v>
      </c>
      <c r="HO4" s="4" t="s">
        <v>64</v>
      </c>
      <c r="HP4" s="4" t="s">
        <v>65</v>
      </c>
      <c r="HQ4" s="4" t="s">
        <v>62</v>
      </c>
      <c r="HR4" s="4" t="s">
        <v>64</v>
      </c>
      <c r="HS4" s="4" t="s">
        <v>65</v>
      </c>
      <c r="HT4" s="4" t="s">
        <v>62</v>
      </c>
      <c r="HU4" s="4" t="s">
        <v>48</v>
      </c>
      <c r="HV4" s="4" t="s">
        <v>49</v>
      </c>
      <c r="HW4" s="4" t="s">
        <v>64</v>
      </c>
      <c r="HX4" s="4" t="s">
        <v>65</v>
      </c>
      <c r="HY4" s="4" t="s">
        <v>62</v>
      </c>
      <c r="HZ4" s="4" t="s">
        <v>64</v>
      </c>
      <c r="IA4" s="4" t="s">
        <v>65</v>
      </c>
      <c r="IB4" s="4" t="s">
        <v>62</v>
      </c>
      <c r="IC4" s="4" t="s">
        <v>48</v>
      </c>
      <c r="ID4" s="4" t="s">
        <v>49</v>
      </c>
      <c r="IE4" s="4" t="s">
        <v>64</v>
      </c>
      <c r="IF4" s="4" t="s">
        <v>65</v>
      </c>
      <c r="IG4" s="4" t="s">
        <v>62</v>
      </c>
      <c r="IH4" s="4" t="s">
        <v>64</v>
      </c>
      <c r="II4" s="4" t="s">
        <v>65</v>
      </c>
      <c r="IJ4" s="4" t="s">
        <v>62</v>
      </c>
      <c r="IK4" s="4" t="s">
        <v>48</v>
      </c>
      <c r="IL4" s="4" t="s">
        <v>49</v>
      </c>
      <c r="IM4" s="4" t="s">
        <v>64</v>
      </c>
      <c r="IN4" s="4" t="s">
        <v>65</v>
      </c>
      <c r="IO4" s="4" t="s">
        <v>62</v>
      </c>
      <c r="IP4" s="4" t="s">
        <v>64</v>
      </c>
      <c r="IQ4" s="4" t="s">
        <v>65</v>
      </c>
      <c r="IR4" s="4" t="s">
        <v>62</v>
      </c>
      <c r="IS4" s="4" t="s">
        <v>48</v>
      </c>
      <c r="IT4" s="4" t="s">
        <v>49</v>
      </c>
      <c r="IU4" s="4" t="s">
        <v>64</v>
      </c>
      <c r="IV4" s="4" t="s">
        <v>65</v>
      </c>
      <c r="IW4" s="4" t="s">
        <v>62</v>
      </c>
      <c r="IX4" s="4" t="s">
        <v>64</v>
      </c>
      <c r="IY4" s="4" t="s">
        <v>65</v>
      </c>
      <c r="IZ4" s="4" t="s">
        <v>62</v>
      </c>
      <c r="JA4" s="4" t="s">
        <v>48</v>
      </c>
      <c r="JB4" s="4" t="s">
        <v>49</v>
      </c>
      <c r="JC4" s="4" t="s">
        <v>64</v>
      </c>
      <c r="JD4" s="4" t="s">
        <v>65</v>
      </c>
      <c r="JE4" s="4" t="s">
        <v>62</v>
      </c>
      <c r="JF4" s="4" t="s">
        <v>64</v>
      </c>
      <c r="JG4" s="4" t="s">
        <v>65</v>
      </c>
      <c r="JH4" s="4" t="s">
        <v>62</v>
      </c>
      <c r="JI4" s="4" t="s">
        <v>48</v>
      </c>
      <c r="JJ4" s="4" t="s">
        <v>49</v>
      </c>
      <c r="JK4" s="4" t="s">
        <v>64</v>
      </c>
      <c r="JL4" s="4" t="s">
        <v>65</v>
      </c>
      <c r="JM4" s="4" t="s">
        <v>62</v>
      </c>
      <c r="JN4" s="4" t="s">
        <v>64</v>
      </c>
      <c r="JO4" s="4" t="s">
        <v>65</v>
      </c>
      <c r="JP4" s="4" t="s">
        <v>62</v>
      </c>
      <c r="JQ4" s="4" t="s">
        <v>48</v>
      </c>
      <c r="JR4" s="4" t="s">
        <v>49</v>
      </c>
      <c r="JS4" s="4" t="s">
        <v>64</v>
      </c>
      <c r="JT4" s="4" t="s">
        <v>65</v>
      </c>
      <c r="JU4" s="4" t="s">
        <v>62</v>
      </c>
      <c r="JV4" s="4" t="s">
        <v>64</v>
      </c>
      <c r="JW4" s="4" t="s">
        <v>65</v>
      </c>
      <c r="JX4" s="4" t="s">
        <v>62</v>
      </c>
      <c r="JY4" s="4" t="s">
        <v>48</v>
      </c>
      <c r="JZ4" s="4" t="s">
        <v>49</v>
      </c>
      <c r="KA4" s="4" t="s">
        <v>64</v>
      </c>
      <c r="KB4" s="4" t="s">
        <v>65</v>
      </c>
      <c r="KC4" s="4" t="s">
        <v>62</v>
      </c>
      <c r="KD4" s="4" t="s">
        <v>64</v>
      </c>
      <c r="KE4" s="4" t="s">
        <v>65</v>
      </c>
      <c r="KF4" s="4" t="s">
        <v>62</v>
      </c>
      <c r="KG4" s="4" t="s">
        <v>48</v>
      </c>
      <c r="KH4" s="4" t="s">
        <v>49</v>
      </c>
    </row>
    <row r="5">
      <c r="A5" s="10" t="s">
        <v>66</v>
      </c>
      <c r="B5" s="10" t="s">
        <v>67</v>
      </c>
      <c r="C5" s="11">
        <v>19962</v>
      </c>
      <c r="D5" s="11">
        <f>=ROUNDDOWN(25.3421353307097,0)</f>
      </c>
      <c r="E5" s="11">
        <v>16895</v>
      </c>
      <c r="F5" s="12">
        <v>1</v>
      </c>
      <c r="G5" s="11">
        <v>1</v>
      </c>
      <c r="H5" s="11">
        <f>=ROUNDDOWN({0},0)</f>
      </c>
      <c r="I5" s="11"/>
      <c r="J5" s="12"/>
      <c r="K5" s="11">
        <v>4233</v>
      </c>
      <c r="L5" s="13">
        <v>194443.22</v>
      </c>
      <c r="M5" s="11">
        <v>56</v>
      </c>
      <c r="N5" s="14">
        <v>3472.2</v>
      </c>
      <c r="O5" s="11">
        <v>3881</v>
      </c>
      <c r="P5" s="13">
        <v>186518.24</v>
      </c>
      <c r="Q5" s="11">
        <v>73</v>
      </c>
      <c r="R5" s="14">
        <v>2555.04</v>
      </c>
      <c r="S5" s="12">
        <v>0.0907</v>
      </c>
      <c r="T5" s="12">
        <v>0.0425</v>
      </c>
      <c r="U5" s="12">
        <v>-0.2329</v>
      </c>
      <c r="V5" s="12">
        <v>0.359</v>
      </c>
      <c r="W5" s="11">
        <v>883</v>
      </c>
      <c r="X5" s="13">
        <v>45101.95</v>
      </c>
      <c r="Y5" s="11">
        <v>56</v>
      </c>
      <c r="Z5" s="11">
        <v>437</v>
      </c>
      <c r="AA5" s="13">
        <v>21218.58</v>
      </c>
      <c r="AB5" s="11">
        <v>72</v>
      </c>
      <c r="AC5" s="12">
        <v>1.0206</v>
      </c>
      <c r="AD5" s="12">
        <v>1.1256</v>
      </c>
      <c r="AE5" s="11">
        <v>262</v>
      </c>
      <c r="AF5" s="13">
        <v>13735.66</v>
      </c>
      <c r="AG5" s="11">
        <v>45</v>
      </c>
      <c r="AH5" s="11">
        <v>423</v>
      </c>
      <c r="AI5" s="13">
        <v>22273.56</v>
      </c>
      <c r="AJ5" s="11">
        <v>53</v>
      </c>
      <c r="AK5" s="12">
        <v>-0.3806</v>
      </c>
      <c r="AL5" s="12">
        <v>-0.3833</v>
      </c>
      <c r="AM5" s="11">
        <v>286</v>
      </c>
      <c r="AN5" s="13">
        <v>16080.52</v>
      </c>
      <c r="AO5" s="11">
        <v>56</v>
      </c>
      <c r="AP5" s="11">
        <v>125</v>
      </c>
      <c r="AQ5" s="13">
        <v>6362.66</v>
      </c>
      <c r="AR5" s="11">
        <v>72</v>
      </c>
      <c r="AS5" s="12">
        <v>1.288</v>
      </c>
      <c r="AT5" s="12">
        <v>1.5273</v>
      </c>
      <c r="AU5" s="11">
        <v>569</v>
      </c>
      <c r="AV5" s="13">
        <v>26767.16</v>
      </c>
      <c r="AW5" s="11">
        <v>53</v>
      </c>
      <c r="AX5" s="11">
        <v>1238</v>
      </c>
      <c r="AY5" s="13">
        <v>58076.53</v>
      </c>
      <c r="AZ5" s="11">
        <v>72</v>
      </c>
      <c r="BA5" s="12">
        <v>-0.5404</v>
      </c>
      <c r="BB5" s="12">
        <v>-0.5391</v>
      </c>
      <c r="BC5" s="11">
        <v>573</v>
      </c>
      <c r="BD5" s="13">
        <v>25831.36</v>
      </c>
      <c r="BE5" s="11">
        <v>56</v>
      </c>
      <c r="BF5" s="11">
        <v>458</v>
      </c>
      <c r="BG5" s="13">
        <v>23733.78</v>
      </c>
      <c r="BH5" s="11">
        <v>72</v>
      </c>
      <c r="BI5" s="12">
        <v>0.2511</v>
      </c>
      <c r="BJ5" s="12">
        <v>0.0884</v>
      </c>
      <c r="BK5" s="11">
        <v>113</v>
      </c>
      <c r="BL5" s="13">
        <v>5431.99</v>
      </c>
      <c r="BM5" s="11">
        <v>56</v>
      </c>
      <c r="BN5" s="11">
        <v>142</v>
      </c>
      <c r="BO5" s="13">
        <v>6720.48</v>
      </c>
      <c r="BP5" s="11">
        <v>72</v>
      </c>
      <c r="BQ5" s="12">
        <v>-0.2042</v>
      </c>
      <c r="BR5" s="12">
        <v>-0.1917</v>
      </c>
      <c r="BS5" s="11">
        <v>551</v>
      </c>
      <c r="BT5" s="13">
        <v>24810.44</v>
      </c>
      <c r="BU5" s="11">
        <v>56</v>
      </c>
      <c r="BV5" s="11">
        <v>398</v>
      </c>
      <c r="BW5" s="13">
        <v>19163.36</v>
      </c>
      <c r="BX5" s="11">
        <v>72</v>
      </c>
      <c r="BY5" s="12">
        <v>0.3844</v>
      </c>
      <c r="BZ5" s="12">
        <v>0.2947</v>
      </c>
      <c r="CA5" s="11">
        <v>495</v>
      </c>
      <c r="CB5" s="13">
        <v>15385.75</v>
      </c>
      <c r="CC5" s="11">
        <v>56</v>
      </c>
      <c r="CD5" s="11">
        <v>215</v>
      </c>
      <c r="CE5" s="13">
        <v>9458.07</v>
      </c>
      <c r="CF5" s="11">
        <v>73</v>
      </c>
      <c r="CG5" s="12">
        <v>1.3023</v>
      </c>
      <c r="CH5" s="12">
        <v>0.6267</v>
      </c>
      <c r="CI5" s="11">
        <v>199</v>
      </c>
      <c r="CJ5" s="13">
        <v>7016.17</v>
      </c>
      <c r="CK5" s="11">
        <v>53</v>
      </c>
      <c r="CL5" s="11">
        <v>93</v>
      </c>
      <c r="CM5" s="13">
        <v>3761.06</v>
      </c>
      <c r="CN5" s="11">
        <v>36</v>
      </c>
      <c r="CO5" s="12">
        <v>1.1398</v>
      </c>
      <c r="CP5" s="12">
        <v>0.8655</v>
      </c>
      <c r="CQ5" s="11">
        <v>64</v>
      </c>
      <c r="CR5" s="13">
        <v>3142.62</v>
      </c>
      <c r="CS5" s="11">
        <v>16</v>
      </c>
      <c r="CT5" s="11">
        <v>85</v>
      </c>
      <c r="CU5" s="13">
        <v>3795.41</v>
      </c>
      <c r="CV5" s="11">
        <v>36</v>
      </c>
      <c r="CW5" s="12">
        <v>-0.2471</v>
      </c>
      <c r="CX5" s="12">
        <v>-0.172</v>
      </c>
      <c r="CY5" s="11">
        <v>21</v>
      </c>
      <c r="CZ5" s="13">
        <v>827.37</v>
      </c>
      <c r="DA5" s="11">
        <v>13</v>
      </c>
      <c r="DB5" s="11">
        <v>53</v>
      </c>
      <c r="DC5" s="13">
        <v>2378.78</v>
      </c>
      <c r="DD5" s="11">
        <v>13</v>
      </c>
      <c r="DE5" s="12">
        <v>-0.6038</v>
      </c>
      <c r="DF5" s="12">
        <v>-0.6522</v>
      </c>
      <c r="DG5" s="11">
        <v>7</v>
      </c>
      <c r="DH5" s="13">
        <v>332.94</v>
      </c>
      <c r="DI5" s="11">
        <v>56</v>
      </c>
      <c r="DJ5" s="11">
        <v>5</v>
      </c>
      <c r="DK5" s="13">
        <v>492.45</v>
      </c>
      <c r="DL5" s="11">
        <v>72</v>
      </c>
      <c r="DM5" s="12">
        <v>0.4</v>
      </c>
      <c r="DN5" s="12">
        <v>-0.3239</v>
      </c>
      <c r="DO5" s="11">
        <v>10</v>
      </c>
      <c r="DP5" s="13">
        <v>423.2</v>
      </c>
      <c r="DQ5" s="11">
        <v>15</v>
      </c>
      <c r="DR5" s="11">
        <v>9</v>
      </c>
      <c r="DS5" s="13">
        <v>432.76</v>
      </c>
      <c r="DT5" s="11">
        <v>15</v>
      </c>
      <c r="DU5" s="12">
        <v>0.1111</v>
      </c>
      <c r="DV5" s="12">
        <v>-0.0221</v>
      </c>
      <c r="DW5" s="11">
        <v>73</v>
      </c>
      <c r="DX5" s="13">
        <v>3467.19</v>
      </c>
      <c r="DY5" s="11">
        <v>29</v>
      </c>
      <c r="DZ5" s="11">
        <v>7</v>
      </c>
      <c r="EA5" s="13">
        <v>374.26</v>
      </c>
      <c r="EB5" s="11">
        <v>33</v>
      </c>
      <c r="EC5" s="12">
        <v>9.4286</v>
      </c>
      <c r="ED5" s="12">
        <v>8.2641</v>
      </c>
      <c r="EE5" s="11">
        <v>35</v>
      </c>
      <c r="EF5" s="13">
        <v>1760.39</v>
      </c>
      <c r="EG5" s="11">
        <v>20</v>
      </c>
      <c r="EH5" s="11">
        <v>35</v>
      </c>
      <c r="EI5" s="13">
        <v>1758.64</v>
      </c>
      <c r="EJ5" s="11">
        <v>20</v>
      </c>
      <c r="EK5" s="12"/>
      <c r="EL5" s="12">
        <v>0.001</v>
      </c>
      <c r="EM5" s="11"/>
      <c r="EN5" s="13"/>
      <c r="EO5" s="11"/>
      <c r="EP5" s="11"/>
      <c r="EQ5" s="13"/>
      <c r="ER5" s="11"/>
      <c r="ES5" s="12"/>
      <c r="ET5" s="12"/>
      <c r="EU5" s="11">
        <v>11</v>
      </c>
      <c r="EV5" s="13">
        <v>490.32</v>
      </c>
      <c r="EW5" s="11">
        <v>37</v>
      </c>
      <c r="EX5" s="11">
        <v>18</v>
      </c>
      <c r="EY5" s="13">
        <v>850.28</v>
      </c>
      <c r="EZ5" s="11">
        <v>32</v>
      </c>
      <c r="FA5" s="12">
        <v>-0.3889</v>
      </c>
      <c r="FB5" s="12">
        <v>-0.4233</v>
      </c>
      <c r="FC5" s="11">
        <v>55</v>
      </c>
      <c r="FD5" s="13">
        <v>2963.01</v>
      </c>
      <c r="FE5" s="11">
        <v>26</v>
      </c>
      <c r="FF5" s="11">
        <v>61</v>
      </c>
      <c r="FG5" s="13">
        <v>2970.44</v>
      </c>
      <c r="FH5" s="11">
        <v>16</v>
      </c>
      <c r="FI5" s="12">
        <v>-0.0984</v>
      </c>
      <c r="FJ5" s="12">
        <v>-0.0025</v>
      </c>
      <c r="FK5" s="11">
        <v>11</v>
      </c>
      <c r="FL5" s="13">
        <v>281.83</v>
      </c>
      <c r="FM5" s="11">
        <v>5</v>
      </c>
      <c r="FN5" s="11">
        <v>56</v>
      </c>
      <c r="FO5" s="13">
        <v>1459.87</v>
      </c>
      <c r="FP5" s="11">
        <v>5</v>
      </c>
      <c r="FQ5" s="12">
        <v>-0.8036</v>
      </c>
      <c r="FR5" s="12">
        <v>-0.8069</v>
      </c>
      <c r="FS5" s="11">
        <v>6</v>
      </c>
      <c r="FT5" s="13">
        <v>124.39</v>
      </c>
      <c r="FU5" s="11">
        <v>50</v>
      </c>
      <c r="FV5" s="11"/>
      <c r="FW5" s="13"/>
      <c r="FX5" s="11"/>
      <c r="FY5" s="12"/>
      <c r="FZ5" s="12"/>
      <c r="GA5" s="11">
        <v>6</v>
      </c>
      <c r="GB5" s="13">
        <v>335.61</v>
      </c>
      <c r="GC5" s="11">
        <v>13</v>
      </c>
      <c r="GD5" s="11">
        <v>4</v>
      </c>
      <c r="GE5" s="13">
        <v>216.83</v>
      </c>
      <c r="GF5" s="11">
        <v>13</v>
      </c>
      <c r="GG5" s="12">
        <v>0.5</v>
      </c>
      <c r="GH5" s="12">
        <v>0.5478</v>
      </c>
      <c r="GI5" s="11"/>
      <c r="GJ5" s="13"/>
      <c r="GK5" s="11"/>
      <c r="GL5" s="11"/>
      <c r="GM5" s="13"/>
      <c r="GN5" s="11"/>
      <c r="GO5" s="12"/>
      <c r="GP5" s="12"/>
      <c r="GQ5" s="11">
        <v>1</v>
      </c>
      <c r="GR5" s="13">
        <v>30.16</v>
      </c>
      <c r="GS5" s="11">
        <v>56</v>
      </c>
      <c r="GT5" s="11"/>
      <c r="GU5" s="13"/>
      <c r="GV5" s="11">
        <v>22</v>
      </c>
      <c r="GW5" s="12"/>
      <c r="GX5" s="12"/>
      <c r="GY5" s="11">
        <v>2</v>
      </c>
      <c r="GZ5" s="13">
        <v>103.19</v>
      </c>
      <c r="HA5" s="11">
        <v>12</v>
      </c>
      <c r="HB5" s="11"/>
      <c r="HC5" s="13"/>
      <c r="HD5" s="11"/>
      <c r="HE5" s="12"/>
      <c r="HF5" s="12"/>
      <c r="HG5" s="11"/>
      <c r="HH5" s="13"/>
      <c r="HI5" s="11"/>
      <c r="HJ5" s="11"/>
      <c r="HK5" s="13"/>
      <c r="HL5" s="11"/>
      <c r="HM5" s="12"/>
      <c r="HN5" s="12"/>
      <c r="HO5" s="11"/>
      <c r="HP5" s="13"/>
      <c r="HQ5" s="11">
        <v>3</v>
      </c>
      <c r="HR5" s="11"/>
      <c r="HS5" s="13"/>
      <c r="HT5" s="11">
        <v>3</v>
      </c>
      <c r="HU5" s="12"/>
      <c r="HV5" s="12"/>
      <c r="HW5" s="11"/>
      <c r="HX5" s="13"/>
      <c r="HY5" s="11">
        <v>56</v>
      </c>
      <c r="HZ5" s="11">
        <v>14</v>
      </c>
      <c r="IA5" s="13">
        <v>727.84</v>
      </c>
      <c r="IB5" s="11">
        <v>73</v>
      </c>
      <c r="IC5" s="12"/>
      <c r="ID5" s="12"/>
      <c r="IE5" s="11"/>
      <c r="IF5" s="13"/>
      <c r="IG5" s="11">
        <v>23</v>
      </c>
      <c r="IH5" s="11">
        <v>5</v>
      </c>
      <c r="II5" s="13">
        <v>292.6</v>
      </c>
      <c r="IJ5" s="11">
        <v>9</v>
      </c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</row>
    <row r="6">
      <c r="A6" s="10" t="s">
        <v>66</v>
      </c>
      <c r="B6" s="10" t="s">
        <v>68</v>
      </c>
      <c r="C6" s="11">
        <v>5151</v>
      </c>
      <c r="D6" s="11">
        <f>=ROUNDDOWN(17.0450033090668,0)</f>
      </c>
      <c r="E6" s="11">
        <v>1890</v>
      </c>
      <c r="F6" s="12">
        <v>0.9681</v>
      </c>
      <c r="G6" s="11"/>
      <c r="H6" s="11">
        <f>=ROUNDDOWN({0},0)</f>
      </c>
      <c r="I6" s="11"/>
      <c r="J6" s="12"/>
      <c r="K6" s="11">
        <v>605</v>
      </c>
      <c r="L6" s="13">
        <v>26221.47</v>
      </c>
      <c r="M6" s="11">
        <v>41</v>
      </c>
      <c r="N6" s="14">
        <v>639.55</v>
      </c>
      <c r="O6" s="11">
        <v>981</v>
      </c>
      <c r="P6" s="13">
        <v>43860.91</v>
      </c>
      <c r="Q6" s="11">
        <v>60</v>
      </c>
      <c r="R6" s="14">
        <v>731.02</v>
      </c>
      <c r="S6" s="12">
        <v>-0.3833</v>
      </c>
      <c r="T6" s="12">
        <v>-0.4022</v>
      </c>
      <c r="U6" s="12">
        <v>-0.3167</v>
      </c>
      <c r="V6" s="12">
        <v>-0.1251</v>
      </c>
      <c r="W6" s="11">
        <v>91</v>
      </c>
      <c r="X6" s="13">
        <v>4476.21</v>
      </c>
      <c r="Y6" s="11">
        <v>41</v>
      </c>
      <c r="Z6" s="11">
        <v>133</v>
      </c>
      <c r="AA6" s="13">
        <v>6320.56</v>
      </c>
      <c r="AB6" s="11">
        <v>48</v>
      </c>
      <c r="AC6" s="12">
        <v>-0.3158</v>
      </c>
      <c r="AD6" s="12">
        <v>-0.2918</v>
      </c>
      <c r="AE6" s="11">
        <v>7</v>
      </c>
      <c r="AF6" s="13">
        <v>388.99</v>
      </c>
      <c r="AG6" s="11">
        <v>4</v>
      </c>
      <c r="AH6" s="11"/>
      <c r="AI6" s="13"/>
      <c r="AJ6" s="11"/>
      <c r="AK6" s="12"/>
      <c r="AL6" s="12"/>
      <c r="AM6" s="11">
        <v>24</v>
      </c>
      <c r="AN6" s="13">
        <v>1168.1</v>
      </c>
      <c r="AO6" s="11">
        <v>41</v>
      </c>
      <c r="AP6" s="11">
        <v>5</v>
      </c>
      <c r="AQ6" s="13">
        <v>268.47</v>
      </c>
      <c r="AR6" s="11">
        <v>60</v>
      </c>
      <c r="AS6" s="12">
        <v>3.8</v>
      </c>
      <c r="AT6" s="12">
        <v>3.351</v>
      </c>
      <c r="AU6" s="11">
        <v>136</v>
      </c>
      <c r="AV6" s="13">
        <v>7006.82</v>
      </c>
      <c r="AW6" s="11">
        <v>41</v>
      </c>
      <c r="AX6" s="11"/>
      <c r="AY6" s="13"/>
      <c r="AZ6" s="11">
        <v>20</v>
      </c>
      <c r="BA6" s="12"/>
      <c r="BB6" s="12"/>
      <c r="BC6" s="11">
        <v>85</v>
      </c>
      <c r="BD6" s="13">
        <v>3058.87</v>
      </c>
      <c r="BE6" s="11">
        <v>41</v>
      </c>
      <c r="BF6" s="11">
        <v>40</v>
      </c>
      <c r="BG6" s="13">
        <v>1930.95</v>
      </c>
      <c r="BH6" s="11">
        <v>60</v>
      </c>
      <c r="BI6" s="12">
        <v>1.125</v>
      </c>
      <c r="BJ6" s="12">
        <v>0.5841</v>
      </c>
      <c r="BK6" s="11">
        <v>56</v>
      </c>
      <c r="BL6" s="13">
        <v>2658.46</v>
      </c>
      <c r="BM6" s="11">
        <v>41</v>
      </c>
      <c r="BN6" s="11">
        <v>28</v>
      </c>
      <c r="BO6" s="13">
        <v>1528.5</v>
      </c>
      <c r="BP6" s="11">
        <v>60</v>
      </c>
      <c r="BQ6" s="12">
        <v>1</v>
      </c>
      <c r="BR6" s="12">
        <v>0.7393</v>
      </c>
      <c r="BS6" s="11">
        <v>156</v>
      </c>
      <c r="BT6" s="13">
        <v>5032.03</v>
      </c>
      <c r="BU6" s="11">
        <v>41</v>
      </c>
      <c r="BV6" s="11">
        <v>716</v>
      </c>
      <c r="BW6" s="13">
        <v>30807.11</v>
      </c>
      <c r="BX6" s="11">
        <v>24</v>
      </c>
      <c r="BY6" s="12">
        <v>-0.7821</v>
      </c>
      <c r="BZ6" s="12">
        <v>-0.8367</v>
      </c>
      <c r="CA6" s="11">
        <v>39</v>
      </c>
      <c r="CB6" s="13">
        <v>1944.7</v>
      </c>
      <c r="CC6" s="11">
        <v>41</v>
      </c>
      <c r="CD6" s="11">
        <v>13</v>
      </c>
      <c r="CE6" s="13">
        <v>681.26</v>
      </c>
      <c r="CF6" s="11">
        <v>24</v>
      </c>
      <c r="CG6" s="12">
        <v>2</v>
      </c>
      <c r="CH6" s="12">
        <v>1.8546</v>
      </c>
      <c r="CI6" s="11"/>
      <c r="CJ6" s="13"/>
      <c r="CK6" s="11">
        <v>6</v>
      </c>
      <c r="CL6" s="11">
        <v>3</v>
      </c>
      <c r="CM6" s="13">
        <v>120.94</v>
      </c>
      <c r="CN6" s="11">
        <v>24</v>
      </c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/>
      <c r="CZ6" s="13"/>
      <c r="DA6" s="11">
        <v>6</v>
      </c>
      <c r="DB6" s="11">
        <v>40</v>
      </c>
      <c r="DC6" s="13">
        <v>2013.15</v>
      </c>
      <c r="DD6" s="11">
        <v>24</v>
      </c>
      <c r="DE6" s="12"/>
      <c r="DF6" s="12"/>
      <c r="DG6" s="11"/>
      <c r="DH6" s="13"/>
      <c r="DI6" s="11">
        <v>41</v>
      </c>
      <c r="DJ6" s="11">
        <v>3</v>
      </c>
      <c r="DK6" s="13">
        <v>189.97</v>
      </c>
      <c r="DL6" s="11">
        <v>60</v>
      </c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>
        <v>3</v>
      </c>
      <c r="FL6" s="13">
        <v>155.52</v>
      </c>
      <c r="FM6" s="11">
        <v>4</v>
      </c>
      <c r="FN6" s="11"/>
      <c r="FO6" s="13"/>
      <c r="FP6" s="11"/>
      <c r="FQ6" s="12"/>
      <c r="FR6" s="12"/>
      <c r="FS6" s="11"/>
      <c r="FT6" s="13"/>
      <c r="FU6" s="11">
        <v>2</v>
      </c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>
        <v>8</v>
      </c>
      <c r="GJ6" s="13">
        <v>331.77</v>
      </c>
      <c r="GK6" s="11">
        <v>35</v>
      </c>
      <c r="GL6" s="11"/>
      <c r="GM6" s="13"/>
      <c r="GN6" s="11"/>
      <c r="GO6" s="12"/>
      <c r="GP6" s="12"/>
      <c r="GQ6" s="11"/>
      <c r="GR6" s="13"/>
      <c r="GS6" s="11">
        <v>28</v>
      </c>
      <c r="GT6" s="11"/>
      <c r="GU6" s="13"/>
      <c r="GV6" s="11"/>
      <c r="GW6" s="12"/>
      <c r="GX6" s="12"/>
      <c r="GY6" s="11"/>
      <c r="GZ6" s="13"/>
      <c r="HA6" s="11">
        <v>14</v>
      </c>
      <c r="HB6" s="11"/>
      <c r="HC6" s="13"/>
      <c r="HD6" s="11"/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>
        <v>35</v>
      </c>
      <c r="HZ6" s="11"/>
      <c r="IA6" s="13"/>
      <c r="IB6" s="11"/>
      <c r="IC6" s="12"/>
      <c r="ID6" s="12"/>
      <c r="IE6" s="11"/>
      <c r="IF6" s="13"/>
      <c r="IG6" s="11">
        <v>35</v>
      </c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>
        <v>35</v>
      </c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</row>
    <row r="7">
      <c r="A7" s="10" t="s">
        <v>66</v>
      </c>
      <c r="B7" s="10" t="s">
        <v>69</v>
      </c>
      <c r="C7" s="11">
        <v>318</v>
      </c>
      <c r="D7" s="11">
        <f>=ROUNDDOWN(3.01994301994302,0)</f>
      </c>
      <c r="E7" s="11">
        <v>3510</v>
      </c>
      <c r="F7" s="12">
        <v>0.8857</v>
      </c>
      <c r="G7" s="11"/>
      <c r="H7" s="11">
        <f>=ROUNDDOWN({0},0)</f>
      </c>
      <c r="I7" s="11"/>
      <c r="J7" s="12"/>
      <c r="K7" s="11">
        <v>411</v>
      </c>
      <c r="L7" s="13">
        <v>32240.06</v>
      </c>
      <c r="M7" s="11">
        <v>8</v>
      </c>
      <c r="N7" s="14">
        <v>4030.01</v>
      </c>
      <c r="O7" s="11">
        <v>1228</v>
      </c>
      <c r="P7" s="13">
        <v>73541.25</v>
      </c>
      <c r="Q7" s="11">
        <v>18</v>
      </c>
      <c r="R7" s="14">
        <v>4085.62</v>
      </c>
      <c r="S7" s="12">
        <v>-0.6653</v>
      </c>
      <c r="T7" s="12">
        <v>-0.5616</v>
      </c>
      <c r="U7" s="12">
        <v>-0.5556</v>
      </c>
      <c r="V7" s="12">
        <v>-0.0136</v>
      </c>
      <c r="W7" s="11">
        <v>73</v>
      </c>
      <c r="X7" s="13">
        <v>5944.04</v>
      </c>
      <c r="Y7" s="11">
        <v>8</v>
      </c>
      <c r="Z7" s="11">
        <v>175</v>
      </c>
      <c r="AA7" s="13">
        <v>13687.97</v>
      </c>
      <c r="AB7" s="11">
        <v>18</v>
      </c>
      <c r="AC7" s="12">
        <v>-0.5829</v>
      </c>
      <c r="AD7" s="12">
        <v>-0.5657</v>
      </c>
      <c r="AE7" s="11"/>
      <c r="AF7" s="13"/>
      <c r="AG7" s="11"/>
      <c r="AH7" s="11"/>
      <c r="AI7" s="13"/>
      <c r="AJ7" s="11"/>
      <c r="AK7" s="12"/>
      <c r="AL7" s="12"/>
      <c r="AM7" s="11">
        <v>42</v>
      </c>
      <c r="AN7" s="13">
        <v>3874.66</v>
      </c>
      <c r="AO7" s="11">
        <v>8</v>
      </c>
      <c r="AP7" s="11">
        <v>20</v>
      </c>
      <c r="AQ7" s="13">
        <v>1647.43</v>
      </c>
      <c r="AR7" s="11">
        <v>18</v>
      </c>
      <c r="AS7" s="12">
        <v>1.1</v>
      </c>
      <c r="AT7" s="12">
        <v>1.3519</v>
      </c>
      <c r="AU7" s="11">
        <v>75</v>
      </c>
      <c r="AV7" s="13">
        <v>4940.14</v>
      </c>
      <c r="AW7" s="11">
        <v>8</v>
      </c>
      <c r="AX7" s="11">
        <v>172</v>
      </c>
      <c r="AY7" s="13">
        <v>8079</v>
      </c>
      <c r="AZ7" s="11">
        <v>18</v>
      </c>
      <c r="BA7" s="12">
        <v>-0.564</v>
      </c>
      <c r="BB7" s="12">
        <v>-0.3885</v>
      </c>
      <c r="BC7" s="11">
        <v>86</v>
      </c>
      <c r="BD7" s="13">
        <v>6503.79</v>
      </c>
      <c r="BE7" s="11">
        <v>8</v>
      </c>
      <c r="BF7" s="11">
        <v>100</v>
      </c>
      <c r="BG7" s="13">
        <v>6894.48</v>
      </c>
      <c r="BH7" s="11">
        <v>18</v>
      </c>
      <c r="BI7" s="12">
        <v>-0.14</v>
      </c>
      <c r="BJ7" s="12">
        <v>-0.0567</v>
      </c>
      <c r="BK7" s="11">
        <v>43</v>
      </c>
      <c r="BL7" s="13">
        <v>3431.54</v>
      </c>
      <c r="BM7" s="11">
        <v>8</v>
      </c>
      <c r="BN7" s="11">
        <v>216</v>
      </c>
      <c r="BO7" s="13">
        <v>15322.07</v>
      </c>
      <c r="BP7" s="11">
        <v>18</v>
      </c>
      <c r="BQ7" s="12">
        <v>-0.8009</v>
      </c>
      <c r="BR7" s="12">
        <v>-0.776</v>
      </c>
      <c r="BS7" s="11">
        <v>16</v>
      </c>
      <c r="BT7" s="13">
        <v>1218.37</v>
      </c>
      <c r="BU7" s="11">
        <v>8</v>
      </c>
      <c r="BV7" s="11">
        <v>380</v>
      </c>
      <c r="BW7" s="13">
        <v>14717.84</v>
      </c>
      <c r="BX7" s="11">
        <v>18</v>
      </c>
      <c r="BY7" s="12">
        <v>-0.9579</v>
      </c>
      <c r="BZ7" s="12">
        <v>-0.9172</v>
      </c>
      <c r="CA7" s="11">
        <v>39</v>
      </c>
      <c r="CB7" s="13">
        <v>3492.99</v>
      </c>
      <c r="CC7" s="11">
        <v>8</v>
      </c>
      <c r="CD7" s="11">
        <v>106</v>
      </c>
      <c r="CE7" s="13">
        <v>8442.03</v>
      </c>
      <c r="CF7" s="11">
        <v>18</v>
      </c>
      <c r="CG7" s="12">
        <v>-0.6321</v>
      </c>
      <c r="CH7" s="12">
        <v>-0.5862</v>
      </c>
      <c r="CI7" s="11">
        <v>22</v>
      </c>
      <c r="CJ7" s="13">
        <v>1616.42</v>
      </c>
      <c r="CK7" s="11">
        <v>8</v>
      </c>
      <c r="CL7" s="11">
        <v>10</v>
      </c>
      <c r="CM7" s="13">
        <v>741.72</v>
      </c>
      <c r="CN7" s="11">
        <v>8</v>
      </c>
      <c r="CO7" s="12">
        <v>1.2</v>
      </c>
      <c r="CP7" s="12">
        <v>1.1793</v>
      </c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>
        <v>8</v>
      </c>
      <c r="DJ7" s="11">
        <v>3</v>
      </c>
      <c r="DK7" s="13">
        <v>323.97</v>
      </c>
      <c r="DL7" s="11">
        <v>18</v>
      </c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>
        <v>8</v>
      </c>
      <c r="FL7" s="13">
        <v>628.69</v>
      </c>
      <c r="FM7" s="11">
        <v>8</v>
      </c>
      <c r="FN7" s="11">
        <v>27</v>
      </c>
      <c r="FO7" s="13">
        <v>2393.15</v>
      </c>
      <c r="FP7" s="11">
        <v>10</v>
      </c>
      <c r="FQ7" s="12">
        <v>-0.7037</v>
      </c>
      <c r="FR7" s="12">
        <v>-0.7373</v>
      </c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>
        <v>8</v>
      </c>
      <c r="GD7" s="11"/>
      <c r="GE7" s="13"/>
      <c r="GF7" s="11"/>
      <c r="GG7" s="12"/>
      <c r="GH7" s="12"/>
      <c r="GI7" s="11">
        <v>7</v>
      </c>
      <c r="GJ7" s="13">
        <v>589.42</v>
      </c>
      <c r="GK7" s="11">
        <v>8</v>
      </c>
      <c r="GL7" s="11">
        <v>14</v>
      </c>
      <c r="GM7" s="13">
        <v>1086.28</v>
      </c>
      <c r="GN7" s="11">
        <v>16</v>
      </c>
      <c r="GO7" s="12">
        <v>-0.5</v>
      </c>
      <c r="GP7" s="12">
        <v>-0.4574</v>
      </c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>
        <v>8</v>
      </c>
      <c r="HZ7" s="11">
        <v>5</v>
      </c>
      <c r="IA7" s="13">
        <v>205.31</v>
      </c>
      <c r="IB7" s="11">
        <v>18</v>
      </c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</row>
    <row r="8">
      <c r="A8" s="10" t="s">
        <v>66</v>
      </c>
      <c r="B8" s="10" t="s">
        <v>70</v>
      </c>
      <c r="C8" s="11">
        <v>23459</v>
      </c>
      <c r="D8" s="11">
        <f>=ROUNDDOWN(470.120240480962,0)</f>
      </c>
      <c r="E8" s="11">
        <v>60888</v>
      </c>
      <c r="F8" s="12">
        <v>0.8239</v>
      </c>
      <c r="G8" s="11"/>
      <c r="H8" s="11">
        <f>=ROUNDDOWN({0},0)</f>
      </c>
      <c r="I8" s="11"/>
      <c r="J8" s="12"/>
      <c r="K8" s="11">
        <v>15251</v>
      </c>
      <c r="L8" s="13">
        <v>403556.66</v>
      </c>
      <c r="M8" s="11">
        <v>197</v>
      </c>
      <c r="N8" s="14">
        <v>2048.51</v>
      </c>
      <c r="O8" s="11"/>
      <c r="P8" s="13"/>
      <c r="Q8" s="11">
        <v>78</v>
      </c>
      <c r="R8" s="14"/>
      <c r="S8" s="12"/>
      <c r="T8" s="12"/>
      <c r="U8" s="12">
        <v>1.5256</v>
      </c>
      <c r="V8" s="12"/>
      <c r="W8" s="11">
        <v>7685</v>
      </c>
      <c r="X8" s="13">
        <v>201867.68</v>
      </c>
      <c r="Y8" s="11">
        <v>75</v>
      </c>
      <c r="Z8" s="11"/>
      <c r="AA8" s="13"/>
      <c r="AB8" s="11"/>
      <c r="AC8" s="12"/>
      <c r="AD8" s="12"/>
      <c r="AE8" s="11">
        <v>3166</v>
      </c>
      <c r="AF8" s="13">
        <v>82701.7</v>
      </c>
      <c r="AG8" s="11">
        <v>183</v>
      </c>
      <c r="AH8" s="11"/>
      <c r="AI8" s="13"/>
      <c r="AJ8" s="11">
        <v>76</v>
      </c>
      <c r="AK8" s="12"/>
      <c r="AL8" s="12"/>
      <c r="AM8" s="11">
        <v>562</v>
      </c>
      <c r="AN8" s="13">
        <v>16935.71</v>
      </c>
      <c r="AO8" s="11">
        <v>75</v>
      </c>
      <c r="AP8" s="11"/>
      <c r="AQ8" s="13"/>
      <c r="AR8" s="11"/>
      <c r="AS8" s="12"/>
      <c r="AT8" s="12"/>
      <c r="AU8" s="11">
        <v>1640</v>
      </c>
      <c r="AV8" s="13">
        <v>46555.57</v>
      </c>
      <c r="AW8" s="11">
        <v>75</v>
      </c>
      <c r="AX8" s="11"/>
      <c r="AY8" s="13"/>
      <c r="AZ8" s="11"/>
      <c r="BA8" s="12"/>
      <c r="BB8" s="12"/>
      <c r="BC8" s="11">
        <v>1177</v>
      </c>
      <c r="BD8" s="13">
        <v>28321.14</v>
      </c>
      <c r="BE8" s="11">
        <v>75</v>
      </c>
      <c r="BF8" s="11"/>
      <c r="BG8" s="13"/>
      <c r="BH8" s="11"/>
      <c r="BI8" s="12"/>
      <c r="BJ8" s="12"/>
      <c r="BK8" s="11">
        <v>79</v>
      </c>
      <c r="BL8" s="13">
        <v>2633.31</v>
      </c>
      <c r="BM8" s="11">
        <v>15</v>
      </c>
      <c r="BN8" s="11"/>
      <c r="BO8" s="13"/>
      <c r="BP8" s="11"/>
      <c r="BQ8" s="12"/>
      <c r="BR8" s="12"/>
      <c r="BS8" s="11">
        <v>677</v>
      </c>
      <c r="BT8" s="13">
        <v>16879.55</v>
      </c>
      <c r="BU8" s="11">
        <v>66</v>
      </c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>
        <v>120</v>
      </c>
      <c r="DH8" s="13">
        <v>5857.58</v>
      </c>
      <c r="DI8" s="11">
        <v>128</v>
      </c>
      <c r="DJ8" s="11"/>
      <c r="DK8" s="13"/>
      <c r="DL8" s="11">
        <v>57</v>
      </c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>
        <v>145</v>
      </c>
      <c r="FT8" s="13">
        <v>1804.42</v>
      </c>
      <c r="FU8" s="11">
        <v>75</v>
      </c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</row>
    <row r="9">
      <c r="A9" s="10" t="s">
        <v>66</v>
      </c>
      <c r="B9" s="10" t="s">
        <v>71</v>
      </c>
      <c r="C9" s="11">
        <v>19</v>
      </c>
      <c r="D9" s="11">
        <f>=ROUNDDOWN(3.95833333333333,0)</f>
      </c>
      <c r="E9" s="11"/>
      <c r="F9" s="12">
        <v>0.6774</v>
      </c>
      <c r="G9" s="11"/>
      <c r="H9" s="11">
        <f>=ROUNDDOWN({0},0)</f>
      </c>
      <c r="I9" s="11"/>
      <c r="J9" s="12"/>
      <c r="K9" s="11">
        <v>6</v>
      </c>
      <c r="L9" s="13">
        <v>229.26</v>
      </c>
      <c r="M9" s="11"/>
      <c r="N9" s="14"/>
      <c r="O9" s="11">
        <v>276</v>
      </c>
      <c r="P9" s="13">
        <v>9932.7</v>
      </c>
      <c r="Q9" s="11"/>
      <c r="R9" s="14"/>
      <c r="S9" s="12">
        <v>-0.9783</v>
      </c>
      <c r="T9" s="12">
        <v>-0.9769</v>
      </c>
      <c r="U9" s="12"/>
      <c r="V9" s="12"/>
      <c r="W9" s="11">
        <v>4</v>
      </c>
      <c r="X9" s="13">
        <v>170.82</v>
      </c>
      <c r="Y9" s="11"/>
      <c r="Z9" s="11">
        <v>45</v>
      </c>
      <c r="AA9" s="13">
        <v>1814.2</v>
      </c>
      <c r="AB9" s="11"/>
      <c r="AC9" s="12">
        <v>-0.9111</v>
      </c>
      <c r="AD9" s="12">
        <v>-0.9058</v>
      </c>
      <c r="AE9" s="11"/>
      <c r="AF9" s="13"/>
      <c r="AG9" s="11"/>
      <c r="AH9" s="11">
        <v>4</v>
      </c>
      <c r="AI9" s="13">
        <v>283.92</v>
      </c>
      <c r="AJ9" s="11"/>
      <c r="AK9" s="12"/>
      <c r="AL9" s="12"/>
      <c r="AM9" s="11">
        <v>2</v>
      </c>
      <c r="AN9" s="13">
        <v>58.44</v>
      </c>
      <c r="AO9" s="11"/>
      <c r="AP9" s="11">
        <v>7</v>
      </c>
      <c r="AQ9" s="13">
        <v>252.9</v>
      </c>
      <c r="AR9" s="11"/>
      <c r="AS9" s="12">
        <v>-0.7143</v>
      </c>
      <c r="AT9" s="12">
        <v>-0.7689</v>
      </c>
      <c r="AU9" s="11"/>
      <c r="AV9" s="13"/>
      <c r="AW9" s="11"/>
      <c r="AX9" s="11">
        <v>154</v>
      </c>
      <c r="AY9" s="13">
        <v>4600.08</v>
      </c>
      <c r="AZ9" s="11"/>
      <c r="BA9" s="12"/>
      <c r="BB9" s="12"/>
      <c r="BC9" s="11"/>
      <c r="BD9" s="13"/>
      <c r="BE9" s="11"/>
      <c r="BF9" s="11">
        <v>17</v>
      </c>
      <c r="BG9" s="13">
        <v>611.54</v>
      </c>
      <c r="BH9" s="11"/>
      <c r="BI9" s="12"/>
      <c r="BJ9" s="12"/>
      <c r="BK9" s="11"/>
      <c r="BL9" s="13"/>
      <c r="BM9" s="11"/>
      <c r="BN9" s="11">
        <v>10</v>
      </c>
      <c r="BO9" s="13">
        <v>542.56</v>
      </c>
      <c r="BP9" s="11"/>
      <c r="BQ9" s="12"/>
      <c r="BR9" s="12"/>
      <c r="BS9" s="11"/>
      <c r="BT9" s="13"/>
      <c r="BU9" s="11"/>
      <c r="BV9" s="11">
        <v>31</v>
      </c>
      <c r="BW9" s="13">
        <v>1295.03</v>
      </c>
      <c r="BX9" s="11"/>
      <c r="BY9" s="12"/>
      <c r="BZ9" s="12"/>
      <c r="CA9" s="11"/>
      <c r="CB9" s="13"/>
      <c r="CC9" s="11"/>
      <c r="CD9" s="11">
        <v>4</v>
      </c>
      <c r="CE9" s="13">
        <v>259.83</v>
      </c>
      <c r="CF9" s="11"/>
      <c r="CG9" s="12"/>
      <c r="CH9" s="12"/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>
        <v>1</v>
      </c>
      <c r="DK9" s="13">
        <v>129.99</v>
      </c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>
        <v>3</v>
      </c>
      <c r="EQ9" s="13">
        <v>142.65</v>
      </c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</row>
    <row r="10">
      <c r="A10" s="10" t="s">
        <v>66</v>
      </c>
      <c r="B10" s="10" t="s">
        <v>72</v>
      </c>
      <c r="C10" s="11">
        <v>1714</v>
      </c>
      <c r="D10" s="11">
        <f>=ROUNDDOWN(147.758620689655,0)</f>
      </c>
      <c r="E10" s="11"/>
      <c r="F10" s="12">
        <v>1</v>
      </c>
      <c r="G10" s="11"/>
      <c r="H10" s="11">
        <f>=ROUNDDOWN({0},0)</f>
      </c>
      <c r="I10" s="11"/>
      <c r="J10" s="12"/>
      <c r="K10" s="11">
        <v>71</v>
      </c>
      <c r="L10" s="13">
        <v>4317.64</v>
      </c>
      <c r="M10" s="11">
        <v>13</v>
      </c>
      <c r="N10" s="14">
        <v>332.13</v>
      </c>
      <c r="O10" s="11">
        <v>21</v>
      </c>
      <c r="P10" s="13">
        <v>931.05</v>
      </c>
      <c r="Q10" s="11">
        <v>13</v>
      </c>
      <c r="R10" s="14">
        <v>71.62</v>
      </c>
      <c r="S10" s="12">
        <v>2.381</v>
      </c>
      <c r="T10" s="12">
        <v>3.6374</v>
      </c>
      <c r="U10" s="12"/>
      <c r="V10" s="12">
        <v>3.6374</v>
      </c>
      <c r="W10" s="11"/>
      <c r="X10" s="13"/>
      <c r="Y10" s="11"/>
      <c r="Z10" s="11"/>
      <c r="AA10" s="13"/>
      <c r="AB10" s="11"/>
      <c r="AC10" s="12"/>
      <c r="AD10" s="12"/>
      <c r="AE10" s="11"/>
      <c r="AF10" s="13"/>
      <c r="AG10" s="11">
        <v>4</v>
      </c>
      <c r="AH10" s="11"/>
      <c r="AI10" s="13"/>
      <c r="AJ10" s="11"/>
      <c r="AK10" s="12"/>
      <c r="AL10" s="12"/>
      <c r="AM10" s="11">
        <v>14</v>
      </c>
      <c r="AN10" s="13">
        <v>738.83</v>
      </c>
      <c r="AO10" s="11">
        <v>13</v>
      </c>
      <c r="AP10" s="11"/>
      <c r="AQ10" s="13"/>
      <c r="AR10" s="11"/>
      <c r="AS10" s="12"/>
      <c r="AT10" s="12"/>
      <c r="AU10" s="11">
        <v>29</v>
      </c>
      <c r="AV10" s="13">
        <v>1974.51</v>
      </c>
      <c r="AW10" s="11">
        <v>13</v>
      </c>
      <c r="AX10" s="11"/>
      <c r="AY10" s="13"/>
      <c r="AZ10" s="11"/>
      <c r="BA10" s="12"/>
      <c r="BB10" s="12"/>
      <c r="BC10" s="11">
        <v>7</v>
      </c>
      <c r="BD10" s="13">
        <v>319.78</v>
      </c>
      <c r="BE10" s="11">
        <v>13</v>
      </c>
      <c r="BF10" s="11"/>
      <c r="BG10" s="13"/>
      <c r="BH10" s="11"/>
      <c r="BI10" s="12"/>
      <c r="BJ10" s="12"/>
      <c r="BK10" s="11"/>
      <c r="BL10" s="13"/>
      <c r="BM10" s="11"/>
      <c r="BN10" s="11"/>
      <c r="BO10" s="13"/>
      <c r="BP10" s="11"/>
      <c r="BQ10" s="12"/>
      <c r="BR10" s="12"/>
      <c r="BS10" s="11">
        <v>10</v>
      </c>
      <c r="BT10" s="13">
        <v>752.41</v>
      </c>
      <c r="BU10" s="11">
        <v>13</v>
      </c>
      <c r="BV10" s="11"/>
      <c r="BW10" s="13"/>
      <c r="BX10" s="11"/>
      <c r="BY10" s="12"/>
      <c r="BZ10" s="12"/>
      <c r="CA10" s="11">
        <v>5</v>
      </c>
      <c r="CB10" s="13">
        <v>315.91</v>
      </c>
      <c r="CC10" s="11">
        <v>13</v>
      </c>
      <c r="CD10" s="11">
        <v>21</v>
      </c>
      <c r="CE10" s="13">
        <v>931.05</v>
      </c>
      <c r="CF10" s="11">
        <v>13</v>
      </c>
      <c r="CG10" s="12">
        <v>-0.7619</v>
      </c>
      <c r="CH10" s="12">
        <v>-0.6607</v>
      </c>
      <c r="CI10" s="11"/>
      <c r="CJ10" s="13"/>
      <c r="CK10" s="11"/>
      <c r="CL10" s="11"/>
      <c r="CM10" s="13"/>
      <c r="CN10" s="11"/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>
        <v>1</v>
      </c>
      <c r="DH10" s="13">
        <v>99.99</v>
      </c>
      <c r="DI10" s="11">
        <v>13</v>
      </c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>
        <v>13</v>
      </c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/>
      <c r="GR10" s="13"/>
      <c r="GS10" s="11">
        <v>13</v>
      </c>
      <c r="GT10" s="11"/>
      <c r="GU10" s="13"/>
      <c r="GV10" s="11"/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>
        <v>5</v>
      </c>
      <c r="HH10" s="13">
        <v>116.21</v>
      </c>
      <c r="HI10" s="11">
        <v>13</v>
      </c>
      <c r="HJ10" s="11"/>
      <c r="HK10" s="13"/>
      <c r="HL10" s="11">
        <v>13</v>
      </c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>
        <v>9</v>
      </c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</row>
    <row r="11">
      <c r="A11" s="10" t="s">
        <v>66</v>
      </c>
      <c r="B11" s="10" t="s">
        <v>73</v>
      </c>
      <c r="C11" s="11">
        <v>4204</v>
      </c>
      <c r="D11" s="11">
        <f>=ROUNDDOWN(37.4021352313167,0)</f>
      </c>
      <c r="E11" s="11">
        <v>705</v>
      </c>
      <c r="F11" s="12">
        <v>0.942</v>
      </c>
      <c r="G11" s="11"/>
      <c r="H11" s="11">
        <f>=ROUNDDOWN({0},0)</f>
      </c>
      <c r="I11" s="11"/>
      <c r="J11" s="12"/>
      <c r="K11" s="11">
        <v>329</v>
      </c>
      <c r="L11" s="13">
        <v>52132.17</v>
      </c>
      <c r="M11" s="11">
        <v>42</v>
      </c>
      <c r="N11" s="14">
        <v>1241.24</v>
      </c>
      <c r="O11" s="11">
        <v>45</v>
      </c>
      <c r="P11" s="13">
        <v>2696.23</v>
      </c>
      <c r="Q11" s="11">
        <v>39</v>
      </c>
      <c r="R11" s="14">
        <v>69.13</v>
      </c>
      <c r="S11" s="12">
        <v>6.3111</v>
      </c>
      <c r="T11" s="12">
        <v>18.3352</v>
      </c>
      <c r="U11" s="12">
        <v>0.0769</v>
      </c>
      <c r="V11" s="12">
        <v>16.9552</v>
      </c>
      <c r="W11" s="11"/>
      <c r="X11" s="13"/>
      <c r="Y11" s="11"/>
      <c r="Z11" s="11"/>
      <c r="AA11" s="13"/>
      <c r="AB11" s="11"/>
      <c r="AC11" s="12"/>
      <c r="AD11" s="12"/>
      <c r="AE11" s="11">
        <v>8</v>
      </c>
      <c r="AF11" s="13">
        <v>1801.04</v>
      </c>
      <c r="AG11" s="11">
        <v>9</v>
      </c>
      <c r="AH11" s="11"/>
      <c r="AI11" s="13"/>
      <c r="AJ11" s="11"/>
      <c r="AK11" s="12"/>
      <c r="AL11" s="12"/>
      <c r="AM11" s="11">
        <v>178</v>
      </c>
      <c r="AN11" s="13">
        <v>33970.03</v>
      </c>
      <c r="AO11" s="11">
        <v>39</v>
      </c>
      <c r="AP11" s="11"/>
      <c r="AQ11" s="13"/>
      <c r="AR11" s="11"/>
      <c r="AS11" s="12"/>
      <c r="AT11" s="12"/>
      <c r="AU11" s="11">
        <v>34</v>
      </c>
      <c r="AV11" s="13">
        <v>3363.21</v>
      </c>
      <c r="AW11" s="11">
        <v>42</v>
      </c>
      <c r="AX11" s="11"/>
      <c r="AY11" s="13"/>
      <c r="AZ11" s="11"/>
      <c r="BA11" s="12"/>
      <c r="BB11" s="12"/>
      <c r="BC11" s="11">
        <v>17</v>
      </c>
      <c r="BD11" s="13">
        <v>1972.18</v>
      </c>
      <c r="BE11" s="11">
        <v>42</v>
      </c>
      <c r="BF11" s="11"/>
      <c r="BG11" s="13"/>
      <c r="BH11" s="11"/>
      <c r="BI11" s="12"/>
      <c r="BJ11" s="12"/>
      <c r="BK11" s="11"/>
      <c r="BL11" s="13"/>
      <c r="BM11" s="11"/>
      <c r="BN11" s="11"/>
      <c r="BO11" s="13"/>
      <c r="BP11" s="11"/>
      <c r="BQ11" s="12"/>
      <c r="BR11" s="12"/>
      <c r="BS11" s="11">
        <v>31</v>
      </c>
      <c r="BT11" s="13">
        <v>4896.78</v>
      </c>
      <c r="BU11" s="11">
        <v>42</v>
      </c>
      <c r="BV11" s="11"/>
      <c r="BW11" s="13"/>
      <c r="BX11" s="11"/>
      <c r="BY11" s="12"/>
      <c r="BZ11" s="12"/>
      <c r="CA11" s="11">
        <v>27</v>
      </c>
      <c r="CB11" s="13">
        <v>3349.36</v>
      </c>
      <c r="CC11" s="11">
        <v>42</v>
      </c>
      <c r="CD11" s="11">
        <v>7</v>
      </c>
      <c r="CE11" s="13">
        <v>1459.55</v>
      </c>
      <c r="CF11" s="11">
        <v>39</v>
      </c>
      <c r="CG11" s="12">
        <v>2.8571</v>
      </c>
      <c r="CH11" s="12">
        <v>1.2948</v>
      </c>
      <c r="CI11" s="11">
        <v>9</v>
      </c>
      <c r="CJ11" s="13">
        <v>1801.75</v>
      </c>
      <c r="CK11" s="11">
        <v>22</v>
      </c>
      <c r="CL11" s="11"/>
      <c r="CM11" s="13"/>
      <c r="CN11" s="11"/>
      <c r="CO11" s="12"/>
      <c r="CP11" s="12"/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>
        <v>1</v>
      </c>
      <c r="DH11" s="13">
        <v>249.99</v>
      </c>
      <c r="DI11" s="11">
        <v>42</v>
      </c>
      <c r="DJ11" s="11"/>
      <c r="DK11" s="13"/>
      <c r="DL11" s="11"/>
      <c r="DM11" s="12"/>
      <c r="DN11" s="12"/>
      <c r="DO11" s="11"/>
      <c r="DP11" s="13"/>
      <c r="DQ11" s="11"/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>
        <v>1</v>
      </c>
      <c r="FT11" s="13">
        <v>17.7</v>
      </c>
      <c r="FU11" s="11">
        <v>40</v>
      </c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/>
      <c r="GR11" s="13"/>
      <c r="GS11" s="11">
        <v>39</v>
      </c>
      <c r="GT11" s="11"/>
      <c r="GU11" s="13"/>
      <c r="GV11" s="11"/>
      <c r="GW11" s="12"/>
      <c r="GX11" s="12"/>
      <c r="GY11" s="11"/>
      <c r="GZ11" s="13"/>
      <c r="HA11" s="11"/>
      <c r="HB11" s="11"/>
      <c r="HC11" s="13"/>
      <c r="HD11" s="11"/>
      <c r="HE11" s="12"/>
      <c r="HF11" s="12"/>
      <c r="HG11" s="11">
        <v>23</v>
      </c>
      <c r="HH11" s="13">
        <v>710.13</v>
      </c>
      <c r="HI11" s="11">
        <v>42</v>
      </c>
      <c r="HJ11" s="11">
        <v>38</v>
      </c>
      <c r="HK11" s="13">
        <v>1236.68</v>
      </c>
      <c r="HL11" s="11">
        <v>39</v>
      </c>
      <c r="HM11" s="12">
        <v>-0.3947</v>
      </c>
      <c r="HN11" s="12">
        <v>-0.4258</v>
      </c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>
        <v>34</v>
      </c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</row>
    <row r="12">
      <c r="A12" s="10" t="s">
        <v>66</v>
      </c>
      <c r="B12" s="10" t="s">
        <v>74</v>
      </c>
      <c r="C12" s="11">
        <v>1797</v>
      </c>
      <c r="D12" s="11">
        <f>=ROUNDDOWN(115.935483870968,0)</f>
      </c>
      <c r="E12" s="11">
        <v>100</v>
      </c>
      <c r="F12" s="12">
        <v>1</v>
      </c>
      <c r="G12" s="11"/>
      <c r="H12" s="11">
        <f>=ROUNDDOWN({0},0)</f>
      </c>
      <c r="I12" s="11"/>
      <c r="J12" s="12"/>
      <c r="K12" s="11">
        <v>50</v>
      </c>
      <c r="L12" s="13">
        <v>3443.28</v>
      </c>
      <c r="M12" s="11">
        <v>16</v>
      </c>
      <c r="N12" s="14">
        <v>215.2</v>
      </c>
      <c r="O12" s="11">
        <v>39</v>
      </c>
      <c r="P12" s="13">
        <v>3076.57</v>
      </c>
      <c r="Q12" s="11">
        <v>16</v>
      </c>
      <c r="R12" s="14">
        <v>192.29</v>
      </c>
      <c r="S12" s="12">
        <v>0.2821</v>
      </c>
      <c r="T12" s="12">
        <v>0.1192</v>
      </c>
      <c r="U12" s="12"/>
      <c r="V12" s="12">
        <v>0.1191</v>
      </c>
      <c r="W12" s="11"/>
      <c r="X12" s="13"/>
      <c r="Y12" s="11"/>
      <c r="Z12" s="11"/>
      <c r="AA12" s="13"/>
      <c r="AB12" s="11"/>
      <c r="AC12" s="12"/>
      <c r="AD12" s="12"/>
      <c r="AE12" s="11"/>
      <c r="AF12" s="13"/>
      <c r="AG12" s="11"/>
      <c r="AH12" s="11"/>
      <c r="AI12" s="13"/>
      <c r="AJ12" s="11"/>
      <c r="AK12" s="12"/>
      <c r="AL12" s="12"/>
      <c r="AM12" s="11">
        <v>7</v>
      </c>
      <c r="AN12" s="13">
        <v>522.95</v>
      </c>
      <c r="AO12" s="11">
        <v>16</v>
      </c>
      <c r="AP12" s="11"/>
      <c r="AQ12" s="13"/>
      <c r="AR12" s="11"/>
      <c r="AS12" s="12"/>
      <c r="AT12" s="12"/>
      <c r="AU12" s="11">
        <v>22</v>
      </c>
      <c r="AV12" s="13">
        <v>1910.94</v>
      </c>
      <c r="AW12" s="11">
        <v>16</v>
      </c>
      <c r="AX12" s="11"/>
      <c r="AY12" s="13"/>
      <c r="AZ12" s="11"/>
      <c r="BA12" s="12"/>
      <c r="BB12" s="12"/>
      <c r="BC12" s="11"/>
      <c r="BD12" s="13"/>
      <c r="BE12" s="11">
        <v>16</v>
      </c>
      <c r="BF12" s="11"/>
      <c r="BG12" s="13"/>
      <c r="BH12" s="11"/>
      <c r="BI12" s="12"/>
      <c r="BJ12" s="12"/>
      <c r="BK12" s="11"/>
      <c r="BL12" s="13"/>
      <c r="BM12" s="11"/>
      <c r="BN12" s="11"/>
      <c r="BO12" s="13"/>
      <c r="BP12" s="11"/>
      <c r="BQ12" s="12"/>
      <c r="BR12" s="12"/>
      <c r="BS12" s="11">
        <v>9</v>
      </c>
      <c r="BT12" s="13">
        <v>245.7</v>
      </c>
      <c r="BU12" s="11">
        <v>16</v>
      </c>
      <c r="BV12" s="11"/>
      <c r="BW12" s="13"/>
      <c r="BX12" s="11"/>
      <c r="BY12" s="12"/>
      <c r="BZ12" s="12"/>
      <c r="CA12" s="11">
        <v>8</v>
      </c>
      <c r="CB12" s="13">
        <v>639.59</v>
      </c>
      <c r="CC12" s="11">
        <v>16</v>
      </c>
      <c r="CD12" s="11">
        <v>33</v>
      </c>
      <c r="CE12" s="13">
        <v>2904.5</v>
      </c>
      <c r="CF12" s="11">
        <v>16</v>
      </c>
      <c r="CG12" s="12">
        <v>-0.7576</v>
      </c>
      <c r="CH12" s="12">
        <v>-0.7798</v>
      </c>
      <c r="CI12" s="11"/>
      <c r="CJ12" s="13"/>
      <c r="CK12" s="11"/>
      <c r="CL12" s="11"/>
      <c r="CM12" s="13"/>
      <c r="CN12" s="11"/>
      <c r="CO12" s="12"/>
      <c r="CP12" s="12"/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>
        <v>16</v>
      </c>
      <c r="DJ12" s="11"/>
      <c r="DK12" s="13"/>
      <c r="DL12" s="11"/>
      <c r="DM12" s="12"/>
      <c r="DN12" s="12"/>
      <c r="DO12" s="11"/>
      <c r="DP12" s="13"/>
      <c r="DQ12" s="11"/>
      <c r="DR12" s="11"/>
      <c r="DS12" s="13"/>
      <c r="DT12" s="11"/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/>
      <c r="FT12" s="13"/>
      <c r="FU12" s="11">
        <v>16</v>
      </c>
      <c r="FV12" s="11"/>
      <c r="FW12" s="13"/>
      <c r="FX12" s="11"/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>
        <v>1</v>
      </c>
      <c r="GR12" s="13">
        <v>28.35</v>
      </c>
      <c r="GS12" s="11">
        <v>16</v>
      </c>
      <c r="GT12" s="11"/>
      <c r="GU12" s="13"/>
      <c r="GV12" s="11"/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>
        <v>3</v>
      </c>
      <c r="HH12" s="13">
        <v>95.75</v>
      </c>
      <c r="HI12" s="11">
        <v>16</v>
      </c>
      <c r="HJ12" s="11">
        <v>6</v>
      </c>
      <c r="HK12" s="13">
        <v>172.07</v>
      </c>
      <c r="HL12" s="11">
        <v>16</v>
      </c>
      <c r="HM12" s="12">
        <v>-0.5</v>
      </c>
      <c r="HN12" s="12">
        <v>-0.4435</v>
      </c>
      <c r="HO12" s="11"/>
      <c r="HP12" s="13"/>
      <c r="HQ12" s="11"/>
      <c r="HR12" s="11"/>
      <c r="HS12" s="13"/>
      <c r="HT12" s="11"/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>
        <v>11</v>
      </c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</row>
    <row r="13">
      <c r="A13" s="10" t="s">
        <v>66</v>
      </c>
      <c r="B13" s="10" t="s">
        <v>75</v>
      </c>
      <c r="C13" s="11">
        <v>1003</v>
      </c>
      <c r="D13" s="11">
        <f>=ROUNDDOWN(17.6584507042254,0)</f>
      </c>
      <c r="E13" s="11">
        <v>1576</v>
      </c>
      <c r="F13" s="12">
        <v>0.9514</v>
      </c>
      <c r="G13" s="11"/>
      <c r="H13" s="11">
        <f>=ROUNDDOWN({0},0)</f>
      </c>
      <c r="I13" s="11"/>
      <c r="J13" s="12"/>
      <c r="K13" s="11">
        <v>467</v>
      </c>
      <c r="L13" s="13">
        <v>38224.5</v>
      </c>
      <c r="M13" s="11">
        <v>13</v>
      </c>
      <c r="N13" s="14">
        <v>2940.35</v>
      </c>
      <c r="O13" s="11">
        <v>280</v>
      </c>
      <c r="P13" s="13">
        <v>34296.06</v>
      </c>
      <c r="Q13" s="11">
        <v>15</v>
      </c>
      <c r="R13" s="14">
        <v>2286.4</v>
      </c>
      <c r="S13" s="12">
        <v>0.6679</v>
      </c>
      <c r="T13" s="12">
        <v>0.1145</v>
      </c>
      <c r="U13" s="12">
        <v>-0.1333</v>
      </c>
      <c r="V13" s="12">
        <v>0.286</v>
      </c>
      <c r="W13" s="11">
        <v>34</v>
      </c>
      <c r="X13" s="13">
        <v>2059.3</v>
      </c>
      <c r="Y13" s="11">
        <v>13</v>
      </c>
      <c r="Z13" s="11">
        <v>24</v>
      </c>
      <c r="AA13" s="13">
        <v>1870.07</v>
      </c>
      <c r="AB13" s="11">
        <v>15</v>
      </c>
      <c r="AC13" s="12">
        <v>0.4167</v>
      </c>
      <c r="AD13" s="12">
        <v>0.1012</v>
      </c>
      <c r="AE13" s="11">
        <v>13</v>
      </c>
      <c r="AF13" s="13">
        <v>2369.97</v>
      </c>
      <c r="AG13" s="11">
        <v>2</v>
      </c>
      <c r="AH13" s="11">
        <v>40</v>
      </c>
      <c r="AI13" s="13">
        <v>8607.56</v>
      </c>
      <c r="AJ13" s="11">
        <v>4</v>
      </c>
      <c r="AK13" s="12">
        <v>-0.675</v>
      </c>
      <c r="AL13" s="12">
        <v>-0.7247</v>
      </c>
      <c r="AM13" s="11">
        <v>74</v>
      </c>
      <c r="AN13" s="13">
        <v>7113.16</v>
      </c>
      <c r="AO13" s="11">
        <v>13</v>
      </c>
      <c r="AP13" s="11">
        <v>53</v>
      </c>
      <c r="AQ13" s="13">
        <v>6626.39</v>
      </c>
      <c r="AR13" s="11">
        <v>15</v>
      </c>
      <c r="AS13" s="12">
        <v>0.3962</v>
      </c>
      <c r="AT13" s="12">
        <v>0.0735</v>
      </c>
      <c r="AU13" s="11">
        <v>15</v>
      </c>
      <c r="AV13" s="13">
        <v>1098.78</v>
      </c>
      <c r="AW13" s="11">
        <v>11</v>
      </c>
      <c r="AX13" s="11">
        <v>16</v>
      </c>
      <c r="AY13" s="13">
        <v>1375.79</v>
      </c>
      <c r="AZ13" s="11">
        <v>15</v>
      </c>
      <c r="BA13" s="12">
        <v>-0.0625</v>
      </c>
      <c r="BB13" s="12">
        <v>-0.2013</v>
      </c>
      <c r="BC13" s="11">
        <v>13</v>
      </c>
      <c r="BD13" s="13">
        <v>1186.43</v>
      </c>
      <c r="BE13" s="11">
        <v>13</v>
      </c>
      <c r="BF13" s="11">
        <v>41</v>
      </c>
      <c r="BG13" s="13">
        <v>3280.85</v>
      </c>
      <c r="BH13" s="11">
        <v>15</v>
      </c>
      <c r="BI13" s="12">
        <v>-0.6829</v>
      </c>
      <c r="BJ13" s="12">
        <v>-0.6384</v>
      </c>
      <c r="BK13" s="11"/>
      <c r="BL13" s="13"/>
      <c r="BM13" s="11"/>
      <c r="BN13" s="11"/>
      <c r="BO13" s="13"/>
      <c r="BP13" s="11"/>
      <c r="BQ13" s="12"/>
      <c r="BR13" s="12"/>
      <c r="BS13" s="11">
        <v>28</v>
      </c>
      <c r="BT13" s="13">
        <v>1660.76</v>
      </c>
      <c r="BU13" s="11">
        <v>13</v>
      </c>
      <c r="BV13" s="11">
        <v>12</v>
      </c>
      <c r="BW13" s="13">
        <v>1547.76</v>
      </c>
      <c r="BX13" s="11">
        <v>11</v>
      </c>
      <c r="BY13" s="12">
        <v>1.3333</v>
      </c>
      <c r="BZ13" s="12">
        <v>0.073</v>
      </c>
      <c r="CA13" s="11">
        <v>286</v>
      </c>
      <c r="CB13" s="13">
        <v>22254.27</v>
      </c>
      <c r="CC13" s="11">
        <v>13</v>
      </c>
      <c r="CD13" s="11">
        <v>72</v>
      </c>
      <c r="CE13" s="13">
        <v>8724.72</v>
      </c>
      <c r="CF13" s="11">
        <v>15</v>
      </c>
      <c r="CG13" s="12">
        <v>2.9722</v>
      </c>
      <c r="CH13" s="12">
        <v>1.5507</v>
      </c>
      <c r="CI13" s="11">
        <v>3</v>
      </c>
      <c r="CJ13" s="13">
        <v>377.07</v>
      </c>
      <c r="CK13" s="11">
        <v>13</v>
      </c>
      <c r="CL13" s="11">
        <v>19</v>
      </c>
      <c r="CM13" s="13">
        <v>1917.17</v>
      </c>
      <c r="CN13" s="11">
        <v>15</v>
      </c>
      <c r="CO13" s="12">
        <v>-0.8421</v>
      </c>
      <c r="CP13" s="12">
        <v>-0.8033</v>
      </c>
      <c r="CQ13" s="11"/>
      <c r="CR13" s="13"/>
      <c r="CS13" s="11"/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>
        <v>13</v>
      </c>
      <c r="DJ13" s="11">
        <v>3</v>
      </c>
      <c r="DK13" s="13">
        <v>345.75</v>
      </c>
      <c r="DL13" s="11">
        <v>15</v>
      </c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/>
      <c r="EV13" s="13"/>
      <c r="EW13" s="11">
        <v>6</v>
      </c>
      <c r="EX13" s="11"/>
      <c r="EY13" s="13"/>
      <c r="EZ13" s="11">
        <v>5</v>
      </c>
      <c r="FA13" s="12"/>
      <c r="FB13" s="12"/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/>
      <c r="FT13" s="13"/>
      <c r="FU13" s="11">
        <v>13</v>
      </c>
      <c r="FV13" s="11"/>
      <c r="FW13" s="13"/>
      <c r="FX13" s="11"/>
      <c r="FY13" s="12"/>
      <c r="FZ13" s="12"/>
      <c r="GA13" s="11">
        <v>1</v>
      </c>
      <c r="GB13" s="13">
        <v>104.76</v>
      </c>
      <c r="GC13" s="11">
        <v>5</v>
      </c>
      <c r="GD13" s="11"/>
      <c r="GE13" s="13"/>
      <c r="GF13" s="11">
        <v>5</v>
      </c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/>
      <c r="GR13" s="13"/>
      <c r="GS13" s="11">
        <v>10</v>
      </c>
      <c r="GT13" s="11"/>
      <c r="GU13" s="13"/>
      <c r="GV13" s="11">
        <v>10</v>
      </c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>
        <v>6</v>
      </c>
      <c r="HR13" s="11"/>
      <c r="HS13" s="13"/>
      <c r="HT13" s="11">
        <v>6</v>
      </c>
      <c r="HU13" s="12"/>
      <c r="HV13" s="12"/>
      <c r="HW13" s="11"/>
      <c r="HX13" s="13"/>
      <c r="HY13" s="11">
        <v>4</v>
      </c>
      <c r="HZ13" s="11"/>
      <c r="IA13" s="13"/>
      <c r="IB13" s="11">
        <v>6</v>
      </c>
      <c r="IC13" s="12"/>
      <c r="ID13" s="12"/>
      <c r="IE13" s="11"/>
      <c r="IF13" s="13"/>
      <c r="IG13" s="11">
        <v>4</v>
      </c>
      <c r="IH13" s="11"/>
      <c r="II13" s="13"/>
      <c r="IJ13" s="11">
        <v>5</v>
      </c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</row>
    <row r="14">
      <c r="A14" s="10" t="s">
        <v>66</v>
      </c>
      <c r="B14" s="10" t="s">
        <v>76</v>
      </c>
      <c r="C14" s="11">
        <v>8903</v>
      </c>
      <c r="D14" s="11">
        <f>=ROUNDDOWN(17.4671375318815,0)</f>
      </c>
      <c r="E14" s="11">
        <v>9806</v>
      </c>
      <c r="F14" s="12">
        <v>0.9351</v>
      </c>
      <c r="G14" s="11">
        <v>1</v>
      </c>
      <c r="H14" s="11">
        <f>=ROUNDDOWN({0},0)</f>
      </c>
      <c r="I14" s="11"/>
      <c r="J14" s="12"/>
      <c r="K14" s="11">
        <v>1561</v>
      </c>
      <c r="L14" s="13">
        <v>136868.55</v>
      </c>
      <c r="M14" s="11">
        <v>112</v>
      </c>
      <c r="N14" s="14">
        <v>1222.04</v>
      </c>
      <c r="O14" s="11">
        <v>2465</v>
      </c>
      <c r="P14" s="13">
        <v>208904.37</v>
      </c>
      <c r="Q14" s="11">
        <v>111</v>
      </c>
      <c r="R14" s="14">
        <v>1882.02</v>
      </c>
      <c r="S14" s="12">
        <v>-0.3667</v>
      </c>
      <c r="T14" s="12">
        <v>-0.3448</v>
      </c>
      <c r="U14" s="12">
        <v>0.009</v>
      </c>
      <c r="V14" s="12">
        <v>-0.3507</v>
      </c>
      <c r="W14" s="11">
        <v>380</v>
      </c>
      <c r="X14" s="13">
        <v>34100.6</v>
      </c>
      <c r="Y14" s="11">
        <v>108</v>
      </c>
      <c r="Z14" s="11">
        <v>296</v>
      </c>
      <c r="AA14" s="13">
        <v>23740.82</v>
      </c>
      <c r="AB14" s="11">
        <v>99</v>
      </c>
      <c r="AC14" s="12">
        <v>0.2838</v>
      </c>
      <c r="AD14" s="12">
        <v>0.4364</v>
      </c>
      <c r="AE14" s="11">
        <v>211</v>
      </c>
      <c r="AF14" s="13">
        <v>15413.94</v>
      </c>
      <c r="AG14" s="11">
        <v>82</v>
      </c>
      <c r="AH14" s="11">
        <v>413</v>
      </c>
      <c r="AI14" s="13">
        <v>35339.85</v>
      </c>
      <c r="AJ14" s="11">
        <v>78</v>
      </c>
      <c r="AK14" s="12">
        <v>-0.4891</v>
      </c>
      <c r="AL14" s="12">
        <v>-0.5638</v>
      </c>
      <c r="AM14" s="11">
        <v>259</v>
      </c>
      <c r="AN14" s="13">
        <v>24259.15</v>
      </c>
      <c r="AO14" s="11">
        <v>112</v>
      </c>
      <c r="AP14" s="11">
        <v>203</v>
      </c>
      <c r="AQ14" s="13">
        <v>18899.61</v>
      </c>
      <c r="AR14" s="11">
        <v>111</v>
      </c>
      <c r="AS14" s="12">
        <v>0.2759</v>
      </c>
      <c r="AT14" s="12">
        <v>0.2836</v>
      </c>
      <c r="AU14" s="11">
        <v>193</v>
      </c>
      <c r="AV14" s="13">
        <v>17687.47</v>
      </c>
      <c r="AW14" s="11">
        <v>108</v>
      </c>
      <c r="AX14" s="11">
        <v>884</v>
      </c>
      <c r="AY14" s="13">
        <v>75471.88</v>
      </c>
      <c r="AZ14" s="11">
        <v>105</v>
      </c>
      <c r="BA14" s="12">
        <v>-0.7817</v>
      </c>
      <c r="BB14" s="12">
        <v>-0.7656</v>
      </c>
      <c r="BC14" s="11">
        <v>162</v>
      </c>
      <c r="BD14" s="13">
        <v>11773.13</v>
      </c>
      <c r="BE14" s="11">
        <v>112</v>
      </c>
      <c r="BF14" s="11">
        <v>156</v>
      </c>
      <c r="BG14" s="13">
        <v>12346.84</v>
      </c>
      <c r="BH14" s="11">
        <v>111</v>
      </c>
      <c r="BI14" s="12">
        <v>0.0385</v>
      </c>
      <c r="BJ14" s="12">
        <v>-0.0465</v>
      </c>
      <c r="BK14" s="11"/>
      <c r="BL14" s="13"/>
      <c r="BM14" s="11"/>
      <c r="BN14" s="11"/>
      <c r="BO14" s="13"/>
      <c r="BP14" s="11"/>
      <c r="BQ14" s="12"/>
      <c r="BR14" s="12"/>
      <c r="BS14" s="11">
        <v>59</v>
      </c>
      <c r="BT14" s="13">
        <v>5067.14</v>
      </c>
      <c r="BU14" s="11">
        <v>78</v>
      </c>
      <c r="BV14" s="11">
        <v>80</v>
      </c>
      <c r="BW14" s="13">
        <v>6645.75</v>
      </c>
      <c r="BX14" s="11">
        <v>69</v>
      </c>
      <c r="BY14" s="12">
        <v>-0.2625</v>
      </c>
      <c r="BZ14" s="12">
        <v>-0.2375</v>
      </c>
      <c r="CA14" s="11">
        <v>242</v>
      </c>
      <c r="CB14" s="13">
        <v>23267.75</v>
      </c>
      <c r="CC14" s="11">
        <v>112</v>
      </c>
      <c r="CD14" s="11">
        <v>369</v>
      </c>
      <c r="CE14" s="13">
        <v>30688.39</v>
      </c>
      <c r="CF14" s="11">
        <v>111</v>
      </c>
      <c r="CG14" s="12">
        <v>-0.3442</v>
      </c>
      <c r="CH14" s="12">
        <v>-0.2418</v>
      </c>
      <c r="CI14" s="11">
        <v>37</v>
      </c>
      <c r="CJ14" s="13">
        <v>3212.35</v>
      </c>
      <c r="CK14" s="11">
        <v>89</v>
      </c>
      <c r="CL14" s="11">
        <v>36</v>
      </c>
      <c r="CM14" s="13">
        <v>2889.64</v>
      </c>
      <c r="CN14" s="11">
        <v>96</v>
      </c>
      <c r="CO14" s="12">
        <v>0.0278</v>
      </c>
      <c r="CP14" s="12">
        <v>0.1117</v>
      </c>
      <c r="CQ14" s="11"/>
      <c r="CR14" s="13"/>
      <c r="CS14" s="11"/>
      <c r="CT14" s="11"/>
      <c r="CU14" s="13"/>
      <c r="CV14" s="11"/>
      <c r="CW14" s="12"/>
      <c r="CX14" s="12"/>
      <c r="CY14" s="11"/>
      <c r="CZ14" s="13"/>
      <c r="DA14" s="11"/>
      <c r="DB14" s="11"/>
      <c r="DC14" s="13"/>
      <c r="DD14" s="11"/>
      <c r="DE14" s="12"/>
      <c r="DF14" s="12"/>
      <c r="DG14" s="11">
        <v>2</v>
      </c>
      <c r="DH14" s="13">
        <v>391.18</v>
      </c>
      <c r="DI14" s="11">
        <v>112</v>
      </c>
      <c r="DJ14" s="11">
        <v>3</v>
      </c>
      <c r="DK14" s="13">
        <v>337.48</v>
      </c>
      <c r="DL14" s="11">
        <v>111</v>
      </c>
      <c r="DM14" s="12">
        <v>-0.3333</v>
      </c>
      <c r="DN14" s="12">
        <v>0.1591</v>
      </c>
      <c r="DO14" s="11"/>
      <c r="DP14" s="13"/>
      <c r="DQ14" s="11">
        <v>27</v>
      </c>
      <c r="DR14" s="11">
        <v>12</v>
      </c>
      <c r="DS14" s="13">
        <v>1305.6</v>
      </c>
      <c r="DT14" s="11">
        <v>26</v>
      </c>
      <c r="DU14" s="12"/>
      <c r="DV14" s="12"/>
      <c r="DW14" s="11">
        <v>1</v>
      </c>
      <c r="DX14" s="13">
        <v>114.65</v>
      </c>
      <c r="DY14" s="11">
        <v>30</v>
      </c>
      <c r="DZ14" s="11"/>
      <c r="EA14" s="13"/>
      <c r="EB14" s="11">
        <v>34</v>
      </c>
      <c r="EC14" s="12"/>
      <c r="ED14" s="12"/>
      <c r="EE14" s="11">
        <v>4</v>
      </c>
      <c r="EF14" s="13">
        <v>482.97</v>
      </c>
      <c r="EG14" s="11">
        <v>37</v>
      </c>
      <c r="EH14" s="11">
        <v>7</v>
      </c>
      <c r="EI14" s="13">
        <v>744.6</v>
      </c>
      <c r="EJ14" s="11">
        <v>36</v>
      </c>
      <c r="EK14" s="12">
        <v>-0.4286</v>
      </c>
      <c r="EL14" s="12">
        <v>-0.3514</v>
      </c>
      <c r="EM14" s="11"/>
      <c r="EN14" s="13"/>
      <c r="EO14" s="11"/>
      <c r="EP14" s="11"/>
      <c r="EQ14" s="13"/>
      <c r="ER14" s="11"/>
      <c r="ES14" s="12"/>
      <c r="ET14" s="12"/>
      <c r="EU14" s="11">
        <v>9</v>
      </c>
      <c r="EV14" s="13">
        <v>913.18</v>
      </c>
      <c r="EW14" s="11">
        <v>85</v>
      </c>
      <c r="EX14" s="11">
        <v>3</v>
      </c>
      <c r="EY14" s="13">
        <v>243.63</v>
      </c>
      <c r="EZ14" s="11">
        <v>94</v>
      </c>
      <c r="FA14" s="12">
        <v>2</v>
      </c>
      <c r="FB14" s="12">
        <v>2.7482</v>
      </c>
      <c r="FC14" s="11"/>
      <c r="FD14" s="13"/>
      <c r="FE14" s="11"/>
      <c r="FF14" s="11"/>
      <c r="FG14" s="13"/>
      <c r="FH14" s="11"/>
      <c r="FI14" s="12"/>
      <c r="FJ14" s="12"/>
      <c r="FK14" s="11"/>
      <c r="FL14" s="13"/>
      <c r="FM14" s="11"/>
      <c r="FN14" s="11"/>
      <c r="FO14" s="13"/>
      <c r="FP14" s="11"/>
      <c r="FQ14" s="12"/>
      <c r="FR14" s="12"/>
      <c r="FS14" s="11"/>
      <c r="FT14" s="13"/>
      <c r="FU14" s="11">
        <v>112</v>
      </c>
      <c r="FV14" s="11"/>
      <c r="FW14" s="13"/>
      <c r="FX14" s="11"/>
      <c r="FY14" s="12"/>
      <c r="FZ14" s="12"/>
      <c r="GA14" s="11"/>
      <c r="GB14" s="13"/>
      <c r="GC14" s="11">
        <v>26</v>
      </c>
      <c r="GD14" s="11">
        <v>1</v>
      </c>
      <c r="GE14" s="13">
        <v>144.44</v>
      </c>
      <c r="GF14" s="11">
        <v>8</v>
      </c>
      <c r="GG14" s="12"/>
      <c r="GH14" s="12"/>
      <c r="GI14" s="11"/>
      <c r="GJ14" s="13"/>
      <c r="GK14" s="11"/>
      <c r="GL14" s="11"/>
      <c r="GM14" s="13"/>
      <c r="GN14" s="11"/>
      <c r="GO14" s="12"/>
      <c r="GP14" s="12"/>
      <c r="GQ14" s="11">
        <v>2</v>
      </c>
      <c r="GR14" s="13">
        <v>185.04</v>
      </c>
      <c r="GS14" s="11">
        <v>91</v>
      </c>
      <c r="GT14" s="11"/>
      <c r="GU14" s="13"/>
      <c r="GV14" s="11">
        <v>58</v>
      </c>
      <c r="GW14" s="12"/>
      <c r="GX14" s="12"/>
      <c r="GY14" s="11"/>
      <c r="GZ14" s="13"/>
      <c r="HA14" s="11"/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>
        <v>53</v>
      </c>
      <c r="HZ14" s="11">
        <v>2</v>
      </c>
      <c r="IA14" s="13">
        <v>105.84</v>
      </c>
      <c r="IB14" s="11">
        <v>53</v>
      </c>
      <c r="IC14" s="12"/>
      <c r="ID14" s="12"/>
      <c r="IE14" s="11"/>
      <c r="IF14" s="13"/>
      <c r="IG14" s="11">
        <v>50</v>
      </c>
      <c r="IH14" s="11"/>
      <c r="II14" s="13"/>
      <c r="IJ14" s="11">
        <v>18</v>
      </c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>
        <v>106</v>
      </c>
      <c r="IX14" s="11"/>
      <c r="IY14" s="13"/>
      <c r="IZ14" s="11"/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</row>
    <row r="15">
      <c r="A15" s="10" t="s">
        <v>66</v>
      </c>
      <c r="B15" s="10" t="s">
        <v>77</v>
      </c>
      <c r="C15" s="11">
        <v>57288</v>
      </c>
      <c r="D15" s="11">
        <f>=ROUNDDOWN(29.7445482866044,0)</f>
      </c>
      <c r="E15" s="11">
        <v>37685</v>
      </c>
      <c r="F15" s="12">
        <v>0.9889</v>
      </c>
      <c r="G15" s="11">
        <v>359</v>
      </c>
      <c r="H15" s="11">
        <f>=ROUNDDOWN({0},0)</f>
      </c>
      <c r="I15" s="11"/>
      <c r="J15" s="12"/>
      <c r="K15" s="11">
        <v>6827</v>
      </c>
      <c r="L15" s="13">
        <v>402982.54</v>
      </c>
      <c r="M15" s="11">
        <v>197</v>
      </c>
      <c r="N15" s="14">
        <v>2045.6</v>
      </c>
      <c r="O15" s="11">
        <v>12627</v>
      </c>
      <c r="P15" s="13">
        <v>736774.04</v>
      </c>
      <c r="Q15" s="11">
        <v>234</v>
      </c>
      <c r="R15" s="14">
        <v>3148.61</v>
      </c>
      <c r="S15" s="12">
        <v>-0.4593</v>
      </c>
      <c r="T15" s="12">
        <v>-0.453</v>
      </c>
      <c r="U15" s="12">
        <v>-0.1581</v>
      </c>
      <c r="V15" s="12">
        <v>-0.3503</v>
      </c>
      <c r="W15" s="11">
        <v>1440</v>
      </c>
      <c r="X15" s="13">
        <v>75976.18</v>
      </c>
      <c r="Y15" s="11">
        <v>189</v>
      </c>
      <c r="Z15" s="11">
        <v>1666</v>
      </c>
      <c r="AA15" s="13">
        <v>98896.24</v>
      </c>
      <c r="AB15" s="11">
        <v>222</v>
      </c>
      <c r="AC15" s="12">
        <v>-0.1357</v>
      </c>
      <c r="AD15" s="12">
        <v>-0.2318</v>
      </c>
      <c r="AE15" s="11">
        <v>948</v>
      </c>
      <c r="AF15" s="13">
        <v>58694.22</v>
      </c>
      <c r="AG15" s="11">
        <v>146</v>
      </c>
      <c r="AH15" s="11">
        <v>3028</v>
      </c>
      <c r="AI15" s="13">
        <v>168330.61</v>
      </c>
      <c r="AJ15" s="11">
        <v>161</v>
      </c>
      <c r="AK15" s="12">
        <v>-0.6869</v>
      </c>
      <c r="AL15" s="12">
        <v>-0.6513</v>
      </c>
      <c r="AM15" s="11">
        <v>765</v>
      </c>
      <c r="AN15" s="13">
        <v>52039.87</v>
      </c>
      <c r="AO15" s="11">
        <v>185</v>
      </c>
      <c r="AP15" s="11">
        <v>528</v>
      </c>
      <c r="AQ15" s="13">
        <v>31852.87</v>
      </c>
      <c r="AR15" s="11">
        <v>222</v>
      </c>
      <c r="AS15" s="12">
        <v>0.4489</v>
      </c>
      <c r="AT15" s="12">
        <v>0.6338</v>
      </c>
      <c r="AU15" s="11">
        <v>1362</v>
      </c>
      <c r="AV15" s="13">
        <v>81904.82</v>
      </c>
      <c r="AW15" s="11">
        <v>174</v>
      </c>
      <c r="AX15" s="11">
        <v>3492</v>
      </c>
      <c r="AY15" s="13">
        <v>204403.35</v>
      </c>
      <c r="AZ15" s="11">
        <v>198</v>
      </c>
      <c r="BA15" s="12">
        <v>-0.61</v>
      </c>
      <c r="BB15" s="12">
        <v>-0.5993</v>
      </c>
      <c r="BC15" s="11">
        <v>488</v>
      </c>
      <c r="BD15" s="13">
        <v>26130.2</v>
      </c>
      <c r="BE15" s="11">
        <v>189</v>
      </c>
      <c r="BF15" s="11">
        <v>715</v>
      </c>
      <c r="BG15" s="13">
        <v>41084.7</v>
      </c>
      <c r="BH15" s="11">
        <v>222</v>
      </c>
      <c r="BI15" s="12">
        <v>-0.3175</v>
      </c>
      <c r="BJ15" s="12">
        <v>-0.364</v>
      </c>
      <c r="BK15" s="11">
        <v>964</v>
      </c>
      <c r="BL15" s="13">
        <v>56545.1</v>
      </c>
      <c r="BM15" s="11">
        <v>181</v>
      </c>
      <c r="BN15" s="11">
        <v>1587</v>
      </c>
      <c r="BO15" s="13">
        <v>98195.66</v>
      </c>
      <c r="BP15" s="11">
        <v>222</v>
      </c>
      <c r="BQ15" s="12">
        <v>-0.3926</v>
      </c>
      <c r="BR15" s="12">
        <v>-0.4242</v>
      </c>
      <c r="BS15" s="11">
        <v>220</v>
      </c>
      <c r="BT15" s="13">
        <v>13749.46</v>
      </c>
      <c r="BU15" s="11">
        <v>178</v>
      </c>
      <c r="BV15" s="11">
        <v>330</v>
      </c>
      <c r="BW15" s="13">
        <v>20671.93</v>
      </c>
      <c r="BX15" s="11">
        <v>198</v>
      </c>
      <c r="BY15" s="12">
        <v>-0.3333</v>
      </c>
      <c r="BZ15" s="12">
        <v>-0.3349</v>
      </c>
      <c r="CA15" s="11">
        <v>382</v>
      </c>
      <c r="CB15" s="13">
        <v>22671.43</v>
      </c>
      <c r="CC15" s="11">
        <v>189</v>
      </c>
      <c r="CD15" s="11">
        <v>630</v>
      </c>
      <c r="CE15" s="13">
        <v>37173.6</v>
      </c>
      <c r="CF15" s="11">
        <v>222</v>
      </c>
      <c r="CG15" s="12">
        <v>-0.3937</v>
      </c>
      <c r="CH15" s="12">
        <v>-0.3901</v>
      </c>
      <c r="CI15" s="11">
        <v>129</v>
      </c>
      <c r="CJ15" s="13">
        <v>7055.84</v>
      </c>
      <c r="CK15" s="11">
        <v>137</v>
      </c>
      <c r="CL15" s="11">
        <v>383</v>
      </c>
      <c r="CM15" s="13">
        <v>18301.01</v>
      </c>
      <c r="CN15" s="11">
        <v>154</v>
      </c>
      <c r="CO15" s="12">
        <v>-0.6632</v>
      </c>
      <c r="CP15" s="12">
        <v>-0.6145</v>
      </c>
      <c r="CQ15" s="11">
        <v>20</v>
      </c>
      <c r="CR15" s="13">
        <v>1437.56</v>
      </c>
      <c r="CS15" s="11">
        <v>30</v>
      </c>
      <c r="CT15" s="11"/>
      <c r="CU15" s="13"/>
      <c r="CV15" s="11"/>
      <c r="CW15" s="12"/>
      <c r="CX15" s="12"/>
      <c r="CY15" s="11"/>
      <c r="CZ15" s="13"/>
      <c r="DA15" s="11"/>
      <c r="DB15" s="11"/>
      <c r="DC15" s="13"/>
      <c r="DD15" s="11"/>
      <c r="DE15" s="12"/>
      <c r="DF15" s="12"/>
      <c r="DG15" s="11">
        <v>2</v>
      </c>
      <c r="DH15" s="13">
        <v>232.78</v>
      </c>
      <c r="DI15" s="11">
        <v>193</v>
      </c>
      <c r="DJ15" s="11">
        <v>4</v>
      </c>
      <c r="DK15" s="13">
        <v>484.96</v>
      </c>
      <c r="DL15" s="11">
        <v>228</v>
      </c>
      <c r="DM15" s="12">
        <v>-0.5</v>
      </c>
      <c r="DN15" s="12">
        <v>-0.52</v>
      </c>
      <c r="DO15" s="11">
        <v>6</v>
      </c>
      <c r="DP15" s="13">
        <v>290.72</v>
      </c>
      <c r="DQ15" s="11">
        <v>46</v>
      </c>
      <c r="DR15" s="11">
        <v>10</v>
      </c>
      <c r="DS15" s="13">
        <v>621.73</v>
      </c>
      <c r="DT15" s="11">
        <v>50</v>
      </c>
      <c r="DU15" s="12">
        <v>-0.4</v>
      </c>
      <c r="DV15" s="12">
        <v>-0.5324</v>
      </c>
      <c r="DW15" s="11">
        <v>35</v>
      </c>
      <c r="DX15" s="13">
        <v>2241.96</v>
      </c>
      <c r="DY15" s="11">
        <v>76</v>
      </c>
      <c r="DZ15" s="11">
        <v>5</v>
      </c>
      <c r="EA15" s="13">
        <v>339.97</v>
      </c>
      <c r="EB15" s="11">
        <v>82</v>
      </c>
      <c r="EC15" s="12">
        <v>6</v>
      </c>
      <c r="ED15" s="12">
        <v>5.5946</v>
      </c>
      <c r="EE15" s="11">
        <v>12</v>
      </c>
      <c r="EF15" s="13">
        <v>699.43</v>
      </c>
      <c r="EG15" s="11">
        <v>36</v>
      </c>
      <c r="EH15" s="11">
        <v>11</v>
      </c>
      <c r="EI15" s="13">
        <v>627.65</v>
      </c>
      <c r="EJ15" s="11">
        <v>35</v>
      </c>
      <c r="EK15" s="12">
        <v>0.0909</v>
      </c>
      <c r="EL15" s="12">
        <v>0.1144</v>
      </c>
      <c r="EM15" s="11">
        <v>6</v>
      </c>
      <c r="EN15" s="13">
        <v>478.22</v>
      </c>
      <c r="EO15" s="11">
        <v>18</v>
      </c>
      <c r="EP15" s="11">
        <v>13</v>
      </c>
      <c r="EQ15" s="13">
        <v>655.63</v>
      </c>
      <c r="ER15" s="11">
        <v>14</v>
      </c>
      <c r="ES15" s="12">
        <v>-0.5385</v>
      </c>
      <c r="ET15" s="12">
        <v>-0.2706</v>
      </c>
      <c r="EU15" s="11">
        <v>9</v>
      </c>
      <c r="EV15" s="13">
        <v>368.86</v>
      </c>
      <c r="EW15" s="11">
        <v>99</v>
      </c>
      <c r="EX15" s="11">
        <v>16</v>
      </c>
      <c r="EY15" s="13">
        <v>807.64</v>
      </c>
      <c r="EZ15" s="11">
        <v>120</v>
      </c>
      <c r="FA15" s="12">
        <v>-0.4375</v>
      </c>
      <c r="FB15" s="12">
        <v>-0.5433</v>
      </c>
      <c r="FC15" s="11"/>
      <c r="FD15" s="13"/>
      <c r="FE15" s="11"/>
      <c r="FF15" s="11"/>
      <c r="FG15" s="13"/>
      <c r="FH15" s="11"/>
      <c r="FI15" s="12"/>
      <c r="FJ15" s="12"/>
      <c r="FK15" s="11">
        <v>14</v>
      </c>
      <c r="FL15" s="13">
        <v>669.74</v>
      </c>
      <c r="FM15" s="11">
        <v>45</v>
      </c>
      <c r="FN15" s="11">
        <v>106</v>
      </c>
      <c r="FO15" s="13">
        <v>6990.76</v>
      </c>
      <c r="FP15" s="11">
        <v>48</v>
      </c>
      <c r="FQ15" s="12">
        <v>-0.8679</v>
      </c>
      <c r="FR15" s="12">
        <v>-0.9042</v>
      </c>
      <c r="FS15" s="11"/>
      <c r="FT15" s="13"/>
      <c r="FU15" s="11">
        <v>157</v>
      </c>
      <c r="FV15" s="11"/>
      <c r="FW15" s="13"/>
      <c r="FX15" s="11"/>
      <c r="FY15" s="12"/>
      <c r="FZ15" s="12"/>
      <c r="GA15" s="11">
        <v>5</v>
      </c>
      <c r="GB15" s="13">
        <v>362.68</v>
      </c>
      <c r="GC15" s="11">
        <v>34</v>
      </c>
      <c r="GD15" s="11">
        <v>4</v>
      </c>
      <c r="GE15" s="13">
        <v>310.12</v>
      </c>
      <c r="GF15" s="11">
        <v>23</v>
      </c>
      <c r="GG15" s="12">
        <v>0.25</v>
      </c>
      <c r="GH15" s="12">
        <v>0.1695</v>
      </c>
      <c r="GI15" s="11">
        <v>11</v>
      </c>
      <c r="GJ15" s="13">
        <v>737.43</v>
      </c>
      <c r="GK15" s="11">
        <v>117</v>
      </c>
      <c r="GL15" s="11">
        <v>27</v>
      </c>
      <c r="GM15" s="13">
        <v>2036.97</v>
      </c>
      <c r="GN15" s="11">
        <v>104</v>
      </c>
      <c r="GO15" s="12">
        <v>-0.5926</v>
      </c>
      <c r="GP15" s="12">
        <v>-0.638</v>
      </c>
      <c r="GQ15" s="11">
        <v>9</v>
      </c>
      <c r="GR15" s="13">
        <v>696.04</v>
      </c>
      <c r="GS15" s="11">
        <v>136</v>
      </c>
      <c r="GT15" s="11">
        <v>8</v>
      </c>
      <c r="GU15" s="13">
        <v>408.17</v>
      </c>
      <c r="GV15" s="11">
        <v>90</v>
      </c>
      <c r="GW15" s="12">
        <v>0.125</v>
      </c>
      <c r="GX15" s="12">
        <v>0.7053</v>
      </c>
      <c r="GY15" s="11"/>
      <c r="GZ15" s="13"/>
      <c r="HA15" s="11"/>
      <c r="HB15" s="11"/>
      <c r="HC15" s="13"/>
      <c r="HD15" s="11"/>
      <c r="HE15" s="12"/>
      <c r="HF15" s="12"/>
      <c r="HG15" s="11"/>
      <c r="HH15" s="13"/>
      <c r="HI15" s="11"/>
      <c r="HJ15" s="11"/>
      <c r="HK15" s="13"/>
      <c r="HL15" s="11"/>
      <c r="HM15" s="12"/>
      <c r="HN15" s="12"/>
      <c r="HO15" s="11"/>
      <c r="HP15" s="13"/>
      <c r="HQ15" s="11">
        <v>20</v>
      </c>
      <c r="HR15" s="11"/>
      <c r="HS15" s="13"/>
      <c r="HT15" s="11">
        <v>20</v>
      </c>
      <c r="HU15" s="12"/>
      <c r="HV15" s="12"/>
      <c r="HW15" s="11"/>
      <c r="HX15" s="13"/>
      <c r="HY15" s="11">
        <v>180</v>
      </c>
      <c r="HZ15" s="11">
        <v>59</v>
      </c>
      <c r="IA15" s="13">
        <v>4249.72</v>
      </c>
      <c r="IB15" s="11">
        <v>203</v>
      </c>
      <c r="IC15" s="12"/>
      <c r="ID15" s="12"/>
      <c r="IE15" s="11"/>
      <c r="IF15" s="13"/>
      <c r="IG15" s="11">
        <v>72</v>
      </c>
      <c r="IH15" s="11">
        <v>5</v>
      </c>
      <c r="II15" s="13">
        <v>330.75</v>
      </c>
      <c r="IJ15" s="11">
        <v>32</v>
      </c>
      <c r="IK15" s="12"/>
      <c r="IL15" s="12"/>
      <c r="IM15" s="11"/>
      <c r="IN15" s="13"/>
      <c r="IO15" s="11"/>
      <c r="IP15" s="11"/>
      <c r="IQ15" s="13"/>
      <c r="IR15" s="11"/>
      <c r="IS15" s="12"/>
      <c r="IT15" s="12"/>
      <c r="IU15" s="11"/>
      <c r="IV15" s="13"/>
      <c r="IW15" s="11">
        <v>155</v>
      </c>
      <c r="IX15" s="11"/>
      <c r="IY15" s="13"/>
      <c r="IZ15" s="11"/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</row>
    <row r="16">
      <c r="A16" s="10" t="s">
        <v>66</v>
      </c>
      <c r="B16" s="10" t="s">
        <v>78</v>
      </c>
      <c r="C16" s="11">
        <v>253094</v>
      </c>
      <c r="D16" s="11">
        <f>=ROUNDDOWN(18.9954893086859,0)</f>
      </c>
      <c r="E16" s="11">
        <v>362424</v>
      </c>
      <c r="F16" s="12">
        <v>0.9593</v>
      </c>
      <c r="G16" s="11">
        <v>170</v>
      </c>
      <c r="H16" s="11">
        <f>=ROUNDDOWN({0},0)</f>
      </c>
      <c r="I16" s="11"/>
      <c r="J16" s="12"/>
      <c r="K16" s="11">
        <v>58575</v>
      </c>
      <c r="L16" s="13">
        <v>3721338.65</v>
      </c>
      <c r="M16" s="11">
        <v>948</v>
      </c>
      <c r="N16" s="14">
        <v>3925.46</v>
      </c>
      <c r="O16" s="11">
        <v>69286</v>
      </c>
      <c r="P16" s="13">
        <v>4659780.44</v>
      </c>
      <c r="Q16" s="11">
        <v>1066</v>
      </c>
      <c r="R16" s="14">
        <v>4371.28</v>
      </c>
      <c r="S16" s="12">
        <v>-0.1546</v>
      </c>
      <c r="T16" s="12">
        <v>-0.2014</v>
      </c>
      <c r="U16" s="12">
        <v>-0.1107</v>
      </c>
      <c r="V16" s="12">
        <v>-0.102</v>
      </c>
      <c r="W16" s="11">
        <v>18375</v>
      </c>
      <c r="X16" s="13">
        <v>1143486.45</v>
      </c>
      <c r="Y16" s="11">
        <v>938</v>
      </c>
      <c r="Z16" s="11">
        <v>16701</v>
      </c>
      <c r="AA16" s="13">
        <v>1129495.03</v>
      </c>
      <c r="AB16" s="11">
        <v>998</v>
      </c>
      <c r="AC16" s="12">
        <v>0.1002</v>
      </c>
      <c r="AD16" s="12">
        <v>0.0124</v>
      </c>
      <c r="AE16" s="11">
        <v>9368</v>
      </c>
      <c r="AF16" s="13">
        <v>656188.51</v>
      </c>
      <c r="AG16" s="11">
        <v>798</v>
      </c>
      <c r="AH16" s="11">
        <v>16352</v>
      </c>
      <c r="AI16" s="13">
        <v>1189918.57</v>
      </c>
      <c r="AJ16" s="11">
        <v>819</v>
      </c>
      <c r="AK16" s="12">
        <v>-0.4271</v>
      </c>
      <c r="AL16" s="12">
        <v>-0.4485</v>
      </c>
      <c r="AM16" s="11">
        <v>6798</v>
      </c>
      <c r="AN16" s="13">
        <v>491227.63</v>
      </c>
      <c r="AO16" s="11">
        <v>942</v>
      </c>
      <c r="AP16" s="11">
        <v>4078</v>
      </c>
      <c r="AQ16" s="13">
        <v>289170.01</v>
      </c>
      <c r="AR16" s="11">
        <v>1023</v>
      </c>
      <c r="AS16" s="12">
        <v>0.667</v>
      </c>
      <c r="AT16" s="12">
        <v>0.6988</v>
      </c>
      <c r="AU16" s="11">
        <v>7597</v>
      </c>
      <c r="AV16" s="13">
        <v>481078.13</v>
      </c>
      <c r="AW16" s="11">
        <v>871</v>
      </c>
      <c r="AX16" s="11">
        <v>8601</v>
      </c>
      <c r="AY16" s="13">
        <v>547147.35</v>
      </c>
      <c r="AZ16" s="11">
        <v>925</v>
      </c>
      <c r="BA16" s="12">
        <v>-0.1167</v>
      </c>
      <c r="BB16" s="12">
        <v>-0.1208</v>
      </c>
      <c r="BC16" s="11">
        <v>4558</v>
      </c>
      <c r="BD16" s="13">
        <v>249095.86</v>
      </c>
      <c r="BE16" s="11">
        <v>942</v>
      </c>
      <c r="BF16" s="11">
        <v>4622</v>
      </c>
      <c r="BG16" s="13">
        <v>273554.34</v>
      </c>
      <c r="BH16" s="11">
        <v>1020</v>
      </c>
      <c r="BI16" s="12">
        <v>-0.0138</v>
      </c>
      <c r="BJ16" s="12">
        <v>-0.0894</v>
      </c>
      <c r="BK16" s="11">
        <v>3337</v>
      </c>
      <c r="BL16" s="13">
        <v>217505.08</v>
      </c>
      <c r="BM16" s="11">
        <v>919</v>
      </c>
      <c r="BN16" s="11">
        <v>4213</v>
      </c>
      <c r="BO16" s="13">
        <v>271240.52</v>
      </c>
      <c r="BP16" s="11">
        <v>1023</v>
      </c>
      <c r="BQ16" s="12">
        <v>-0.2079</v>
      </c>
      <c r="BR16" s="12">
        <v>-0.1981</v>
      </c>
      <c r="BS16" s="11">
        <v>3682</v>
      </c>
      <c r="BT16" s="13">
        <v>192869.75</v>
      </c>
      <c r="BU16" s="11">
        <v>909</v>
      </c>
      <c r="BV16" s="11">
        <v>5911</v>
      </c>
      <c r="BW16" s="13">
        <v>372889.9</v>
      </c>
      <c r="BX16" s="11">
        <v>955</v>
      </c>
      <c r="BY16" s="12">
        <v>-0.3771</v>
      </c>
      <c r="BZ16" s="12">
        <v>-0.4828</v>
      </c>
      <c r="CA16" s="11">
        <v>1925</v>
      </c>
      <c r="CB16" s="13">
        <v>108873.5</v>
      </c>
      <c r="CC16" s="11">
        <v>942</v>
      </c>
      <c r="CD16" s="11">
        <v>2453</v>
      </c>
      <c r="CE16" s="13">
        <v>154929.37</v>
      </c>
      <c r="CF16" s="11">
        <v>991</v>
      </c>
      <c r="CG16" s="12">
        <v>-0.2152</v>
      </c>
      <c r="CH16" s="12">
        <v>-0.2973</v>
      </c>
      <c r="CI16" s="11">
        <v>1472</v>
      </c>
      <c r="CJ16" s="13">
        <v>83385.44</v>
      </c>
      <c r="CK16" s="11">
        <v>863</v>
      </c>
      <c r="CL16" s="11">
        <v>3803</v>
      </c>
      <c r="CM16" s="13">
        <v>252064.2</v>
      </c>
      <c r="CN16" s="11">
        <v>829</v>
      </c>
      <c r="CO16" s="12">
        <v>-0.6129</v>
      </c>
      <c r="CP16" s="12">
        <v>-0.6692</v>
      </c>
      <c r="CQ16" s="11">
        <v>638</v>
      </c>
      <c r="CR16" s="13">
        <v>44885.33</v>
      </c>
      <c r="CS16" s="11">
        <v>165</v>
      </c>
      <c r="CT16" s="11">
        <v>1265</v>
      </c>
      <c r="CU16" s="13">
        <v>93324.91</v>
      </c>
      <c r="CV16" s="11">
        <v>707</v>
      </c>
      <c r="CW16" s="12">
        <v>-0.4957</v>
      </c>
      <c r="CX16" s="12">
        <v>-0.519</v>
      </c>
      <c r="CY16" s="11">
        <v>193</v>
      </c>
      <c r="CZ16" s="13">
        <v>11304.56</v>
      </c>
      <c r="DA16" s="11">
        <v>216</v>
      </c>
      <c r="DB16" s="11">
        <v>324</v>
      </c>
      <c r="DC16" s="13">
        <v>18398.02</v>
      </c>
      <c r="DD16" s="11">
        <v>244</v>
      </c>
      <c r="DE16" s="12">
        <v>-0.4043</v>
      </c>
      <c r="DF16" s="12">
        <v>-0.3856</v>
      </c>
      <c r="DG16" s="11">
        <v>40</v>
      </c>
      <c r="DH16" s="13">
        <v>4475.64</v>
      </c>
      <c r="DI16" s="11">
        <v>942</v>
      </c>
      <c r="DJ16" s="11">
        <v>70</v>
      </c>
      <c r="DK16" s="13">
        <v>6159.69</v>
      </c>
      <c r="DL16" s="11">
        <v>1047</v>
      </c>
      <c r="DM16" s="12">
        <v>-0.4286</v>
      </c>
      <c r="DN16" s="12">
        <v>-0.2734</v>
      </c>
      <c r="DO16" s="11">
        <v>97</v>
      </c>
      <c r="DP16" s="13">
        <v>6617.99</v>
      </c>
      <c r="DQ16" s="11">
        <v>382</v>
      </c>
      <c r="DR16" s="11">
        <v>210</v>
      </c>
      <c r="DS16" s="13">
        <v>14556.45</v>
      </c>
      <c r="DT16" s="11">
        <v>372</v>
      </c>
      <c r="DU16" s="12">
        <v>-0.5381</v>
      </c>
      <c r="DV16" s="12">
        <v>-0.5454</v>
      </c>
      <c r="DW16" s="11">
        <v>88</v>
      </c>
      <c r="DX16" s="13">
        <v>5816.89</v>
      </c>
      <c r="DY16" s="11">
        <v>300</v>
      </c>
      <c r="DZ16" s="11">
        <v>16</v>
      </c>
      <c r="EA16" s="13">
        <v>1000</v>
      </c>
      <c r="EB16" s="11">
        <v>313</v>
      </c>
      <c r="EC16" s="12">
        <v>4.5</v>
      </c>
      <c r="ED16" s="12">
        <v>4.8169</v>
      </c>
      <c r="EE16" s="11">
        <v>68</v>
      </c>
      <c r="EF16" s="13">
        <v>4383.26</v>
      </c>
      <c r="EG16" s="11">
        <v>249</v>
      </c>
      <c r="EH16" s="11">
        <v>92</v>
      </c>
      <c r="EI16" s="13">
        <v>6644.05</v>
      </c>
      <c r="EJ16" s="11">
        <v>253</v>
      </c>
      <c r="EK16" s="12">
        <v>-0.2609</v>
      </c>
      <c r="EL16" s="12">
        <v>-0.3403</v>
      </c>
      <c r="EM16" s="11">
        <v>54</v>
      </c>
      <c r="EN16" s="13">
        <v>3581.46</v>
      </c>
      <c r="EO16" s="11">
        <v>122</v>
      </c>
      <c r="EP16" s="11">
        <v>104</v>
      </c>
      <c r="EQ16" s="13">
        <v>7441.49</v>
      </c>
      <c r="ER16" s="11">
        <v>93</v>
      </c>
      <c r="ES16" s="12">
        <v>-0.4808</v>
      </c>
      <c r="ET16" s="12">
        <v>-0.5187</v>
      </c>
      <c r="EU16" s="11">
        <v>95</v>
      </c>
      <c r="EV16" s="13">
        <v>5975.05</v>
      </c>
      <c r="EW16" s="11">
        <v>404</v>
      </c>
      <c r="EX16" s="11">
        <v>122</v>
      </c>
      <c r="EY16" s="13">
        <v>8293.73</v>
      </c>
      <c r="EZ16" s="11">
        <v>423</v>
      </c>
      <c r="FA16" s="12">
        <v>-0.2213</v>
      </c>
      <c r="FB16" s="12">
        <v>-0.2796</v>
      </c>
      <c r="FC16" s="11">
        <v>30</v>
      </c>
      <c r="FD16" s="13">
        <v>1637.32</v>
      </c>
      <c r="FE16" s="11">
        <v>167</v>
      </c>
      <c r="FF16" s="11">
        <v>57</v>
      </c>
      <c r="FG16" s="13">
        <v>3448.01</v>
      </c>
      <c r="FH16" s="11">
        <v>168</v>
      </c>
      <c r="FI16" s="12">
        <v>-0.4737</v>
      </c>
      <c r="FJ16" s="12">
        <v>-0.5251</v>
      </c>
      <c r="FK16" s="11">
        <v>57</v>
      </c>
      <c r="FL16" s="13">
        <v>3984.53</v>
      </c>
      <c r="FM16" s="11">
        <v>45</v>
      </c>
      <c r="FN16" s="11">
        <v>106</v>
      </c>
      <c r="FO16" s="13">
        <v>7502.24</v>
      </c>
      <c r="FP16" s="11">
        <v>38</v>
      </c>
      <c r="FQ16" s="12">
        <v>-0.4623</v>
      </c>
      <c r="FR16" s="12">
        <v>-0.4689</v>
      </c>
      <c r="FS16" s="11">
        <v>39</v>
      </c>
      <c r="FT16" s="13">
        <v>1039.2</v>
      </c>
      <c r="FU16" s="11">
        <v>888</v>
      </c>
      <c r="FV16" s="11"/>
      <c r="FW16" s="13"/>
      <c r="FX16" s="11"/>
      <c r="FY16" s="12"/>
      <c r="FZ16" s="12"/>
      <c r="GA16" s="11">
        <v>25</v>
      </c>
      <c r="GB16" s="13">
        <v>1690.17</v>
      </c>
      <c r="GC16" s="11">
        <v>179</v>
      </c>
      <c r="GD16" s="11">
        <v>26</v>
      </c>
      <c r="GE16" s="13">
        <v>2184.68</v>
      </c>
      <c r="GF16" s="11">
        <v>127</v>
      </c>
      <c r="GG16" s="12">
        <v>-0.0385</v>
      </c>
      <c r="GH16" s="12">
        <v>-0.2264</v>
      </c>
      <c r="GI16" s="11">
        <v>19</v>
      </c>
      <c r="GJ16" s="13">
        <v>812.08</v>
      </c>
      <c r="GK16" s="11">
        <v>111</v>
      </c>
      <c r="GL16" s="11">
        <v>22</v>
      </c>
      <c r="GM16" s="13">
        <v>1221.98</v>
      </c>
      <c r="GN16" s="11">
        <v>130</v>
      </c>
      <c r="GO16" s="12">
        <v>-0.1364</v>
      </c>
      <c r="GP16" s="12">
        <v>-0.3354</v>
      </c>
      <c r="GQ16" s="11">
        <v>15</v>
      </c>
      <c r="GR16" s="13">
        <v>1037.88</v>
      </c>
      <c r="GS16" s="11">
        <v>800</v>
      </c>
      <c r="GT16" s="11">
        <v>15</v>
      </c>
      <c r="GU16" s="13">
        <v>1152.17</v>
      </c>
      <c r="GV16" s="11">
        <v>616</v>
      </c>
      <c r="GW16" s="12"/>
      <c r="GX16" s="12">
        <v>-0.0992</v>
      </c>
      <c r="GY16" s="11">
        <v>4</v>
      </c>
      <c r="GZ16" s="13">
        <v>275.25</v>
      </c>
      <c r="HA16" s="11">
        <v>261</v>
      </c>
      <c r="HB16" s="11"/>
      <c r="HC16" s="13"/>
      <c r="HD16" s="11"/>
      <c r="HE16" s="12"/>
      <c r="HF16" s="12"/>
      <c r="HG16" s="11"/>
      <c r="HH16" s="13"/>
      <c r="HI16" s="11"/>
      <c r="HJ16" s="11"/>
      <c r="HK16" s="13"/>
      <c r="HL16" s="11"/>
      <c r="HM16" s="12"/>
      <c r="HN16" s="12"/>
      <c r="HO16" s="11">
        <v>1</v>
      </c>
      <c r="HP16" s="13">
        <v>111.69</v>
      </c>
      <c r="HQ16" s="11">
        <v>145</v>
      </c>
      <c r="HR16" s="11">
        <v>5</v>
      </c>
      <c r="HS16" s="13">
        <v>390.85</v>
      </c>
      <c r="HT16" s="11">
        <v>146</v>
      </c>
      <c r="HU16" s="12">
        <v>-0.8</v>
      </c>
      <c r="HV16" s="12">
        <v>-0.7142</v>
      </c>
      <c r="HW16" s="11"/>
      <c r="HX16" s="13"/>
      <c r="HY16" s="11">
        <v>900</v>
      </c>
      <c r="HZ16" s="11">
        <v>88</v>
      </c>
      <c r="IA16" s="13">
        <v>5140.62</v>
      </c>
      <c r="IB16" s="11">
        <v>961</v>
      </c>
      <c r="IC16" s="12"/>
      <c r="ID16" s="12"/>
      <c r="IE16" s="11"/>
      <c r="IF16" s="13"/>
      <c r="IG16" s="11">
        <v>301</v>
      </c>
      <c r="IH16" s="11">
        <v>30</v>
      </c>
      <c r="II16" s="13">
        <v>2512.26</v>
      </c>
      <c r="IJ16" s="11">
        <v>176</v>
      </c>
      <c r="IK16" s="12"/>
      <c r="IL16" s="12"/>
      <c r="IM16" s="11"/>
      <c r="IN16" s="13"/>
      <c r="IO16" s="11"/>
      <c r="IP16" s="11"/>
      <c r="IQ16" s="13"/>
      <c r="IR16" s="11"/>
      <c r="IS16" s="12"/>
      <c r="IT16" s="12"/>
      <c r="IU16" s="11"/>
      <c r="IV16" s="13"/>
      <c r="IW16" s="11">
        <v>317</v>
      </c>
      <c r="IX16" s="11"/>
      <c r="IY16" s="13"/>
      <c r="IZ16" s="11"/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</row>
    <row r="17">
      <c r="A17" s="10" t="s">
        <v>66</v>
      </c>
      <c r="B17" s="10" t="s">
        <v>79</v>
      </c>
      <c r="C17" s="11">
        <v>59107</v>
      </c>
      <c r="D17" s="11">
        <f>=ROUNDDOWN(29.523976023976,0)</f>
      </c>
      <c r="E17" s="11">
        <v>45189</v>
      </c>
      <c r="F17" s="12">
        <v>0.9871</v>
      </c>
      <c r="G17" s="11">
        <v>6</v>
      </c>
      <c r="H17" s="11">
        <f>=ROUNDDOWN({0},0)</f>
      </c>
      <c r="I17" s="11"/>
      <c r="J17" s="12"/>
      <c r="K17" s="11">
        <v>11568</v>
      </c>
      <c r="L17" s="13">
        <v>852794.11</v>
      </c>
      <c r="M17" s="11">
        <v>229</v>
      </c>
      <c r="N17" s="14">
        <v>3723.99</v>
      </c>
      <c r="O17" s="11">
        <v>13455</v>
      </c>
      <c r="P17" s="13">
        <v>1076639.87</v>
      </c>
      <c r="Q17" s="11">
        <v>277</v>
      </c>
      <c r="R17" s="14">
        <v>3886.79</v>
      </c>
      <c r="S17" s="12">
        <v>-0.1402</v>
      </c>
      <c r="T17" s="12">
        <v>-0.2079</v>
      </c>
      <c r="U17" s="12">
        <v>-0.1733</v>
      </c>
      <c r="V17" s="12">
        <v>-0.0419</v>
      </c>
      <c r="W17" s="11">
        <v>3192</v>
      </c>
      <c r="X17" s="13">
        <v>211893.09</v>
      </c>
      <c r="Y17" s="11">
        <v>226</v>
      </c>
      <c r="Z17" s="11">
        <v>3134</v>
      </c>
      <c r="AA17" s="13">
        <v>239142.01</v>
      </c>
      <c r="AB17" s="11">
        <v>269</v>
      </c>
      <c r="AC17" s="12">
        <v>0.0185</v>
      </c>
      <c r="AD17" s="12">
        <v>-0.1139</v>
      </c>
      <c r="AE17" s="11">
        <v>2083</v>
      </c>
      <c r="AF17" s="13">
        <v>190033.17</v>
      </c>
      <c r="AG17" s="11">
        <v>177</v>
      </c>
      <c r="AH17" s="11">
        <v>3116</v>
      </c>
      <c r="AI17" s="13">
        <v>270258.72</v>
      </c>
      <c r="AJ17" s="11">
        <v>200</v>
      </c>
      <c r="AK17" s="12">
        <v>-0.3315</v>
      </c>
      <c r="AL17" s="12">
        <v>-0.2968</v>
      </c>
      <c r="AM17" s="11">
        <v>1385</v>
      </c>
      <c r="AN17" s="13">
        <v>116002.4</v>
      </c>
      <c r="AO17" s="11">
        <v>226</v>
      </c>
      <c r="AP17" s="11">
        <v>525</v>
      </c>
      <c r="AQ17" s="13">
        <v>46073.23</v>
      </c>
      <c r="AR17" s="11">
        <v>273</v>
      </c>
      <c r="AS17" s="12">
        <v>1.6381</v>
      </c>
      <c r="AT17" s="12">
        <v>1.5178</v>
      </c>
      <c r="AU17" s="11">
        <v>677</v>
      </c>
      <c r="AV17" s="13">
        <v>51222.1</v>
      </c>
      <c r="AW17" s="11">
        <v>210</v>
      </c>
      <c r="AX17" s="11">
        <v>822</v>
      </c>
      <c r="AY17" s="13">
        <v>61263.69</v>
      </c>
      <c r="AZ17" s="11">
        <v>253</v>
      </c>
      <c r="BA17" s="12">
        <v>-0.1764</v>
      </c>
      <c r="BB17" s="12">
        <v>-0.1639</v>
      </c>
      <c r="BC17" s="11">
        <v>1052</v>
      </c>
      <c r="BD17" s="13">
        <v>67624.87</v>
      </c>
      <c r="BE17" s="11">
        <v>226</v>
      </c>
      <c r="BF17" s="11">
        <v>713</v>
      </c>
      <c r="BG17" s="13">
        <v>56280.95</v>
      </c>
      <c r="BH17" s="11">
        <v>269</v>
      </c>
      <c r="BI17" s="12">
        <v>0.4755</v>
      </c>
      <c r="BJ17" s="12">
        <v>0.2016</v>
      </c>
      <c r="BK17" s="11">
        <v>673</v>
      </c>
      <c r="BL17" s="13">
        <v>46064.97</v>
      </c>
      <c r="BM17" s="11">
        <v>216</v>
      </c>
      <c r="BN17" s="11">
        <v>807</v>
      </c>
      <c r="BO17" s="13">
        <v>49793.11</v>
      </c>
      <c r="BP17" s="11">
        <v>269</v>
      </c>
      <c r="BQ17" s="12">
        <v>-0.166</v>
      </c>
      <c r="BR17" s="12">
        <v>-0.0749</v>
      </c>
      <c r="BS17" s="11">
        <v>672</v>
      </c>
      <c r="BT17" s="13">
        <v>50180.7</v>
      </c>
      <c r="BU17" s="11">
        <v>226</v>
      </c>
      <c r="BV17" s="11">
        <v>1393</v>
      </c>
      <c r="BW17" s="13">
        <v>114380.3</v>
      </c>
      <c r="BX17" s="11">
        <v>259</v>
      </c>
      <c r="BY17" s="12">
        <v>-0.5176</v>
      </c>
      <c r="BZ17" s="12">
        <v>-0.5613</v>
      </c>
      <c r="CA17" s="11">
        <v>701</v>
      </c>
      <c r="CB17" s="13">
        <v>32021.24</v>
      </c>
      <c r="CC17" s="11">
        <v>226</v>
      </c>
      <c r="CD17" s="11">
        <v>305</v>
      </c>
      <c r="CE17" s="13">
        <v>22116.34</v>
      </c>
      <c r="CF17" s="11">
        <v>268</v>
      </c>
      <c r="CG17" s="12">
        <v>1.2984</v>
      </c>
      <c r="CH17" s="12">
        <v>0.4479</v>
      </c>
      <c r="CI17" s="11">
        <v>436</v>
      </c>
      <c r="CJ17" s="13">
        <v>34728.54</v>
      </c>
      <c r="CK17" s="11">
        <v>211</v>
      </c>
      <c r="CL17" s="11">
        <v>1100</v>
      </c>
      <c r="CM17" s="13">
        <v>104893.13</v>
      </c>
      <c r="CN17" s="11">
        <v>235</v>
      </c>
      <c r="CO17" s="12">
        <v>-0.6036</v>
      </c>
      <c r="CP17" s="12">
        <v>-0.6689</v>
      </c>
      <c r="CQ17" s="11">
        <v>294</v>
      </c>
      <c r="CR17" s="13">
        <v>24871.43</v>
      </c>
      <c r="CS17" s="11">
        <v>58</v>
      </c>
      <c r="CT17" s="11">
        <v>790</v>
      </c>
      <c r="CU17" s="13">
        <v>67620.35</v>
      </c>
      <c r="CV17" s="11">
        <v>228</v>
      </c>
      <c r="CW17" s="12">
        <v>-0.6278</v>
      </c>
      <c r="CX17" s="12">
        <v>-0.6322</v>
      </c>
      <c r="CY17" s="11">
        <v>127</v>
      </c>
      <c r="CZ17" s="13">
        <v>8869.8</v>
      </c>
      <c r="DA17" s="11">
        <v>139</v>
      </c>
      <c r="DB17" s="11">
        <v>483</v>
      </c>
      <c r="DC17" s="13">
        <v>25817.6</v>
      </c>
      <c r="DD17" s="11">
        <v>188</v>
      </c>
      <c r="DE17" s="12">
        <v>-0.7371</v>
      </c>
      <c r="DF17" s="12">
        <v>-0.6564</v>
      </c>
      <c r="DG17" s="11">
        <v>114</v>
      </c>
      <c r="DH17" s="13">
        <v>7367.79</v>
      </c>
      <c r="DI17" s="11">
        <v>226</v>
      </c>
      <c r="DJ17" s="11">
        <v>16</v>
      </c>
      <c r="DK17" s="13">
        <v>1521.09</v>
      </c>
      <c r="DL17" s="11">
        <v>272</v>
      </c>
      <c r="DM17" s="12">
        <v>6.125</v>
      </c>
      <c r="DN17" s="12">
        <v>3.8438</v>
      </c>
      <c r="DO17" s="11">
        <v>59</v>
      </c>
      <c r="DP17" s="13">
        <v>4956.12</v>
      </c>
      <c r="DQ17" s="11">
        <v>99</v>
      </c>
      <c r="DR17" s="11">
        <v>138</v>
      </c>
      <c r="DS17" s="13">
        <v>10712.33</v>
      </c>
      <c r="DT17" s="11">
        <v>117</v>
      </c>
      <c r="DU17" s="12">
        <v>-0.5725</v>
      </c>
      <c r="DV17" s="12">
        <v>-0.5373</v>
      </c>
      <c r="DW17" s="11">
        <v>1</v>
      </c>
      <c r="DX17" s="13">
        <v>44.42</v>
      </c>
      <c r="DY17" s="11">
        <v>44</v>
      </c>
      <c r="DZ17" s="11">
        <v>2</v>
      </c>
      <c r="EA17" s="13">
        <v>88.84</v>
      </c>
      <c r="EB17" s="11">
        <v>48</v>
      </c>
      <c r="EC17" s="12">
        <v>-0.5</v>
      </c>
      <c r="ED17" s="12">
        <v>-0.5</v>
      </c>
      <c r="EE17" s="11">
        <v>26</v>
      </c>
      <c r="EF17" s="13">
        <v>2249.21</v>
      </c>
      <c r="EG17" s="11">
        <v>76</v>
      </c>
      <c r="EH17" s="11">
        <v>10</v>
      </c>
      <c r="EI17" s="13">
        <v>954.67</v>
      </c>
      <c r="EJ17" s="11">
        <v>82</v>
      </c>
      <c r="EK17" s="12">
        <v>1.6</v>
      </c>
      <c r="EL17" s="12">
        <v>1.356</v>
      </c>
      <c r="EM17" s="11">
        <v>14</v>
      </c>
      <c r="EN17" s="13">
        <v>760.48</v>
      </c>
      <c r="EO17" s="11">
        <v>15</v>
      </c>
      <c r="EP17" s="11">
        <v>27</v>
      </c>
      <c r="EQ17" s="13">
        <v>1315.87</v>
      </c>
      <c r="ER17" s="11">
        <v>17</v>
      </c>
      <c r="ES17" s="12">
        <v>-0.4815</v>
      </c>
      <c r="ET17" s="12">
        <v>-0.4221</v>
      </c>
      <c r="EU17" s="11">
        <v>13</v>
      </c>
      <c r="EV17" s="13">
        <v>816.1</v>
      </c>
      <c r="EW17" s="11">
        <v>94</v>
      </c>
      <c r="EX17" s="11">
        <v>16</v>
      </c>
      <c r="EY17" s="13">
        <v>1168.26</v>
      </c>
      <c r="EZ17" s="11">
        <v>128</v>
      </c>
      <c r="FA17" s="12">
        <v>-0.1875</v>
      </c>
      <c r="FB17" s="12">
        <v>-0.3014</v>
      </c>
      <c r="FC17" s="11">
        <v>24</v>
      </c>
      <c r="FD17" s="13">
        <v>1502.34</v>
      </c>
      <c r="FE17" s="11">
        <v>53</v>
      </c>
      <c r="FF17" s="11">
        <v>44</v>
      </c>
      <c r="FG17" s="13">
        <v>2163.88</v>
      </c>
      <c r="FH17" s="11">
        <v>39</v>
      </c>
      <c r="FI17" s="12">
        <v>-0.4545</v>
      </c>
      <c r="FJ17" s="12">
        <v>-0.3057</v>
      </c>
      <c r="FK17" s="11"/>
      <c r="FL17" s="13"/>
      <c r="FM17" s="11"/>
      <c r="FN17" s="11"/>
      <c r="FO17" s="13"/>
      <c r="FP17" s="11"/>
      <c r="FQ17" s="12"/>
      <c r="FR17" s="12"/>
      <c r="FS17" s="11">
        <v>17</v>
      </c>
      <c r="FT17" s="13">
        <v>721.04</v>
      </c>
      <c r="FU17" s="11">
        <v>198</v>
      </c>
      <c r="FV17" s="11"/>
      <c r="FW17" s="13"/>
      <c r="FX17" s="11"/>
      <c r="FY17" s="12"/>
      <c r="FZ17" s="12"/>
      <c r="GA17" s="11">
        <v>1</v>
      </c>
      <c r="GB17" s="13">
        <v>106.94</v>
      </c>
      <c r="GC17" s="11">
        <v>10</v>
      </c>
      <c r="GD17" s="11"/>
      <c r="GE17" s="13"/>
      <c r="GF17" s="11">
        <v>7</v>
      </c>
      <c r="GG17" s="12"/>
      <c r="GH17" s="12"/>
      <c r="GI17" s="11"/>
      <c r="GJ17" s="13"/>
      <c r="GK17" s="11">
        <v>4</v>
      </c>
      <c r="GL17" s="11"/>
      <c r="GM17" s="13"/>
      <c r="GN17" s="11">
        <v>7</v>
      </c>
      <c r="GO17" s="12"/>
      <c r="GP17" s="12"/>
      <c r="GQ17" s="11">
        <v>2</v>
      </c>
      <c r="GR17" s="13">
        <v>221.75</v>
      </c>
      <c r="GS17" s="11">
        <v>188</v>
      </c>
      <c r="GT17" s="11">
        <v>3</v>
      </c>
      <c r="GU17" s="13">
        <v>194.57</v>
      </c>
      <c r="GV17" s="11">
        <v>122</v>
      </c>
      <c r="GW17" s="12">
        <v>-0.3333</v>
      </c>
      <c r="GX17" s="12">
        <v>0.1397</v>
      </c>
      <c r="GY17" s="11">
        <v>5</v>
      </c>
      <c r="GZ17" s="13">
        <v>535.61</v>
      </c>
      <c r="HA17" s="11">
        <v>51</v>
      </c>
      <c r="HB17" s="11"/>
      <c r="HC17" s="13"/>
      <c r="HD17" s="11"/>
      <c r="HE17" s="12"/>
      <c r="HF17" s="12"/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>
        <v>207</v>
      </c>
      <c r="HZ17" s="11">
        <v>6</v>
      </c>
      <c r="IA17" s="13">
        <v>471.88</v>
      </c>
      <c r="IB17" s="11">
        <v>253</v>
      </c>
      <c r="IC17" s="12"/>
      <c r="ID17" s="12"/>
      <c r="IE17" s="11"/>
      <c r="IF17" s="13"/>
      <c r="IG17" s="11">
        <v>84</v>
      </c>
      <c r="IH17" s="11">
        <v>5</v>
      </c>
      <c r="II17" s="13">
        <v>409.05</v>
      </c>
      <c r="IJ17" s="11">
        <v>44</v>
      </c>
      <c r="IK17" s="12"/>
      <c r="IL17" s="12"/>
      <c r="IM17" s="11"/>
      <c r="IN17" s="13"/>
      <c r="IO17" s="11"/>
      <c r="IP17" s="11"/>
      <c r="IQ17" s="13"/>
      <c r="IR17" s="11"/>
      <c r="IS17" s="12"/>
      <c r="IT17" s="12"/>
      <c r="IU17" s="11"/>
      <c r="IV17" s="13"/>
      <c r="IW17" s="11">
        <v>66</v>
      </c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</row>
    <row r="18">
      <c r="A18" s="10" t="s">
        <v>66</v>
      </c>
      <c r="B18" s="10" t="s">
        <v>80</v>
      </c>
      <c r="C18" s="11">
        <v>1025</v>
      </c>
      <c r="D18" s="11">
        <f>=ROUNDDOWN(19.2307692307692,0)</f>
      </c>
      <c r="E18" s="11">
        <v>1365</v>
      </c>
      <c r="F18" s="12">
        <v>1</v>
      </c>
      <c r="G18" s="11">
        <v>1</v>
      </c>
      <c r="H18" s="11">
        <f>=ROUNDDOWN({0},0)</f>
      </c>
      <c r="I18" s="11"/>
      <c r="J18" s="12"/>
      <c r="K18" s="11">
        <v>152</v>
      </c>
      <c r="L18" s="13">
        <v>9021.83</v>
      </c>
      <c r="M18" s="11">
        <v>4</v>
      </c>
      <c r="N18" s="14">
        <v>2255.46</v>
      </c>
      <c r="O18" s="11">
        <v>162</v>
      </c>
      <c r="P18" s="13">
        <v>9664.99</v>
      </c>
      <c r="Q18" s="11">
        <v>4</v>
      </c>
      <c r="R18" s="14">
        <v>2416.25</v>
      </c>
      <c r="S18" s="12">
        <v>-0.0617</v>
      </c>
      <c r="T18" s="12">
        <v>-0.0665</v>
      </c>
      <c r="U18" s="12"/>
      <c r="V18" s="12">
        <v>-0.0665</v>
      </c>
      <c r="W18" s="11">
        <v>33</v>
      </c>
      <c r="X18" s="13">
        <v>1898.85</v>
      </c>
      <c r="Y18" s="11">
        <v>4</v>
      </c>
      <c r="Z18" s="11">
        <v>19</v>
      </c>
      <c r="AA18" s="13">
        <v>1076.62</v>
      </c>
      <c r="AB18" s="11">
        <v>4</v>
      </c>
      <c r="AC18" s="12">
        <v>0.7368</v>
      </c>
      <c r="AD18" s="12">
        <v>0.7637</v>
      </c>
      <c r="AE18" s="11">
        <v>11</v>
      </c>
      <c r="AF18" s="13">
        <v>691.8</v>
      </c>
      <c r="AG18" s="11">
        <v>4</v>
      </c>
      <c r="AH18" s="11">
        <v>40</v>
      </c>
      <c r="AI18" s="13">
        <v>2577.96</v>
      </c>
      <c r="AJ18" s="11">
        <v>4</v>
      </c>
      <c r="AK18" s="12">
        <v>-0.725</v>
      </c>
      <c r="AL18" s="12">
        <v>-0.7316</v>
      </c>
      <c r="AM18" s="11">
        <v>13</v>
      </c>
      <c r="AN18" s="13">
        <v>804.74</v>
      </c>
      <c r="AO18" s="11">
        <v>4</v>
      </c>
      <c r="AP18" s="11">
        <v>9</v>
      </c>
      <c r="AQ18" s="13">
        <v>484.88</v>
      </c>
      <c r="AR18" s="11">
        <v>4</v>
      </c>
      <c r="AS18" s="12">
        <v>0.4444</v>
      </c>
      <c r="AT18" s="12">
        <v>0.6597</v>
      </c>
      <c r="AU18" s="11">
        <v>10</v>
      </c>
      <c r="AV18" s="13">
        <v>603.1</v>
      </c>
      <c r="AW18" s="11">
        <v>4</v>
      </c>
      <c r="AX18" s="11">
        <v>14</v>
      </c>
      <c r="AY18" s="13">
        <v>810.09</v>
      </c>
      <c r="AZ18" s="11">
        <v>4</v>
      </c>
      <c r="BA18" s="12">
        <v>-0.2857</v>
      </c>
      <c r="BB18" s="12">
        <v>-0.2555</v>
      </c>
      <c r="BC18" s="11">
        <v>12</v>
      </c>
      <c r="BD18" s="13">
        <v>632.71</v>
      </c>
      <c r="BE18" s="11">
        <v>4</v>
      </c>
      <c r="BF18" s="11">
        <v>9</v>
      </c>
      <c r="BG18" s="13">
        <v>468.61</v>
      </c>
      <c r="BH18" s="11">
        <v>4</v>
      </c>
      <c r="BI18" s="12">
        <v>0.3333</v>
      </c>
      <c r="BJ18" s="12">
        <v>0.3502</v>
      </c>
      <c r="BK18" s="11">
        <v>13</v>
      </c>
      <c r="BL18" s="13">
        <v>793.24</v>
      </c>
      <c r="BM18" s="11">
        <v>4</v>
      </c>
      <c r="BN18" s="11">
        <v>15</v>
      </c>
      <c r="BO18" s="13">
        <v>942.7</v>
      </c>
      <c r="BP18" s="11">
        <v>4</v>
      </c>
      <c r="BQ18" s="12">
        <v>-0.1333</v>
      </c>
      <c r="BR18" s="12">
        <v>-0.1585</v>
      </c>
      <c r="BS18" s="11">
        <v>46</v>
      </c>
      <c r="BT18" s="13">
        <v>2733.51</v>
      </c>
      <c r="BU18" s="11">
        <v>4</v>
      </c>
      <c r="BV18" s="11">
        <v>31</v>
      </c>
      <c r="BW18" s="13">
        <v>1827.93</v>
      </c>
      <c r="BX18" s="11">
        <v>4</v>
      </c>
      <c r="BY18" s="12">
        <v>0.4839</v>
      </c>
      <c r="BZ18" s="12">
        <v>0.4954</v>
      </c>
      <c r="CA18" s="11">
        <v>5</v>
      </c>
      <c r="CB18" s="13">
        <v>314.95</v>
      </c>
      <c r="CC18" s="11">
        <v>4</v>
      </c>
      <c r="CD18" s="11">
        <v>15</v>
      </c>
      <c r="CE18" s="13">
        <v>844.07</v>
      </c>
      <c r="CF18" s="11">
        <v>4</v>
      </c>
      <c r="CG18" s="12">
        <v>-0.6667</v>
      </c>
      <c r="CH18" s="12">
        <v>-0.6269</v>
      </c>
      <c r="CI18" s="11">
        <v>9</v>
      </c>
      <c r="CJ18" s="13">
        <v>548.93</v>
      </c>
      <c r="CK18" s="11">
        <v>4</v>
      </c>
      <c r="CL18" s="11">
        <v>8</v>
      </c>
      <c r="CM18" s="13">
        <v>516.64</v>
      </c>
      <c r="CN18" s="11">
        <v>4</v>
      </c>
      <c r="CO18" s="12">
        <v>0.125</v>
      </c>
      <c r="CP18" s="12">
        <v>0.0625</v>
      </c>
      <c r="CQ18" s="11"/>
      <c r="CR18" s="13"/>
      <c r="CS18" s="11"/>
      <c r="CT18" s="11">
        <v>1</v>
      </c>
      <c r="CU18" s="13">
        <v>57.74</v>
      </c>
      <c r="CV18" s="11">
        <v>4</v>
      </c>
      <c r="CW18" s="12"/>
      <c r="CX18" s="12"/>
      <c r="CY18" s="11"/>
      <c r="CZ18" s="13"/>
      <c r="DA18" s="11">
        <v>2</v>
      </c>
      <c r="DB18" s="11"/>
      <c r="DC18" s="13"/>
      <c r="DD18" s="11">
        <v>2</v>
      </c>
      <c r="DE18" s="12"/>
      <c r="DF18" s="12"/>
      <c r="DG18" s="11"/>
      <c r="DH18" s="13"/>
      <c r="DI18" s="11">
        <v>4</v>
      </c>
      <c r="DJ18" s="11"/>
      <c r="DK18" s="13"/>
      <c r="DL18" s="11">
        <v>4</v>
      </c>
      <c r="DM18" s="12"/>
      <c r="DN18" s="12"/>
      <c r="DO18" s="11"/>
      <c r="DP18" s="13"/>
      <c r="DQ18" s="11"/>
      <c r="DR18" s="11"/>
      <c r="DS18" s="13"/>
      <c r="DT18" s="11"/>
      <c r="DU18" s="12"/>
      <c r="DV18" s="12"/>
      <c r="DW18" s="11"/>
      <c r="DX18" s="13"/>
      <c r="DY18" s="11"/>
      <c r="DZ18" s="11"/>
      <c r="EA18" s="13"/>
      <c r="EB18" s="11"/>
      <c r="EC18" s="12"/>
      <c r="ED18" s="12"/>
      <c r="EE18" s="11"/>
      <c r="EF18" s="13"/>
      <c r="EG18" s="11">
        <v>1</v>
      </c>
      <c r="EH18" s="11"/>
      <c r="EI18" s="13"/>
      <c r="EJ18" s="11">
        <v>1</v>
      </c>
      <c r="EK18" s="12"/>
      <c r="EL18" s="12"/>
      <c r="EM18" s="11"/>
      <c r="EN18" s="13"/>
      <c r="EO18" s="11"/>
      <c r="EP18" s="11"/>
      <c r="EQ18" s="13"/>
      <c r="ER18" s="11"/>
      <c r="ES18" s="12"/>
      <c r="ET18" s="12"/>
      <c r="EU18" s="11"/>
      <c r="EV18" s="13"/>
      <c r="EW18" s="11">
        <v>4</v>
      </c>
      <c r="EX18" s="11">
        <v>1</v>
      </c>
      <c r="EY18" s="13">
        <v>57.75</v>
      </c>
      <c r="EZ18" s="11">
        <v>4</v>
      </c>
      <c r="FA18" s="12"/>
      <c r="FB18" s="12"/>
      <c r="FC18" s="11"/>
      <c r="FD18" s="13"/>
      <c r="FE18" s="11"/>
      <c r="FF18" s="11"/>
      <c r="FG18" s="13"/>
      <c r="FH18" s="11"/>
      <c r="FI18" s="12"/>
      <c r="FJ18" s="12"/>
      <c r="FK18" s="11"/>
      <c r="FL18" s="13"/>
      <c r="FM18" s="11"/>
      <c r="FN18" s="11"/>
      <c r="FO18" s="13"/>
      <c r="FP18" s="11"/>
      <c r="FQ18" s="12"/>
      <c r="FR18" s="12"/>
      <c r="FS18" s="11"/>
      <c r="FT18" s="13"/>
      <c r="FU18" s="11">
        <v>4</v>
      </c>
      <c r="FV18" s="11"/>
      <c r="FW18" s="13"/>
      <c r="FX18" s="11"/>
      <c r="FY18" s="12"/>
      <c r="FZ18" s="12"/>
      <c r="GA18" s="11"/>
      <c r="GB18" s="13"/>
      <c r="GC18" s="11"/>
      <c r="GD18" s="11"/>
      <c r="GE18" s="13"/>
      <c r="GF18" s="11"/>
      <c r="GG18" s="12"/>
      <c r="GH18" s="12"/>
      <c r="GI18" s="11"/>
      <c r="GJ18" s="13"/>
      <c r="GK18" s="11"/>
      <c r="GL18" s="11"/>
      <c r="GM18" s="13"/>
      <c r="GN18" s="11"/>
      <c r="GO18" s="12"/>
      <c r="GP18" s="12"/>
      <c r="GQ18" s="11"/>
      <c r="GR18" s="13"/>
      <c r="GS18" s="11">
        <v>4</v>
      </c>
      <c r="GT18" s="11"/>
      <c r="GU18" s="13"/>
      <c r="GV18" s="11">
        <v>4</v>
      </c>
      <c r="GW18" s="12"/>
      <c r="GX18" s="12"/>
      <c r="GY18" s="11"/>
      <c r="GZ18" s="13"/>
      <c r="HA18" s="11"/>
      <c r="HB18" s="11"/>
      <c r="HC18" s="13"/>
      <c r="HD18" s="11"/>
      <c r="HE18" s="12"/>
      <c r="HF18" s="12"/>
      <c r="HG18" s="11"/>
      <c r="HH18" s="13"/>
      <c r="HI18" s="11"/>
      <c r="HJ18" s="11"/>
      <c r="HK18" s="13"/>
      <c r="HL18" s="11"/>
      <c r="HM18" s="12"/>
      <c r="HN18" s="12"/>
      <c r="HO18" s="11"/>
      <c r="HP18" s="13"/>
      <c r="HQ18" s="11"/>
      <c r="HR18" s="11"/>
      <c r="HS18" s="13"/>
      <c r="HT18" s="11"/>
      <c r="HU18" s="12"/>
      <c r="HV18" s="12"/>
      <c r="HW18" s="11"/>
      <c r="HX18" s="13"/>
      <c r="HY18" s="11">
        <v>4</v>
      </c>
      <c r="HZ18" s="11"/>
      <c r="IA18" s="13"/>
      <c r="IB18" s="11">
        <v>4</v>
      </c>
      <c r="IC18" s="12"/>
      <c r="ID18" s="12"/>
      <c r="IE18" s="11"/>
      <c r="IF18" s="13"/>
      <c r="IG18" s="11"/>
      <c r="IH18" s="11"/>
      <c r="II18" s="13"/>
      <c r="IJ18" s="11"/>
      <c r="IK18" s="12"/>
      <c r="IL18" s="12"/>
      <c r="IM18" s="11"/>
      <c r="IN18" s="13"/>
      <c r="IO18" s="11"/>
      <c r="IP18" s="11"/>
      <c r="IQ18" s="13"/>
      <c r="IR18" s="11"/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</row>
    <row r="19">
      <c r="A19" s="10" t="s">
        <v>66</v>
      </c>
      <c r="B19" s="10" t="s">
        <v>81</v>
      </c>
      <c r="C19" s="11">
        <v>5467</v>
      </c>
      <c r="D19" s="11">
        <f>=ROUNDDOWN(10.4892555640829,0)</f>
      </c>
      <c r="E19" s="11">
        <v>11637</v>
      </c>
      <c r="F19" s="12">
        <v>0.9454</v>
      </c>
      <c r="G19" s="11">
        <v>192</v>
      </c>
      <c r="H19" s="11">
        <f>=ROUNDDOWN({0},0)</f>
      </c>
      <c r="I19" s="11">
        <v>430</v>
      </c>
      <c r="J19" s="12"/>
      <c r="K19" s="11">
        <v>1975</v>
      </c>
      <c r="L19" s="13">
        <v>329267.18</v>
      </c>
      <c r="M19" s="11">
        <v>43</v>
      </c>
      <c r="N19" s="14">
        <v>7657.38</v>
      </c>
      <c r="O19" s="11">
        <v>1594</v>
      </c>
      <c r="P19" s="13">
        <v>271502.4</v>
      </c>
      <c r="Q19" s="11">
        <v>57</v>
      </c>
      <c r="R19" s="14">
        <v>4763.2</v>
      </c>
      <c r="S19" s="12">
        <v>0.239</v>
      </c>
      <c r="T19" s="12">
        <v>0.2128</v>
      </c>
      <c r="U19" s="12">
        <v>-0.2456</v>
      </c>
      <c r="V19" s="12">
        <v>0.6076</v>
      </c>
      <c r="W19" s="11">
        <v>171</v>
      </c>
      <c r="X19" s="13">
        <v>27890.94</v>
      </c>
      <c r="Y19" s="11">
        <v>41</v>
      </c>
      <c r="Z19" s="11">
        <v>185</v>
      </c>
      <c r="AA19" s="13">
        <v>30295.73</v>
      </c>
      <c r="AB19" s="11">
        <v>57</v>
      </c>
      <c r="AC19" s="12">
        <v>-0.0757</v>
      </c>
      <c r="AD19" s="12">
        <v>-0.0794</v>
      </c>
      <c r="AE19" s="11">
        <v>91</v>
      </c>
      <c r="AF19" s="13">
        <v>16942.9</v>
      </c>
      <c r="AG19" s="11">
        <v>15</v>
      </c>
      <c r="AH19" s="11">
        <v>134</v>
      </c>
      <c r="AI19" s="13">
        <v>25555.52</v>
      </c>
      <c r="AJ19" s="11">
        <v>17</v>
      </c>
      <c r="AK19" s="12">
        <v>-0.3209</v>
      </c>
      <c r="AL19" s="12">
        <v>-0.337</v>
      </c>
      <c r="AM19" s="11">
        <v>676</v>
      </c>
      <c r="AN19" s="13">
        <v>128875.12</v>
      </c>
      <c r="AO19" s="11">
        <v>41</v>
      </c>
      <c r="AP19" s="11">
        <v>207</v>
      </c>
      <c r="AQ19" s="13">
        <v>34669.83</v>
      </c>
      <c r="AR19" s="11">
        <v>57</v>
      </c>
      <c r="AS19" s="12">
        <v>2.2657</v>
      </c>
      <c r="AT19" s="12">
        <v>2.7172</v>
      </c>
      <c r="AU19" s="11">
        <v>94</v>
      </c>
      <c r="AV19" s="13">
        <v>15676.16</v>
      </c>
      <c r="AW19" s="11">
        <v>36</v>
      </c>
      <c r="AX19" s="11">
        <v>188</v>
      </c>
      <c r="AY19" s="13">
        <v>27210.3</v>
      </c>
      <c r="AZ19" s="11">
        <v>57</v>
      </c>
      <c r="BA19" s="12">
        <v>-0.5</v>
      </c>
      <c r="BB19" s="12">
        <v>-0.4239</v>
      </c>
      <c r="BC19" s="11">
        <v>234</v>
      </c>
      <c r="BD19" s="13">
        <v>38722.89</v>
      </c>
      <c r="BE19" s="11">
        <v>41</v>
      </c>
      <c r="BF19" s="11">
        <v>286</v>
      </c>
      <c r="BG19" s="13">
        <v>49527.93</v>
      </c>
      <c r="BH19" s="11">
        <v>57</v>
      </c>
      <c r="BI19" s="12">
        <v>-0.1818</v>
      </c>
      <c r="BJ19" s="12">
        <v>-0.2182</v>
      </c>
      <c r="BK19" s="11">
        <v>40</v>
      </c>
      <c r="BL19" s="13">
        <v>7866.59</v>
      </c>
      <c r="BM19" s="11">
        <v>8</v>
      </c>
      <c r="BN19" s="11">
        <v>21</v>
      </c>
      <c r="BO19" s="13">
        <v>4444.22</v>
      </c>
      <c r="BP19" s="11">
        <v>6</v>
      </c>
      <c r="BQ19" s="12">
        <v>0.9048</v>
      </c>
      <c r="BR19" s="12">
        <v>0.7701</v>
      </c>
      <c r="BS19" s="11">
        <v>79</v>
      </c>
      <c r="BT19" s="13">
        <v>10641.49</v>
      </c>
      <c r="BU19" s="11">
        <v>36</v>
      </c>
      <c r="BV19" s="11">
        <v>78</v>
      </c>
      <c r="BW19" s="13">
        <v>11795.28</v>
      </c>
      <c r="BX19" s="11">
        <v>55</v>
      </c>
      <c r="BY19" s="12">
        <v>0.0128</v>
      </c>
      <c r="BZ19" s="12">
        <v>-0.0978</v>
      </c>
      <c r="CA19" s="11">
        <v>528</v>
      </c>
      <c r="CB19" s="13">
        <v>72058.62</v>
      </c>
      <c r="CC19" s="11">
        <v>43</v>
      </c>
      <c r="CD19" s="11">
        <v>314</v>
      </c>
      <c r="CE19" s="13">
        <v>56208.11</v>
      </c>
      <c r="CF19" s="11">
        <v>57</v>
      </c>
      <c r="CG19" s="12">
        <v>0.6815</v>
      </c>
      <c r="CH19" s="12">
        <v>0.282</v>
      </c>
      <c r="CI19" s="11">
        <v>39</v>
      </c>
      <c r="CJ19" s="13">
        <v>6308.9</v>
      </c>
      <c r="CK19" s="11">
        <v>32</v>
      </c>
      <c r="CL19" s="11">
        <v>162</v>
      </c>
      <c r="CM19" s="13">
        <v>28039.65</v>
      </c>
      <c r="CN19" s="11">
        <v>45</v>
      </c>
      <c r="CO19" s="12">
        <v>-0.7593</v>
      </c>
      <c r="CP19" s="12">
        <v>-0.775</v>
      </c>
      <c r="CQ19" s="11">
        <v>1</v>
      </c>
      <c r="CR19" s="13">
        <v>212.52</v>
      </c>
      <c r="CS19" s="11">
        <v>2</v>
      </c>
      <c r="CT19" s="11">
        <v>2</v>
      </c>
      <c r="CU19" s="13">
        <v>425.04</v>
      </c>
      <c r="CV19" s="11">
        <v>2</v>
      </c>
      <c r="CW19" s="12">
        <v>-0.5</v>
      </c>
      <c r="CX19" s="12">
        <v>-0.5</v>
      </c>
      <c r="CY19" s="11"/>
      <c r="CZ19" s="13"/>
      <c r="DA19" s="11"/>
      <c r="DB19" s="11"/>
      <c r="DC19" s="13"/>
      <c r="DD19" s="11"/>
      <c r="DE19" s="12"/>
      <c r="DF19" s="12"/>
      <c r="DG19" s="11">
        <v>5</v>
      </c>
      <c r="DH19" s="13">
        <v>984.58</v>
      </c>
      <c r="DI19" s="11">
        <v>43</v>
      </c>
      <c r="DJ19" s="11">
        <v>2</v>
      </c>
      <c r="DK19" s="13">
        <v>634.98</v>
      </c>
      <c r="DL19" s="11">
        <v>57</v>
      </c>
      <c r="DM19" s="12">
        <v>1.5</v>
      </c>
      <c r="DN19" s="12">
        <v>0.5506</v>
      </c>
      <c r="DO19" s="11">
        <v>2</v>
      </c>
      <c r="DP19" s="13">
        <v>390.16</v>
      </c>
      <c r="DQ19" s="11">
        <v>3</v>
      </c>
      <c r="DR19" s="11"/>
      <c r="DS19" s="13"/>
      <c r="DT19" s="11">
        <v>3</v>
      </c>
      <c r="DU19" s="12"/>
      <c r="DV19" s="12"/>
      <c r="DW19" s="11">
        <v>2</v>
      </c>
      <c r="DX19" s="13">
        <v>361.62</v>
      </c>
      <c r="DY19" s="11">
        <v>6</v>
      </c>
      <c r="DZ19" s="11">
        <v>1</v>
      </c>
      <c r="EA19" s="13">
        <v>180.81</v>
      </c>
      <c r="EB19" s="11">
        <v>6</v>
      </c>
      <c r="EC19" s="12">
        <v>1</v>
      </c>
      <c r="ED19" s="12">
        <v>1</v>
      </c>
      <c r="EE19" s="11">
        <v>7</v>
      </c>
      <c r="EF19" s="13">
        <v>1378.02</v>
      </c>
      <c r="EG19" s="11">
        <v>11</v>
      </c>
      <c r="EH19" s="11">
        <v>3</v>
      </c>
      <c r="EI19" s="13">
        <v>627.9</v>
      </c>
      <c r="EJ19" s="11">
        <v>13</v>
      </c>
      <c r="EK19" s="12">
        <v>1.3333</v>
      </c>
      <c r="EL19" s="12">
        <v>1.1946</v>
      </c>
      <c r="EM19" s="11"/>
      <c r="EN19" s="13"/>
      <c r="EO19" s="11"/>
      <c r="EP19" s="11"/>
      <c r="EQ19" s="13"/>
      <c r="ER19" s="11"/>
      <c r="ES19" s="12"/>
      <c r="ET19" s="12"/>
      <c r="EU19" s="11">
        <v>1</v>
      </c>
      <c r="EV19" s="13">
        <v>212.52</v>
      </c>
      <c r="EW19" s="11">
        <v>7</v>
      </c>
      <c r="EX19" s="11"/>
      <c r="EY19" s="13"/>
      <c r="EZ19" s="11">
        <v>13</v>
      </c>
      <c r="FA19" s="12"/>
      <c r="FB19" s="12"/>
      <c r="FC19" s="11"/>
      <c r="FD19" s="13"/>
      <c r="FE19" s="11"/>
      <c r="FF19" s="11"/>
      <c r="FG19" s="13"/>
      <c r="FH19" s="11"/>
      <c r="FI19" s="12"/>
      <c r="FJ19" s="12"/>
      <c r="FK19" s="11">
        <v>3</v>
      </c>
      <c r="FL19" s="13">
        <v>308.92</v>
      </c>
      <c r="FM19" s="11">
        <v>7</v>
      </c>
      <c r="FN19" s="11">
        <v>5</v>
      </c>
      <c r="FO19" s="13">
        <v>557.52</v>
      </c>
      <c r="FP19" s="11">
        <v>8</v>
      </c>
      <c r="FQ19" s="12">
        <v>-0.4</v>
      </c>
      <c r="FR19" s="12">
        <v>-0.4459</v>
      </c>
      <c r="FS19" s="11"/>
      <c r="FT19" s="13"/>
      <c r="FU19" s="11">
        <v>34</v>
      </c>
      <c r="FV19" s="11"/>
      <c r="FW19" s="13"/>
      <c r="FX19" s="11"/>
      <c r="FY19" s="12"/>
      <c r="FZ19" s="12"/>
      <c r="GA19" s="11">
        <v>1</v>
      </c>
      <c r="GB19" s="13">
        <v>205.71</v>
      </c>
      <c r="GC19" s="11">
        <v>13</v>
      </c>
      <c r="GD19" s="11">
        <v>3</v>
      </c>
      <c r="GE19" s="13">
        <v>685.71</v>
      </c>
      <c r="GF19" s="11">
        <v>6</v>
      </c>
      <c r="GG19" s="12">
        <v>-0.6667</v>
      </c>
      <c r="GH19" s="12">
        <v>-0.7</v>
      </c>
      <c r="GI19" s="11"/>
      <c r="GJ19" s="13"/>
      <c r="GK19" s="11">
        <v>7</v>
      </c>
      <c r="GL19" s="11"/>
      <c r="GM19" s="13"/>
      <c r="GN19" s="11">
        <v>7</v>
      </c>
      <c r="GO19" s="12"/>
      <c r="GP19" s="12"/>
      <c r="GQ19" s="11">
        <v>1</v>
      </c>
      <c r="GR19" s="13">
        <v>229.52</v>
      </c>
      <c r="GS19" s="11">
        <v>30</v>
      </c>
      <c r="GT19" s="11">
        <v>3</v>
      </c>
      <c r="GU19" s="13">
        <v>643.87</v>
      </c>
      <c r="GV19" s="11">
        <v>34</v>
      </c>
      <c r="GW19" s="12">
        <v>-0.6667</v>
      </c>
      <c r="GX19" s="12">
        <v>-0.6435</v>
      </c>
      <c r="GY19" s="11"/>
      <c r="GZ19" s="13"/>
      <c r="HA19" s="11"/>
      <c r="HB19" s="11"/>
      <c r="HC19" s="13"/>
      <c r="HD19" s="11"/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/>
      <c r="HP19" s="13"/>
      <c r="HQ19" s="11">
        <v>19</v>
      </c>
      <c r="HR19" s="11"/>
      <c r="HS19" s="13"/>
      <c r="HT19" s="11">
        <v>28</v>
      </c>
      <c r="HU19" s="12"/>
      <c r="HV19" s="12"/>
      <c r="HW19" s="11"/>
      <c r="HX19" s="13"/>
      <c r="HY19" s="11">
        <v>16</v>
      </c>
      <c r="HZ19" s="11"/>
      <c r="IA19" s="13"/>
      <c r="IB19" s="11">
        <v>15</v>
      </c>
      <c r="IC19" s="12"/>
      <c r="ID19" s="12"/>
      <c r="IE19" s="11"/>
      <c r="IF19" s="13"/>
      <c r="IG19" s="11">
        <v>15</v>
      </c>
      <c r="IH19" s="11"/>
      <c r="II19" s="13"/>
      <c r="IJ19" s="11">
        <v>7</v>
      </c>
      <c r="IK19" s="12"/>
      <c r="IL19" s="12"/>
      <c r="IM19" s="11"/>
      <c r="IN19" s="13"/>
      <c r="IO19" s="11"/>
      <c r="IP19" s="11"/>
      <c r="IQ19" s="13"/>
      <c r="IR19" s="11"/>
      <c r="IS19" s="12"/>
      <c r="IT19" s="12"/>
      <c r="IU19" s="11"/>
      <c r="IV19" s="13"/>
      <c r="IW19" s="11"/>
      <c r="IX19" s="11"/>
      <c r="IY19" s="13"/>
      <c r="IZ19" s="11"/>
      <c r="JA19" s="12"/>
      <c r="JB19" s="12"/>
      <c r="JC19" s="11"/>
      <c r="JD19" s="13"/>
      <c r="JE19" s="11"/>
      <c r="JF19" s="11"/>
      <c r="JG19" s="13"/>
      <c r="JH19" s="11"/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</row>
    <row r="20">
      <c r="A20" s="10" t="s">
        <v>66</v>
      </c>
      <c r="B20" s="10" t="s">
        <v>82</v>
      </c>
      <c r="C20" s="11">
        <v>2293</v>
      </c>
      <c r="D20" s="11">
        <f>=ROUNDDOWN(12.3745277927685,0)</f>
      </c>
      <c r="E20" s="11">
        <v>3688</v>
      </c>
      <c r="F20" s="12">
        <v>0.9616</v>
      </c>
      <c r="G20" s="11"/>
      <c r="H20" s="11">
        <f>=ROUNDDOWN({0},0)</f>
      </c>
      <c r="I20" s="11"/>
      <c r="J20" s="12"/>
      <c r="K20" s="11">
        <v>694</v>
      </c>
      <c r="L20" s="13">
        <v>46352.59</v>
      </c>
      <c r="M20" s="11">
        <v>42</v>
      </c>
      <c r="N20" s="14">
        <v>1103.63</v>
      </c>
      <c r="O20" s="11">
        <v>844</v>
      </c>
      <c r="P20" s="13">
        <v>60269</v>
      </c>
      <c r="Q20" s="11">
        <v>44</v>
      </c>
      <c r="R20" s="14">
        <v>1369.75</v>
      </c>
      <c r="S20" s="12">
        <v>-0.1777</v>
      </c>
      <c r="T20" s="12">
        <v>-0.2309</v>
      </c>
      <c r="U20" s="12">
        <v>-0.0455</v>
      </c>
      <c r="V20" s="12">
        <v>-0.1943</v>
      </c>
      <c r="W20" s="11">
        <v>109</v>
      </c>
      <c r="X20" s="13">
        <v>7943.45</v>
      </c>
      <c r="Y20" s="11">
        <v>42</v>
      </c>
      <c r="Z20" s="11">
        <v>167</v>
      </c>
      <c r="AA20" s="13">
        <v>12804.79</v>
      </c>
      <c r="AB20" s="11">
        <v>44</v>
      </c>
      <c r="AC20" s="12">
        <v>-0.3473</v>
      </c>
      <c r="AD20" s="12">
        <v>-0.3797</v>
      </c>
      <c r="AE20" s="11">
        <v>58</v>
      </c>
      <c r="AF20" s="13">
        <v>3769.71</v>
      </c>
      <c r="AG20" s="11">
        <v>29</v>
      </c>
      <c r="AH20" s="11">
        <v>77</v>
      </c>
      <c r="AI20" s="13">
        <v>6243.51</v>
      </c>
      <c r="AJ20" s="11">
        <v>30</v>
      </c>
      <c r="AK20" s="12">
        <v>-0.2468</v>
      </c>
      <c r="AL20" s="12">
        <v>-0.3962</v>
      </c>
      <c r="AM20" s="11">
        <v>93</v>
      </c>
      <c r="AN20" s="13">
        <v>7017.25</v>
      </c>
      <c r="AO20" s="11">
        <v>42</v>
      </c>
      <c r="AP20" s="11">
        <v>29</v>
      </c>
      <c r="AQ20" s="13">
        <v>2041.08</v>
      </c>
      <c r="AR20" s="11">
        <v>44</v>
      </c>
      <c r="AS20" s="12">
        <v>2.2069</v>
      </c>
      <c r="AT20" s="12">
        <v>2.438</v>
      </c>
      <c r="AU20" s="11">
        <v>198</v>
      </c>
      <c r="AV20" s="13">
        <v>13717.88</v>
      </c>
      <c r="AW20" s="11">
        <v>41</v>
      </c>
      <c r="AX20" s="11">
        <v>345</v>
      </c>
      <c r="AY20" s="13">
        <v>24451.26</v>
      </c>
      <c r="AZ20" s="11">
        <v>37</v>
      </c>
      <c r="BA20" s="12">
        <v>-0.4261</v>
      </c>
      <c r="BB20" s="12">
        <v>-0.439</v>
      </c>
      <c r="BC20" s="11">
        <v>90</v>
      </c>
      <c r="BD20" s="13">
        <v>6098.74</v>
      </c>
      <c r="BE20" s="11">
        <v>42</v>
      </c>
      <c r="BF20" s="11">
        <v>61</v>
      </c>
      <c r="BG20" s="13">
        <v>4068.48</v>
      </c>
      <c r="BH20" s="11">
        <v>44</v>
      </c>
      <c r="BI20" s="12">
        <v>0.4754</v>
      </c>
      <c r="BJ20" s="12">
        <v>0.499</v>
      </c>
      <c r="BK20" s="11"/>
      <c r="BL20" s="13"/>
      <c r="BM20" s="11"/>
      <c r="BN20" s="11">
        <v>11</v>
      </c>
      <c r="BO20" s="13">
        <v>831.78</v>
      </c>
      <c r="BP20" s="11">
        <v>10</v>
      </c>
      <c r="BQ20" s="12"/>
      <c r="BR20" s="12"/>
      <c r="BS20" s="11">
        <v>70</v>
      </c>
      <c r="BT20" s="13">
        <v>2968.24</v>
      </c>
      <c r="BU20" s="11">
        <v>37</v>
      </c>
      <c r="BV20" s="11">
        <v>54</v>
      </c>
      <c r="BW20" s="13">
        <v>3240.11</v>
      </c>
      <c r="BX20" s="11">
        <v>39</v>
      </c>
      <c r="BY20" s="12">
        <v>0.2963</v>
      </c>
      <c r="BZ20" s="12">
        <v>-0.0839</v>
      </c>
      <c r="CA20" s="11">
        <v>53</v>
      </c>
      <c r="CB20" s="13">
        <v>2669.6</v>
      </c>
      <c r="CC20" s="11">
        <v>42</v>
      </c>
      <c r="CD20" s="11">
        <v>81</v>
      </c>
      <c r="CE20" s="13">
        <v>5153.47</v>
      </c>
      <c r="CF20" s="11">
        <v>44</v>
      </c>
      <c r="CG20" s="12">
        <v>-0.3457</v>
      </c>
      <c r="CH20" s="12">
        <v>-0.482</v>
      </c>
      <c r="CI20" s="11">
        <v>9</v>
      </c>
      <c r="CJ20" s="13">
        <v>678.48</v>
      </c>
      <c r="CK20" s="11">
        <v>24</v>
      </c>
      <c r="CL20" s="11">
        <v>8</v>
      </c>
      <c r="CM20" s="13">
        <v>505.5</v>
      </c>
      <c r="CN20" s="11">
        <v>23</v>
      </c>
      <c r="CO20" s="12">
        <v>0.125</v>
      </c>
      <c r="CP20" s="12">
        <v>0.3422</v>
      </c>
      <c r="CQ20" s="11"/>
      <c r="CR20" s="13"/>
      <c r="CS20" s="11"/>
      <c r="CT20" s="11"/>
      <c r="CU20" s="13"/>
      <c r="CV20" s="11"/>
      <c r="CW20" s="12"/>
      <c r="CX20" s="12"/>
      <c r="CY20" s="11"/>
      <c r="CZ20" s="13"/>
      <c r="DA20" s="11"/>
      <c r="DB20" s="11"/>
      <c r="DC20" s="13"/>
      <c r="DD20" s="11"/>
      <c r="DE20" s="12"/>
      <c r="DF20" s="12"/>
      <c r="DG20" s="11">
        <v>1</v>
      </c>
      <c r="DH20" s="13">
        <v>149.99</v>
      </c>
      <c r="DI20" s="11">
        <v>42</v>
      </c>
      <c r="DJ20" s="11">
        <v>3</v>
      </c>
      <c r="DK20" s="13">
        <v>175.98</v>
      </c>
      <c r="DL20" s="11">
        <v>44</v>
      </c>
      <c r="DM20" s="12">
        <v>-0.6667</v>
      </c>
      <c r="DN20" s="12">
        <v>-0.1477</v>
      </c>
      <c r="DO20" s="11">
        <v>8</v>
      </c>
      <c r="DP20" s="13">
        <v>769</v>
      </c>
      <c r="DQ20" s="11">
        <v>17</v>
      </c>
      <c r="DR20" s="11">
        <v>4</v>
      </c>
      <c r="DS20" s="13">
        <v>313.93</v>
      </c>
      <c r="DT20" s="11">
        <v>16</v>
      </c>
      <c r="DU20" s="12">
        <v>1</v>
      </c>
      <c r="DV20" s="12">
        <v>1.4496</v>
      </c>
      <c r="DW20" s="11"/>
      <c r="DX20" s="13"/>
      <c r="DY20" s="11"/>
      <c r="DZ20" s="11"/>
      <c r="EA20" s="13"/>
      <c r="EB20" s="11"/>
      <c r="EC20" s="12"/>
      <c r="ED20" s="12"/>
      <c r="EE20" s="11"/>
      <c r="EF20" s="13"/>
      <c r="EG20" s="11"/>
      <c r="EH20" s="11"/>
      <c r="EI20" s="13"/>
      <c r="EJ20" s="11"/>
      <c r="EK20" s="12"/>
      <c r="EL20" s="12"/>
      <c r="EM20" s="11"/>
      <c r="EN20" s="13"/>
      <c r="EO20" s="11"/>
      <c r="EP20" s="11"/>
      <c r="EQ20" s="13"/>
      <c r="ER20" s="11"/>
      <c r="ES20" s="12"/>
      <c r="ET20" s="12"/>
      <c r="EU20" s="11"/>
      <c r="EV20" s="13"/>
      <c r="EW20" s="11">
        <v>7</v>
      </c>
      <c r="EX20" s="11"/>
      <c r="EY20" s="13"/>
      <c r="EZ20" s="11">
        <v>7</v>
      </c>
      <c r="FA20" s="12"/>
      <c r="FB20" s="12"/>
      <c r="FC20" s="11"/>
      <c r="FD20" s="13"/>
      <c r="FE20" s="11"/>
      <c r="FF20" s="11"/>
      <c r="FG20" s="13"/>
      <c r="FH20" s="11"/>
      <c r="FI20" s="12"/>
      <c r="FJ20" s="12"/>
      <c r="FK20" s="11"/>
      <c r="FL20" s="13"/>
      <c r="FM20" s="11"/>
      <c r="FN20" s="11"/>
      <c r="FO20" s="13"/>
      <c r="FP20" s="11"/>
      <c r="FQ20" s="12"/>
      <c r="FR20" s="12"/>
      <c r="FS20" s="11"/>
      <c r="FT20" s="13"/>
      <c r="FU20" s="11"/>
      <c r="FV20" s="11"/>
      <c r="FW20" s="13"/>
      <c r="FX20" s="11"/>
      <c r="FY20" s="12"/>
      <c r="FZ20" s="12"/>
      <c r="GA20" s="11">
        <v>5</v>
      </c>
      <c r="GB20" s="13">
        <v>570.25</v>
      </c>
      <c r="GC20" s="11">
        <v>10</v>
      </c>
      <c r="GD20" s="11">
        <v>3</v>
      </c>
      <c r="GE20" s="13">
        <v>342.15</v>
      </c>
      <c r="GF20" s="11">
        <v>2</v>
      </c>
      <c r="GG20" s="12">
        <v>0.6667</v>
      </c>
      <c r="GH20" s="12">
        <v>0.6667</v>
      </c>
      <c r="GI20" s="11"/>
      <c r="GJ20" s="13"/>
      <c r="GK20" s="11"/>
      <c r="GL20" s="11"/>
      <c r="GM20" s="13"/>
      <c r="GN20" s="11"/>
      <c r="GO20" s="12"/>
      <c r="GP20" s="12"/>
      <c r="GQ20" s="11"/>
      <c r="GR20" s="13"/>
      <c r="GS20" s="11">
        <v>33</v>
      </c>
      <c r="GT20" s="11">
        <v>1</v>
      </c>
      <c r="GU20" s="13">
        <v>96.96</v>
      </c>
      <c r="GV20" s="11">
        <v>18</v>
      </c>
      <c r="GW20" s="12"/>
      <c r="GX20" s="12"/>
      <c r="GY20" s="11"/>
      <c r="GZ20" s="13"/>
      <c r="HA20" s="11"/>
      <c r="HB20" s="11"/>
      <c r="HC20" s="13"/>
      <c r="HD20" s="11"/>
      <c r="HE20" s="12"/>
      <c r="HF20" s="12"/>
      <c r="HG20" s="11"/>
      <c r="HH20" s="13"/>
      <c r="HI20" s="11"/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>
        <v>22</v>
      </c>
      <c r="HZ20" s="11"/>
      <c r="IA20" s="13"/>
      <c r="IB20" s="11">
        <v>22</v>
      </c>
      <c r="IC20" s="12"/>
      <c r="ID20" s="12"/>
      <c r="IE20" s="11"/>
      <c r="IF20" s="13"/>
      <c r="IG20" s="11">
        <v>20</v>
      </c>
      <c r="IH20" s="11"/>
      <c r="II20" s="13"/>
      <c r="IJ20" s="11">
        <v>5</v>
      </c>
      <c r="IK20" s="12"/>
      <c r="IL20" s="12"/>
      <c r="IM20" s="11"/>
      <c r="IN20" s="13"/>
      <c r="IO20" s="11">
        <v>17</v>
      </c>
      <c r="IP20" s="11"/>
      <c r="IQ20" s="13"/>
      <c r="IR20" s="11">
        <v>16</v>
      </c>
      <c r="IS20" s="12"/>
      <c r="IT20" s="12"/>
      <c r="IU20" s="11"/>
      <c r="IV20" s="13"/>
      <c r="IW20" s="11"/>
      <c r="IX20" s="11"/>
      <c r="IY20" s="13"/>
      <c r="IZ20" s="11"/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/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</row>
    <row r="21">
      <c r="A21" s="10" t="s">
        <v>66</v>
      </c>
      <c r="B21" s="10" t="s">
        <v>83</v>
      </c>
      <c r="C21" s="11">
        <v>12127</v>
      </c>
      <c r="D21" s="11">
        <f>=ROUNDDOWN(16.9655847789591,0)</f>
      </c>
      <c r="E21" s="11">
        <v>15914</v>
      </c>
      <c r="F21" s="12">
        <v>0.8993</v>
      </c>
      <c r="G21" s="11">
        <v>1</v>
      </c>
      <c r="H21" s="11">
        <f>=ROUNDDOWN({0},0)</f>
      </c>
      <c r="I21" s="11"/>
      <c r="J21" s="12"/>
      <c r="K21" s="11">
        <v>5561</v>
      </c>
      <c r="L21" s="13">
        <v>275900.16</v>
      </c>
      <c r="M21" s="11">
        <v>69</v>
      </c>
      <c r="N21" s="14">
        <v>3998.55</v>
      </c>
      <c r="O21" s="11">
        <v>6655</v>
      </c>
      <c r="P21" s="13">
        <v>361060.7</v>
      </c>
      <c r="Q21" s="11">
        <v>74</v>
      </c>
      <c r="R21" s="14">
        <v>4879.2</v>
      </c>
      <c r="S21" s="12">
        <v>-0.1644</v>
      </c>
      <c r="T21" s="12">
        <v>-0.2359</v>
      </c>
      <c r="U21" s="12">
        <v>-0.0676</v>
      </c>
      <c r="V21" s="12">
        <v>-0.1805</v>
      </c>
      <c r="W21" s="11">
        <v>947</v>
      </c>
      <c r="X21" s="13">
        <v>46804.75</v>
      </c>
      <c r="Y21" s="11">
        <v>61</v>
      </c>
      <c r="Z21" s="11">
        <v>875</v>
      </c>
      <c r="AA21" s="13">
        <v>49366.26</v>
      </c>
      <c r="AB21" s="11">
        <v>68</v>
      </c>
      <c r="AC21" s="12">
        <v>0.0823</v>
      </c>
      <c r="AD21" s="12">
        <v>-0.0519</v>
      </c>
      <c r="AE21" s="11">
        <v>1877</v>
      </c>
      <c r="AF21" s="13">
        <v>98917.4</v>
      </c>
      <c r="AG21" s="11">
        <v>65</v>
      </c>
      <c r="AH21" s="11">
        <v>2597</v>
      </c>
      <c r="AI21" s="13">
        <v>141789.75</v>
      </c>
      <c r="AJ21" s="11">
        <v>64</v>
      </c>
      <c r="AK21" s="12">
        <v>-0.2772</v>
      </c>
      <c r="AL21" s="12">
        <v>-0.3024</v>
      </c>
      <c r="AM21" s="11">
        <v>562</v>
      </c>
      <c r="AN21" s="13">
        <v>33263.3</v>
      </c>
      <c r="AO21" s="11">
        <v>61</v>
      </c>
      <c r="AP21" s="11">
        <v>561</v>
      </c>
      <c r="AQ21" s="13">
        <v>34495.59</v>
      </c>
      <c r="AR21" s="11">
        <v>70</v>
      </c>
      <c r="AS21" s="12">
        <v>0.0018</v>
      </c>
      <c r="AT21" s="12">
        <v>-0.0357</v>
      </c>
      <c r="AU21" s="11">
        <v>614</v>
      </c>
      <c r="AV21" s="13">
        <v>22686.21</v>
      </c>
      <c r="AW21" s="11">
        <v>61</v>
      </c>
      <c r="AX21" s="11">
        <v>666</v>
      </c>
      <c r="AY21" s="13">
        <v>26742.8</v>
      </c>
      <c r="AZ21" s="11">
        <v>60</v>
      </c>
      <c r="BA21" s="12">
        <v>-0.0781</v>
      </c>
      <c r="BB21" s="12">
        <v>-0.1517</v>
      </c>
      <c r="BC21" s="11">
        <v>235</v>
      </c>
      <c r="BD21" s="13">
        <v>9858.98</v>
      </c>
      <c r="BE21" s="11">
        <v>61</v>
      </c>
      <c r="BF21" s="11">
        <v>340</v>
      </c>
      <c r="BG21" s="13">
        <v>15870.23</v>
      </c>
      <c r="BH21" s="11">
        <v>70</v>
      </c>
      <c r="BI21" s="12">
        <v>-0.3088</v>
      </c>
      <c r="BJ21" s="12">
        <v>-0.3788</v>
      </c>
      <c r="BK21" s="11">
        <v>242</v>
      </c>
      <c r="BL21" s="13">
        <v>12331.04</v>
      </c>
      <c r="BM21" s="11">
        <v>58</v>
      </c>
      <c r="BN21" s="11">
        <v>161</v>
      </c>
      <c r="BO21" s="13">
        <v>9788.21</v>
      </c>
      <c r="BP21" s="11">
        <v>67</v>
      </c>
      <c r="BQ21" s="12">
        <v>0.5031</v>
      </c>
      <c r="BR21" s="12">
        <v>0.2598</v>
      </c>
      <c r="BS21" s="11">
        <v>306</v>
      </c>
      <c r="BT21" s="13">
        <v>17649.57</v>
      </c>
      <c r="BU21" s="11">
        <v>53</v>
      </c>
      <c r="BV21" s="11">
        <v>444</v>
      </c>
      <c r="BW21" s="13">
        <v>27075.93</v>
      </c>
      <c r="BX21" s="11">
        <v>64</v>
      </c>
      <c r="BY21" s="12">
        <v>-0.3108</v>
      </c>
      <c r="BZ21" s="12">
        <v>-0.3481</v>
      </c>
      <c r="CA21" s="11">
        <v>124</v>
      </c>
      <c r="CB21" s="13">
        <v>8716.48</v>
      </c>
      <c r="CC21" s="11">
        <v>61</v>
      </c>
      <c r="CD21" s="11">
        <v>229</v>
      </c>
      <c r="CE21" s="13">
        <v>13404.04</v>
      </c>
      <c r="CF21" s="11">
        <v>70</v>
      </c>
      <c r="CG21" s="12">
        <v>-0.4585</v>
      </c>
      <c r="CH21" s="12">
        <v>-0.3497</v>
      </c>
      <c r="CI21" s="11">
        <v>481</v>
      </c>
      <c r="CJ21" s="13">
        <v>14897.84</v>
      </c>
      <c r="CK21" s="11">
        <v>57</v>
      </c>
      <c r="CL21" s="11">
        <v>474</v>
      </c>
      <c r="CM21" s="13">
        <v>22108.67</v>
      </c>
      <c r="CN21" s="11">
        <v>58</v>
      </c>
      <c r="CO21" s="12">
        <v>0.0148</v>
      </c>
      <c r="CP21" s="12">
        <v>-0.3262</v>
      </c>
      <c r="CQ21" s="11">
        <v>50</v>
      </c>
      <c r="CR21" s="13">
        <v>2885.84</v>
      </c>
      <c r="CS21" s="11">
        <v>20</v>
      </c>
      <c r="CT21" s="11">
        <v>183</v>
      </c>
      <c r="CU21" s="13">
        <v>11908.54</v>
      </c>
      <c r="CV21" s="11">
        <v>29</v>
      </c>
      <c r="CW21" s="12">
        <v>-0.7268</v>
      </c>
      <c r="CX21" s="12">
        <v>-0.7577</v>
      </c>
      <c r="CY21" s="11">
        <v>13</v>
      </c>
      <c r="CZ21" s="13">
        <v>625.75</v>
      </c>
      <c r="DA21" s="11">
        <v>4</v>
      </c>
      <c r="DB21" s="11">
        <v>6</v>
      </c>
      <c r="DC21" s="13">
        <v>396.42</v>
      </c>
      <c r="DD21" s="11">
        <v>6</v>
      </c>
      <c r="DE21" s="12">
        <v>1.1667</v>
      </c>
      <c r="DF21" s="12">
        <v>0.5785</v>
      </c>
      <c r="DG21" s="11">
        <v>1</v>
      </c>
      <c r="DH21" s="13">
        <v>129.99</v>
      </c>
      <c r="DI21" s="11">
        <v>61</v>
      </c>
      <c r="DJ21" s="11"/>
      <c r="DK21" s="13"/>
      <c r="DL21" s="11">
        <v>70</v>
      </c>
      <c r="DM21" s="12"/>
      <c r="DN21" s="12"/>
      <c r="DO21" s="11">
        <v>6</v>
      </c>
      <c r="DP21" s="13">
        <v>391.06</v>
      </c>
      <c r="DQ21" s="11">
        <v>7</v>
      </c>
      <c r="DR21" s="11">
        <v>8</v>
      </c>
      <c r="DS21" s="13">
        <v>493.28</v>
      </c>
      <c r="DT21" s="11">
        <v>7</v>
      </c>
      <c r="DU21" s="12">
        <v>-0.25</v>
      </c>
      <c r="DV21" s="12">
        <v>-0.2072</v>
      </c>
      <c r="DW21" s="11">
        <v>19</v>
      </c>
      <c r="DX21" s="13">
        <v>519.53</v>
      </c>
      <c r="DY21" s="11">
        <v>24</v>
      </c>
      <c r="DZ21" s="11">
        <v>4</v>
      </c>
      <c r="EA21" s="13">
        <v>200.78</v>
      </c>
      <c r="EB21" s="11">
        <v>27</v>
      </c>
      <c r="EC21" s="12">
        <v>3.75</v>
      </c>
      <c r="ED21" s="12">
        <v>1.5876</v>
      </c>
      <c r="EE21" s="11"/>
      <c r="EF21" s="13"/>
      <c r="EG21" s="11">
        <v>13</v>
      </c>
      <c r="EH21" s="11">
        <v>2</v>
      </c>
      <c r="EI21" s="13">
        <v>104.98</v>
      </c>
      <c r="EJ21" s="11">
        <v>15</v>
      </c>
      <c r="EK21" s="12"/>
      <c r="EL21" s="12"/>
      <c r="EM21" s="11">
        <v>78</v>
      </c>
      <c r="EN21" s="13">
        <v>5829.51</v>
      </c>
      <c r="EO21" s="11">
        <v>29</v>
      </c>
      <c r="EP21" s="11">
        <v>48</v>
      </c>
      <c r="EQ21" s="13">
        <v>3645.19</v>
      </c>
      <c r="ER21" s="11">
        <v>35</v>
      </c>
      <c r="ES21" s="12">
        <v>0.625</v>
      </c>
      <c r="ET21" s="12">
        <v>0.5992</v>
      </c>
      <c r="EU21" s="11">
        <v>3</v>
      </c>
      <c r="EV21" s="13">
        <v>219.69</v>
      </c>
      <c r="EW21" s="11">
        <v>16</v>
      </c>
      <c r="EX21" s="11"/>
      <c r="EY21" s="13"/>
      <c r="EZ21" s="11">
        <v>26</v>
      </c>
      <c r="FA21" s="12"/>
      <c r="FB21" s="12"/>
      <c r="FC21" s="11"/>
      <c r="FD21" s="13"/>
      <c r="FE21" s="11"/>
      <c r="FF21" s="11"/>
      <c r="FG21" s="13"/>
      <c r="FH21" s="11"/>
      <c r="FI21" s="12"/>
      <c r="FJ21" s="12"/>
      <c r="FK21" s="11"/>
      <c r="FL21" s="13"/>
      <c r="FM21" s="11"/>
      <c r="FN21" s="11"/>
      <c r="FO21" s="13"/>
      <c r="FP21" s="11"/>
      <c r="FQ21" s="12"/>
      <c r="FR21" s="12"/>
      <c r="FS21" s="11"/>
      <c r="FT21" s="13"/>
      <c r="FU21" s="11"/>
      <c r="FV21" s="11"/>
      <c r="FW21" s="13"/>
      <c r="FX21" s="11"/>
      <c r="FY21" s="12"/>
      <c r="FZ21" s="12"/>
      <c r="GA21" s="11"/>
      <c r="GB21" s="13"/>
      <c r="GC21" s="11">
        <v>4</v>
      </c>
      <c r="GD21" s="11"/>
      <c r="GE21" s="13"/>
      <c r="GF21" s="11">
        <v>4</v>
      </c>
      <c r="GG21" s="12"/>
      <c r="GH21" s="12"/>
      <c r="GI21" s="11"/>
      <c r="GJ21" s="13"/>
      <c r="GK21" s="11">
        <v>1</v>
      </c>
      <c r="GL21" s="11"/>
      <c r="GM21" s="13"/>
      <c r="GN21" s="11"/>
      <c r="GO21" s="12"/>
      <c r="GP21" s="12"/>
      <c r="GQ21" s="11"/>
      <c r="GR21" s="13"/>
      <c r="GS21" s="11">
        <v>52</v>
      </c>
      <c r="GT21" s="11"/>
      <c r="GU21" s="13"/>
      <c r="GV21" s="11">
        <v>20</v>
      </c>
      <c r="GW21" s="12"/>
      <c r="GX21" s="12"/>
      <c r="GY21" s="11">
        <v>3</v>
      </c>
      <c r="GZ21" s="13">
        <v>173.22</v>
      </c>
      <c r="HA21" s="11">
        <v>43</v>
      </c>
      <c r="HB21" s="11"/>
      <c r="HC21" s="13"/>
      <c r="HD21" s="11"/>
      <c r="HE21" s="12"/>
      <c r="HF21" s="12"/>
      <c r="HG21" s="11"/>
      <c r="HH21" s="13"/>
      <c r="HI21" s="11"/>
      <c r="HJ21" s="11"/>
      <c r="HK21" s="13"/>
      <c r="HL21" s="11"/>
      <c r="HM21" s="12"/>
      <c r="HN21" s="12"/>
      <c r="HO21" s="11"/>
      <c r="HP21" s="13"/>
      <c r="HQ21" s="11"/>
      <c r="HR21" s="11"/>
      <c r="HS21" s="13"/>
      <c r="HT21" s="11"/>
      <c r="HU21" s="12"/>
      <c r="HV21" s="12"/>
      <c r="HW21" s="11"/>
      <c r="HX21" s="13"/>
      <c r="HY21" s="11">
        <v>58</v>
      </c>
      <c r="HZ21" s="11">
        <v>44</v>
      </c>
      <c r="IA21" s="13">
        <v>2587.83</v>
      </c>
      <c r="IB21" s="11">
        <v>67</v>
      </c>
      <c r="IC21" s="12"/>
      <c r="ID21" s="12"/>
      <c r="IE21" s="11"/>
      <c r="IF21" s="13"/>
      <c r="IG21" s="11">
        <v>30</v>
      </c>
      <c r="IH21" s="11">
        <v>13</v>
      </c>
      <c r="II21" s="13">
        <v>1082.2</v>
      </c>
      <c r="IJ21" s="11">
        <v>20</v>
      </c>
      <c r="IK21" s="12"/>
      <c r="IL21" s="12"/>
      <c r="IM21" s="11"/>
      <c r="IN21" s="13"/>
      <c r="IO21" s="11"/>
      <c r="IP21" s="11"/>
      <c r="IQ21" s="13"/>
      <c r="IR21" s="11"/>
      <c r="IS21" s="12"/>
      <c r="IT21" s="12"/>
      <c r="IU21" s="11"/>
      <c r="IV21" s="13"/>
      <c r="IW21" s="11">
        <v>46</v>
      </c>
      <c r="IX21" s="11"/>
      <c r="IY21" s="13"/>
      <c r="IZ21" s="11"/>
      <c r="JA21" s="12"/>
      <c r="JB21" s="12"/>
      <c r="JC21" s="11"/>
      <c r="JD21" s="13"/>
      <c r="JE21" s="11"/>
      <c r="JF21" s="11"/>
      <c r="JG21" s="13"/>
      <c r="JH21" s="11"/>
      <c r="JI21" s="12"/>
      <c r="JJ21" s="12"/>
      <c r="JK21" s="11"/>
      <c r="JL21" s="13"/>
      <c r="JM21" s="11"/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</row>
    <row r="22">
      <c r="A22" s="10" t="s">
        <v>84</v>
      </c>
      <c r="B22" s="10" t="s">
        <v>85</v>
      </c>
      <c r="C22" s="11">
        <v>456931</v>
      </c>
      <c r="D22" s="11">
        <f>=ROUNDDOWN({0},0)</f>
      </c>
      <c r="E22" s="11">
        <v>573272</v>
      </c>
      <c r="F22" s="12"/>
      <c r="G22" s="11">
        <v>731</v>
      </c>
      <c r="H22" s="11">
        <f>=ROUNDDOWN({0},0)</f>
      </c>
      <c r="I22" s="11">
        <v>430</v>
      </c>
      <c r="J22" s="12"/>
      <c r="K22" s="11">
        <v>108336</v>
      </c>
      <c r="L22" s="13">
        <v>6529333.87</v>
      </c>
      <c r="M22" s="11">
        <v>2030</v>
      </c>
      <c r="N22" s="14">
        <v>3216.42</v>
      </c>
      <c r="O22" s="11">
        <v>113839</v>
      </c>
      <c r="P22" s="13">
        <v>7739448.82</v>
      </c>
      <c r="Q22" s="11">
        <v>2179</v>
      </c>
      <c r="R22" s="14">
        <v>3551.84</v>
      </c>
      <c r="S22" s="12">
        <v>-0.0483</v>
      </c>
      <c r="T22" s="12">
        <v>-0.1564</v>
      </c>
      <c r="U22" s="12">
        <v>-0.0684</v>
      </c>
      <c r="V22" s="12">
        <v>-0.0944</v>
      </c>
      <c r="W22" s="11">
        <v>33417</v>
      </c>
      <c r="X22" s="13">
        <v>1809614.31</v>
      </c>
      <c r="Y22" s="11">
        <v>1802</v>
      </c>
      <c r="Z22" s="11">
        <v>23857</v>
      </c>
      <c r="AA22" s="13">
        <v>1629728.88</v>
      </c>
      <c r="AB22" s="11">
        <v>1914</v>
      </c>
      <c r="AC22" s="12">
        <v>0.4007</v>
      </c>
      <c r="AD22" s="12">
        <v>0.1104</v>
      </c>
      <c r="AE22" s="11">
        <v>18103</v>
      </c>
      <c r="AF22" s="13">
        <v>1141649.01</v>
      </c>
      <c r="AG22" s="11">
        <v>1563</v>
      </c>
      <c r="AH22" s="11">
        <v>26224</v>
      </c>
      <c r="AI22" s="13">
        <v>1871179.53</v>
      </c>
      <c r="AJ22" s="11">
        <v>1506</v>
      </c>
      <c r="AK22" s="12">
        <v>-0.3097</v>
      </c>
      <c r="AL22" s="12">
        <v>-0.3899</v>
      </c>
      <c r="AM22" s="11">
        <v>11740</v>
      </c>
      <c r="AN22" s="13">
        <v>933951.86</v>
      </c>
      <c r="AO22" s="11">
        <v>1874</v>
      </c>
      <c r="AP22" s="11">
        <v>6350</v>
      </c>
      <c r="AQ22" s="13">
        <v>472844.95</v>
      </c>
      <c r="AR22" s="11">
        <v>1969</v>
      </c>
      <c r="AS22" s="12">
        <v>0.8488</v>
      </c>
      <c r="AT22" s="12">
        <v>0.9752</v>
      </c>
      <c r="AU22" s="11">
        <v>13265</v>
      </c>
      <c r="AV22" s="13">
        <v>778193</v>
      </c>
      <c r="AW22" s="11">
        <v>1764</v>
      </c>
      <c r="AX22" s="11">
        <v>16592</v>
      </c>
      <c r="AY22" s="13">
        <v>1039632.12</v>
      </c>
      <c r="AZ22" s="11">
        <v>1764</v>
      </c>
      <c r="BA22" s="12">
        <v>-0.2005</v>
      </c>
      <c r="BB22" s="12">
        <v>-0.2515</v>
      </c>
      <c r="BC22" s="11">
        <v>8789</v>
      </c>
      <c r="BD22" s="13">
        <v>477130.93</v>
      </c>
      <c r="BE22" s="11">
        <v>1881</v>
      </c>
      <c r="BF22" s="11">
        <v>7558</v>
      </c>
      <c r="BG22" s="13">
        <v>489653.68</v>
      </c>
      <c r="BH22" s="11">
        <v>1962</v>
      </c>
      <c r="BI22" s="12">
        <v>0.1629</v>
      </c>
      <c r="BJ22" s="12">
        <v>-0.0256</v>
      </c>
      <c r="BK22" s="11">
        <v>5560</v>
      </c>
      <c r="BL22" s="13">
        <v>355261.32</v>
      </c>
      <c r="BM22" s="11">
        <v>1506</v>
      </c>
      <c r="BN22" s="11">
        <v>7211</v>
      </c>
      <c r="BO22" s="13">
        <v>459349.81</v>
      </c>
      <c r="BP22" s="11">
        <v>1751</v>
      </c>
      <c r="BQ22" s="12">
        <v>-0.229</v>
      </c>
      <c r="BR22" s="12">
        <v>-0.2266</v>
      </c>
      <c r="BS22" s="11">
        <v>6612</v>
      </c>
      <c r="BT22" s="13">
        <v>351355.9</v>
      </c>
      <c r="BU22" s="11">
        <v>1776</v>
      </c>
      <c r="BV22" s="11">
        <v>9858</v>
      </c>
      <c r="BW22" s="13">
        <v>626058.23</v>
      </c>
      <c r="BX22" s="11">
        <v>1768</v>
      </c>
      <c r="BY22" s="12">
        <v>-0.3293</v>
      </c>
      <c r="BZ22" s="12">
        <v>-0.4388</v>
      </c>
      <c r="CA22" s="11">
        <v>4859</v>
      </c>
      <c r="CB22" s="13">
        <v>317976.14</v>
      </c>
      <c r="CC22" s="11">
        <v>1808</v>
      </c>
      <c r="CD22" s="11">
        <v>4867</v>
      </c>
      <c r="CE22" s="13">
        <v>353378.4</v>
      </c>
      <c r="CF22" s="11">
        <v>1965</v>
      </c>
      <c r="CG22" s="12">
        <v>-0.0016</v>
      </c>
      <c r="CH22" s="12">
        <v>-0.1002</v>
      </c>
      <c r="CI22" s="11">
        <v>2845</v>
      </c>
      <c r="CJ22" s="13">
        <v>161627.73</v>
      </c>
      <c r="CK22" s="11">
        <v>1519</v>
      </c>
      <c r="CL22" s="11">
        <v>6099</v>
      </c>
      <c r="CM22" s="13">
        <v>435859.33</v>
      </c>
      <c r="CN22" s="11">
        <v>1527</v>
      </c>
      <c r="CO22" s="12">
        <v>-0.5335</v>
      </c>
      <c r="CP22" s="12">
        <v>-0.6292</v>
      </c>
      <c r="CQ22" s="11">
        <v>1067</v>
      </c>
      <c r="CR22" s="13">
        <v>77435.3</v>
      </c>
      <c r="CS22" s="11">
        <v>291</v>
      </c>
      <c r="CT22" s="11">
        <v>2326</v>
      </c>
      <c r="CU22" s="13">
        <v>177131.99</v>
      </c>
      <c r="CV22" s="11">
        <v>1006</v>
      </c>
      <c r="CW22" s="12">
        <v>-0.5413</v>
      </c>
      <c r="CX22" s="12">
        <v>-0.5628</v>
      </c>
      <c r="CY22" s="11">
        <v>354</v>
      </c>
      <c r="CZ22" s="13">
        <v>21627.48</v>
      </c>
      <c r="DA22" s="11">
        <v>380</v>
      </c>
      <c r="DB22" s="11">
        <v>906</v>
      </c>
      <c r="DC22" s="13">
        <v>49003.97</v>
      </c>
      <c r="DD22" s="11">
        <v>477</v>
      </c>
      <c r="DE22" s="12">
        <v>-0.6093</v>
      </c>
      <c r="DF22" s="12">
        <v>-0.5587</v>
      </c>
      <c r="DG22" s="11">
        <v>294</v>
      </c>
      <c r="DH22" s="13">
        <v>20272.45</v>
      </c>
      <c r="DI22" s="11">
        <v>1940</v>
      </c>
      <c r="DJ22" s="11">
        <v>113</v>
      </c>
      <c r="DK22" s="13">
        <v>10796.31</v>
      </c>
      <c r="DL22" s="11">
        <v>2055</v>
      </c>
      <c r="DM22" s="12">
        <v>1.6018</v>
      </c>
      <c r="DN22" s="12">
        <v>0.8777</v>
      </c>
      <c r="DO22" s="11">
        <v>188</v>
      </c>
      <c r="DP22" s="13">
        <v>13838.25</v>
      </c>
      <c r="DQ22" s="11">
        <v>596</v>
      </c>
      <c r="DR22" s="11">
        <v>391</v>
      </c>
      <c r="DS22" s="13">
        <v>28436.08</v>
      </c>
      <c r="DT22" s="11">
        <v>606</v>
      </c>
      <c r="DU22" s="12">
        <v>-0.5192</v>
      </c>
      <c r="DV22" s="12">
        <v>-0.5134</v>
      </c>
      <c r="DW22" s="11">
        <v>219</v>
      </c>
      <c r="DX22" s="13">
        <v>12566.26</v>
      </c>
      <c r="DY22" s="11">
        <v>509</v>
      </c>
      <c r="DZ22" s="11">
        <v>35</v>
      </c>
      <c r="EA22" s="13">
        <v>2184.66</v>
      </c>
      <c r="EB22" s="11">
        <v>543</v>
      </c>
      <c r="EC22" s="12">
        <v>5.2571</v>
      </c>
      <c r="ED22" s="12">
        <v>4.752</v>
      </c>
      <c r="EE22" s="11">
        <v>152</v>
      </c>
      <c r="EF22" s="13">
        <v>10953.28</v>
      </c>
      <c r="EG22" s="11">
        <v>443</v>
      </c>
      <c r="EH22" s="11">
        <v>160</v>
      </c>
      <c r="EI22" s="13">
        <v>11462.49</v>
      </c>
      <c r="EJ22" s="11">
        <v>455</v>
      </c>
      <c r="EK22" s="12">
        <v>-0.05</v>
      </c>
      <c r="EL22" s="12">
        <v>-0.0444</v>
      </c>
      <c r="EM22" s="11">
        <v>152</v>
      </c>
      <c r="EN22" s="13">
        <v>10649.67</v>
      </c>
      <c r="EO22" s="11">
        <v>184</v>
      </c>
      <c r="EP22" s="11">
        <v>195</v>
      </c>
      <c r="EQ22" s="13">
        <v>13200.83</v>
      </c>
      <c r="ER22" s="11">
        <v>159</v>
      </c>
      <c r="ES22" s="12">
        <v>-0.2205</v>
      </c>
      <c r="ET22" s="12">
        <v>-0.1933</v>
      </c>
      <c r="EU22" s="11">
        <v>141</v>
      </c>
      <c r="EV22" s="13">
        <v>8995.72</v>
      </c>
      <c r="EW22" s="11">
        <v>759</v>
      </c>
      <c r="EX22" s="11">
        <v>176</v>
      </c>
      <c r="EY22" s="13">
        <v>11421.29</v>
      </c>
      <c r="EZ22" s="11">
        <v>852</v>
      </c>
      <c r="FA22" s="12">
        <v>-0.1989</v>
      </c>
      <c r="FB22" s="12">
        <v>-0.2124</v>
      </c>
      <c r="FC22" s="11">
        <v>109</v>
      </c>
      <c r="FD22" s="13">
        <v>6102.67</v>
      </c>
      <c r="FE22" s="11">
        <v>246</v>
      </c>
      <c r="FF22" s="11">
        <v>162</v>
      </c>
      <c r="FG22" s="13">
        <v>8582.33</v>
      </c>
      <c r="FH22" s="11">
        <v>223</v>
      </c>
      <c r="FI22" s="12">
        <v>-0.3272</v>
      </c>
      <c r="FJ22" s="12">
        <v>-0.2889</v>
      </c>
      <c r="FK22" s="11">
        <v>96</v>
      </c>
      <c r="FL22" s="13">
        <v>6029.23</v>
      </c>
      <c r="FM22" s="11">
        <v>114</v>
      </c>
      <c r="FN22" s="11">
        <v>300</v>
      </c>
      <c r="FO22" s="13">
        <v>18903.54</v>
      </c>
      <c r="FP22" s="11">
        <v>109</v>
      </c>
      <c r="FQ22" s="12">
        <v>-0.68</v>
      </c>
      <c r="FR22" s="12">
        <v>-0.6811</v>
      </c>
      <c r="FS22" s="11">
        <v>208</v>
      </c>
      <c r="FT22" s="13">
        <v>3706.75</v>
      </c>
      <c r="FU22" s="11">
        <v>1602</v>
      </c>
      <c r="FV22" s="11"/>
      <c r="FW22" s="13"/>
      <c r="FX22" s="11"/>
      <c r="FY22" s="12"/>
      <c r="FZ22" s="12"/>
      <c r="GA22" s="11">
        <v>44</v>
      </c>
      <c r="GB22" s="13">
        <v>3376.12</v>
      </c>
      <c r="GC22" s="11">
        <v>302</v>
      </c>
      <c r="GD22" s="11">
        <v>41</v>
      </c>
      <c r="GE22" s="13">
        <v>3883.93</v>
      </c>
      <c r="GF22" s="11">
        <v>195</v>
      </c>
      <c r="GG22" s="12">
        <v>0.0732</v>
      </c>
      <c r="GH22" s="12">
        <v>-0.1307</v>
      </c>
      <c r="GI22" s="11">
        <v>45</v>
      </c>
      <c r="GJ22" s="13">
        <v>2470.7</v>
      </c>
      <c r="GK22" s="11">
        <v>283</v>
      </c>
      <c r="GL22" s="11">
        <v>63</v>
      </c>
      <c r="GM22" s="13">
        <v>4345.23</v>
      </c>
      <c r="GN22" s="11">
        <v>264</v>
      </c>
      <c r="GO22" s="12">
        <v>-0.2857</v>
      </c>
      <c r="GP22" s="12">
        <v>-0.4314</v>
      </c>
      <c r="GQ22" s="11">
        <v>31</v>
      </c>
      <c r="GR22" s="13">
        <v>2428.74</v>
      </c>
      <c r="GS22" s="11">
        <v>1496</v>
      </c>
      <c r="GT22" s="11">
        <v>30</v>
      </c>
      <c r="GU22" s="13">
        <v>2495.74</v>
      </c>
      <c r="GV22" s="11">
        <v>994</v>
      </c>
      <c r="GW22" s="12">
        <v>0.0333</v>
      </c>
      <c r="GX22" s="12">
        <v>-0.0268</v>
      </c>
      <c r="GY22" s="11">
        <v>14</v>
      </c>
      <c r="GZ22" s="13">
        <v>1087.27</v>
      </c>
      <c r="HA22" s="11">
        <v>381</v>
      </c>
      <c r="HB22" s="11"/>
      <c r="HC22" s="13"/>
      <c r="HD22" s="11"/>
      <c r="HE22" s="12"/>
      <c r="HF22" s="12"/>
      <c r="HG22" s="11">
        <v>31</v>
      </c>
      <c r="HH22" s="13">
        <v>922.09</v>
      </c>
      <c r="HI22" s="11">
        <v>71</v>
      </c>
      <c r="HJ22" s="11">
        <v>44</v>
      </c>
      <c r="HK22" s="13">
        <v>1408.75</v>
      </c>
      <c r="HL22" s="11">
        <v>68</v>
      </c>
      <c r="HM22" s="12">
        <v>-0.2955</v>
      </c>
      <c r="HN22" s="12">
        <v>-0.3455</v>
      </c>
      <c r="HO22" s="11">
        <v>1</v>
      </c>
      <c r="HP22" s="13">
        <v>111.69</v>
      </c>
      <c r="HQ22" s="11">
        <v>193</v>
      </c>
      <c r="HR22" s="11">
        <v>5</v>
      </c>
      <c r="HS22" s="13">
        <v>390.85</v>
      </c>
      <c r="HT22" s="11">
        <v>203</v>
      </c>
      <c r="HU22" s="12">
        <v>-0.8</v>
      </c>
      <c r="HV22" s="12">
        <v>-0.7142</v>
      </c>
      <c r="HW22" s="11"/>
      <c r="HX22" s="13"/>
      <c r="HY22" s="11">
        <v>1543</v>
      </c>
      <c r="HZ22" s="11">
        <v>218</v>
      </c>
      <c r="IA22" s="13">
        <v>13489.04</v>
      </c>
      <c r="IB22" s="11">
        <v>1675</v>
      </c>
      <c r="IC22" s="12">
        <v>-1</v>
      </c>
      <c r="ID22" s="12">
        <v>-1</v>
      </c>
      <c r="IE22" s="11"/>
      <c r="IF22" s="13"/>
      <c r="IG22" s="11">
        <v>688</v>
      </c>
      <c r="IH22" s="11">
        <v>58</v>
      </c>
      <c r="II22" s="13">
        <v>4626.86</v>
      </c>
      <c r="IJ22" s="11">
        <v>316</v>
      </c>
      <c r="IK22" s="12">
        <v>-1</v>
      </c>
      <c r="IL22" s="12">
        <v>-1</v>
      </c>
      <c r="IM22" s="11"/>
      <c r="IN22" s="13"/>
      <c r="IO22" s="11">
        <v>17</v>
      </c>
      <c r="IP22" s="11"/>
      <c r="IQ22" s="13"/>
      <c r="IR22" s="11">
        <v>16</v>
      </c>
      <c r="IS22" s="12"/>
      <c r="IT22" s="12"/>
      <c r="IU22" s="11"/>
      <c r="IV22" s="13"/>
      <c r="IW22" s="11">
        <v>725</v>
      </c>
      <c r="IX22" s="11"/>
      <c r="IY22" s="13"/>
      <c r="IZ22" s="11"/>
      <c r="JA22" s="12"/>
      <c r="JB22" s="12"/>
      <c r="JC22" s="11"/>
      <c r="JD22" s="13"/>
      <c r="JE22" s="11"/>
      <c r="JF22" s="11"/>
      <c r="JG22" s="13"/>
      <c r="JH22" s="11"/>
      <c r="JI22" s="12"/>
      <c r="JJ22" s="12"/>
      <c r="JK22" s="11"/>
      <c r="JL22" s="13"/>
      <c r="JM22" s="11"/>
      <c r="JN22" s="11"/>
      <c r="JO22" s="13"/>
      <c r="JP22" s="11"/>
      <c r="JQ22" s="12"/>
      <c r="JR22" s="12"/>
      <c r="JS22" s="11"/>
      <c r="JT22" s="13"/>
      <c r="JU22" s="11"/>
      <c r="JV22" s="11"/>
      <c r="JW22" s="13"/>
      <c r="JX22" s="11"/>
      <c r="JY22" s="12"/>
      <c r="JZ22" s="12"/>
      <c r="KA22" s="11"/>
      <c r="KB22" s="13"/>
      <c r="KC22" s="11"/>
      <c r="KD22" s="11"/>
      <c r="KE22" s="13"/>
      <c r="KF22" s="11"/>
      <c r="KG22" s="12"/>
      <c r="KH22" s="12"/>
    </row>
    <row r="23">
      <c r="A23" s="20" t="s">
        <v>86</v>
      </c>
      <c r="B23" s="15" t="s">
        <v>85</v>
      </c>
      <c r="C23" s="16"/>
      <c r="D23" s="16">
        <f>=ROUNDDOWN({0},0)</f>
      </c>
      <c r="E23" s="16"/>
      <c r="F23" s="17"/>
      <c r="G23" s="16"/>
      <c r="H23" s="16">
        <f>=ROUNDDOWN({0},0)</f>
      </c>
      <c r="I23" s="16"/>
      <c r="J23" s="17"/>
      <c r="K23" s="16">
        <v>108336</v>
      </c>
      <c r="L23" s="18">
        <v>6529333.87</v>
      </c>
      <c r="M23" s="16">
        <v>2030</v>
      </c>
      <c r="N23" s="19">
        <v>3216.42</v>
      </c>
      <c r="O23" s="16">
        <v>113839</v>
      </c>
      <c r="P23" s="18">
        <v>7739448.82</v>
      </c>
      <c r="Q23" s="16">
        <v>2179</v>
      </c>
      <c r="R23" s="19">
        <v>3551.84</v>
      </c>
      <c r="S23" s="17">
        <v>-0.0483</v>
      </c>
      <c r="T23" s="17">
        <v>-0.1564</v>
      </c>
      <c r="U23" s="17">
        <v>-0.0684</v>
      </c>
      <c r="V23" s="17">
        <v>-0.0944</v>
      </c>
      <c r="W23" s="16">
        <v>33417</v>
      </c>
      <c r="X23" s="18">
        <v>1809614.31</v>
      </c>
      <c r="Y23" s="16">
        <v>1802</v>
      </c>
      <c r="Z23" s="16">
        <v>23857</v>
      </c>
      <c r="AA23" s="18">
        <v>1629728.88</v>
      </c>
      <c r="AB23" s="16">
        <v>1914</v>
      </c>
      <c r="AC23" s="17">
        <v>0.4007</v>
      </c>
      <c r="AD23" s="17">
        <v>0.1104</v>
      </c>
      <c r="AE23" s="16">
        <v>18103</v>
      </c>
      <c r="AF23" s="18">
        <v>1141649.01</v>
      </c>
      <c r="AG23" s="16">
        <v>1563</v>
      </c>
      <c r="AH23" s="16">
        <v>26224</v>
      </c>
      <c r="AI23" s="18">
        <v>1871179.53</v>
      </c>
      <c r="AJ23" s="16">
        <v>1506</v>
      </c>
      <c r="AK23" s="17">
        <v>-0.3097</v>
      </c>
      <c r="AL23" s="17">
        <v>-0.3899</v>
      </c>
      <c r="AM23" s="16">
        <v>11740</v>
      </c>
      <c r="AN23" s="18">
        <v>933951.86</v>
      </c>
      <c r="AO23" s="16">
        <v>1874</v>
      </c>
      <c r="AP23" s="16">
        <v>6350</v>
      </c>
      <c r="AQ23" s="18">
        <v>472844.95</v>
      </c>
      <c r="AR23" s="16">
        <v>1969</v>
      </c>
      <c r="AS23" s="17">
        <v>0.8488</v>
      </c>
      <c r="AT23" s="17">
        <v>0.9752</v>
      </c>
      <c r="AU23" s="16">
        <v>13265</v>
      </c>
      <c r="AV23" s="18">
        <v>778193</v>
      </c>
      <c r="AW23" s="16">
        <v>1764</v>
      </c>
      <c r="AX23" s="16">
        <v>16592</v>
      </c>
      <c r="AY23" s="18">
        <v>1039632.12</v>
      </c>
      <c r="AZ23" s="16">
        <v>1764</v>
      </c>
      <c r="BA23" s="17">
        <v>-0.2005</v>
      </c>
      <c r="BB23" s="17">
        <v>-0.2515</v>
      </c>
      <c r="BC23" s="16">
        <v>8789</v>
      </c>
      <c r="BD23" s="18">
        <v>477130.93</v>
      </c>
      <c r="BE23" s="16">
        <v>1881</v>
      </c>
      <c r="BF23" s="16">
        <v>7558</v>
      </c>
      <c r="BG23" s="18">
        <v>489653.68</v>
      </c>
      <c r="BH23" s="16">
        <v>1962</v>
      </c>
      <c r="BI23" s="17">
        <v>0.1629</v>
      </c>
      <c r="BJ23" s="17">
        <v>-0.0256</v>
      </c>
      <c r="BK23" s="16">
        <v>5560</v>
      </c>
      <c r="BL23" s="18">
        <v>355261.32</v>
      </c>
      <c r="BM23" s="16">
        <v>1506</v>
      </c>
      <c r="BN23" s="16">
        <v>7211</v>
      </c>
      <c r="BO23" s="18">
        <v>459349.81</v>
      </c>
      <c r="BP23" s="16">
        <v>1751</v>
      </c>
      <c r="BQ23" s="17">
        <v>-0.229</v>
      </c>
      <c r="BR23" s="17">
        <v>-0.2266</v>
      </c>
      <c r="BS23" s="16">
        <v>6612</v>
      </c>
      <c r="BT23" s="18">
        <v>351355.9</v>
      </c>
      <c r="BU23" s="16">
        <v>1776</v>
      </c>
      <c r="BV23" s="16">
        <v>9858</v>
      </c>
      <c r="BW23" s="18">
        <v>626058.23</v>
      </c>
      <c r="BX23" s="16">
        <v>1768</v>
      </c>
      <c r="BY23" s="17">
        <v>-0.3293</v>
      </c>
      <c r="BZ23" s="17">
        <v>-0.4388</v>
      </c>
      <c r="CA23" s="16">
        <v>4859</v>
      </c>
      <c r="CB23" s="18">
        <v>317976.14</v>
      </c>
      <c r="CC23" s="16">
        <v>1808</v>
      </c>
      <c r="CD23" s="16">
        <v>4867</v>
      </c>
      <c r="CE23" s="18">
        <v>353378.4</v>
      </c>
      <c r="CF23" s="16">
        <v>1965</v>
      </c>
      <c r="CG23" s="17">
        <v>-0.0016</v>
      </c>
      <c r="CH23" s="17">
        <v>-0.1002</v>
      </c>
      <c r="CI23" s="16">
        <v>2845</v>
      </c>
      <c r="CJ23" s="18">
        <v>161627.73</v>
      </c>
      <c r="CK23" s="16">
        <v>1519</v>
      </c>
      <c r="CL23" s="16">
        <v>6099</v>
      </c>
      <c r="CM23" s="18">
        <v>435859.33</v>
      </c>
      <c r="CN23" s="16">
        <v>1527</v>
      </c>
      <c r="CO23" s="17">
        <v>-0.5335</v>
      </c>
      <c r="CP23" s="17">
        <v>-0.6292</v>
      </c>
      <c r="CQ23" s="16">
        <v>1067</v>
      </c>
      <c r="CR23" s="18">
        <v>77435.3</v>
      </c>
      <c r="CS23" s="16">
        <v>291</v>
      </c>
      <c r="CT23" s="16">
        <v>2326</v>
      </c>
      <c r="CU23" s="18">
        <v>177131.99</v>
      </c>
      <c r="CV23" s="16">
        <v>1006</v>
      </c>
      <c r="CW23" s="17">
        <v>-0.5413</v>
      </c>
      <c r="CX23" s="17">
        <v>-0.5628</v>
      </c>
      <c r="CY23" s="16">
        <v>354</v>
      </c>
      <c r="CZ23" s="18">
        <v>21627.48</v>
      </c>
      <c r="DA23" s="16">
        <v>380</v>
      </c>
      <c r="DB23" s="16">
        <v>906</v>
      </c>
      <c r="DC23" s="18">
        <v>49003.97</v>
      </c>
      <c r="DD23" s="16">
        <v>477</v>
      </c>
      <c r="DE23" s="17">
        <v>-0.6093</v>
      </c>
      <c r="DF23" s="17">
        <v>-0.5587</v>
      </c>
      <c r="DG23" s="16">
        <v>294</v>
      </c>
      <c r="DH23" s="18">
        <v>20272.45</v>
      </c>
      <c r="DI23" s="16">
        <v>1940</v>
      </c>
      <c r="DJ23" s="16">
        <v>113</v>
      </c>
      <c r="DK23" s="18">
        <v>10796.31</v>
      </c>
      <c r="DL23" s="16">
        <v>2055</v>
      </c>
      <c r="DM23" s="17">
        <v>1.6018</v>
      </c>
      <c r="DN23" s="17">
        <v>0.8777</v>
      </c>
      <c r="DO23" s="16">
        <v>188</v>
      </c>
      <c r="DP23" s="18">
        <v>13838.25</v>
      </c>
      <c r="DQ23" s="16">
        <v>596</v>
      </c>
      <c r="DR23" s="16">
        <v>391</v>
      </c>
      <c r="DS23" s="18">
        <v>28436.08</v>
      </c>
      <c r="DT23" s="16">
        <v>606</v>
      </c>
      <c r="DU23" s="17">
        <v>-0.5192</v>
      </c>
      <c r="DV23" s="17">
        <v>-0.5134</v>
      </c>
      <c r="DW23" s="16">
        <v>219</v>
      </c>
      <c r="DX23" s="18">
        <v>12566.26</v>
      </c>
      <c r="DY23" s="16">
        <v>509</v>
      </c>
      <c r="DZ23" s="16">
        <v>35</v>
      </c>
      <c r="EA23" s="18">
        <v>2184.66</v>
      </c>
      <c r="EB23" s="16">
        <v>543</v>
      </c>
      <c r="EC23" s="17">
        <v>5.2571</v>
      </c>
      <c r="ED23" s="17">
        <v>4.752</v>
      </c>
      <c r="EE23" s="16">
        <v>152</v>
      </c>
      <c r="EF23" s="18">
        <v>10953.28</v>
      </c>
      <c r="EG23" s="16">
        <v>443</v>
      </c>
      <c r="EH23" s="16">
        <v>160</v>
      </c>
      <c r="EI23" s="18">
        <v>11462.49</v>
      </c>
      <c r="EJ23" s="16">
        <v>455</v>
      </c>
      <c r="EK23" s="17">
        <v>-0.05</v>
      </c>
      <c r="EL23" s="17">
        <v>-0.0444</v>
      </c>
      <c r="EM23" s="16">
        <v>152</v>
      </c>
      <c r="EN23" s="18">
        <v>10649.67</v>
      </c>
      <c r="EO23" s="16">
        <v>184</v>
      </c>
      <c r="EP23" s="16">
        <v>195</v>
      </c>
      <c r="EQ23" s="18">
        <v>13200.83</v>
      </c>
      <c r="ER23" s="16">
        <v>159</v>
      </c>
      <c r="ES23" s="17">
        <v>-0.2205</v>
      </c>
      <c r="ET23" s="17">
        <v>-0.1933</v>
      </c>
      <c r="EU23" s="16">
        <v>141</v>
      </c>
      <c r="EV23" s="18">
        <v>8995.72</v>
      </c>
      <c r="EW23" s="16">
        <v>759</v>
      </c>
      <c r="EX23" s="16">
        <v>176</v>
      </c>
      <c r="EY23" s="18">
        <v>11421.29</v>
      </c>
      <c r="EZ23" s="16">
        <v>852</v>
      </c>
      <c r="FA23" s="17">
        <v>-0.1989</v>
      </c>
      <c r="FB23" s="17">
        <v>-0.2124</v>
      </c>
      <c r="FC23" s="16">
        <v>109</v>
      </c>
      <c r="FD23" s="18">
        <v>6102.67</v>
      </c>
      <c r="FE23" s="16">
        <v>246</v>
      </c>
      <c r="FF23" s="16">
        <v>162</v>
      </c>
      <c r="FG23" s="18">
        <v>8582.33</v>
      </c>
      <c r="FH23" s="16">
        <v>223</v>
      </c>
      <c r="FI23" s="17">
        <v>-0.3272</v>
      </c>
      <c r="FJ23" s="17">
        <v>-0.2889</v>
      </c>
      <c r="FK23" s="16">
        <v>96</v>
      </c>
      <c r="FL23" s="18">
        <v>6029.23</v>
      </c>
      <c r="FM23" s="16">
        <v>114</v>
      </c>
      <c r="FN23" s="16">
        <v>300</v>
      </c>
      <c r="FO23" s="18">
        <v>18903.54</v>
      </c>
      <c r="FP23" s="16">
        <v>109</v>
      </c>
      <c r="FQ23" s="17">
        <v>-0.68</v>
      </c>
      <c r="FR23" s="17">
        <v>-0.6811</v>
      </c>
      <c r="FS23" s="16">
        <v>208</v>
      </c>
      <c r="FT23" s="18">
        <v>3706.75</v>
      </c>
      <c r="FU23" s="16">
        <v>1602</v>
      </c>
      <c r="FV23" s="16"/>
      <c r="FW23" s="18"/>
      <c r="FX23" s="16"/>
      <c r="FY23" s="17"/>
      <c r="FZ23" s="17"/>
      <c r="GA23" s="16">
        <v>44</v>
      </c>
      <c r="GB23" s="18">
        <v>3376.12</v>
      </c>
      <c r="GC23" s="16">
        <v>302</v>
      </c>
      <c r="GD23" s="16">
        <v>41</v>
      </c>
      <c r="GE23" s="18">
        <v>3883.93</v>
      </c>
      <c r="GF23" s="16">
        <v>195</v>
      </c>
      <c r="GG23" s="17">
        <v>0.0732</v>
      </c>
      <c r="GH23" s="17">
        <v>-0.1307</v>
      </c>
      <c r="GI23" s="16">
        <v>45</v>
      </c>
      <c r="GJ23" s="18">
        <v>2470.7</v>
      </c>
      <c r="GK23" s="16">
        <v>283</v>
      </c>
      <c r="GL23" s="16">
        <v>63</v>
      </c>
      <c r="GM23" s="18">
        <v>4345.23</v>
      </c>
      <c r="GN23" s="16">
        <v>264</v>
      </c>
      <c r="GO23" s="17">
        <v>-0.2857</v>
      </c>
      <c r="GP23" s="17">
        <v>-0.4314</v>
      </c>
      <c r="GQ23" s="16">
        <v>31</v>
      </c>
      <c r="GR23" s="18">
        <v>2428.74</v>
      </c>
      <c r="GS23" s="16">
        <v>1496</v>
      </c>
      <c r="GT23" s="16">
        <v>30</v>
      </c>
      <c r="GU23" s="18">
        <v>2495.74</v>
      </c>
      <c r="GV23" s="16">
        <v>994</v>
      </c>
      <c r="GW23" s="17">
        <v>0.0333</v>
      </c>
      <c r="GX23" s="17">
        <v>-0.0268</v>
      </c>
      <c r="GY23" s="16">
        <v>14</v>
      </c>
      <c r="GZ23" s="18">
        <v>1087.27</v>
      </c>
      <c r="HA23" s="16">
        <v>381</v>
      </c>
      <c r="HB23" s="16"/>
      <c r="HC23" s="18"/>
      <c r="HD23" s="16"/>
      <c r="HE23" s="17"/>
      <c r="HF23" s="17"/>
      <c r="HG23" s="16">
        <v>31</v>
      </c>
      <c r="HH23" s="18">
        <v>922.09</v>
      </c>
      <c r="HI23" s="16">
        <v>71</v>
      </c>
      <c r="HJ23" s="16">
        <v>44</v>
      </c>
      <c r="HK23" s="18">
        <v>1408.75</v>
      </c>
      <c r="HL23" s="16">
        <v>68</v>
      </c>
      <c r="HM23" s="17">
        <v>-0.2955</v>
      </c>
      <c r="HN23" s="17">
        <v>-0.3455</v>
      </c>
      <c r="HO23" s="16">
        <v>1</v>
      </c>
      <c r="HP23" s="18">
        <v>111.69</v>
      </c>
      <c r="HQ23" s="16">
        <v>193</v>
      </c>
      <c r="HR23" s="16">
        <v>5</v>
      </c>
      <c r="HS23" s="18">
        <v>390.85</v>
      </c>
      <c r="HT23" s="16">
        <v>203</v>
      </c>
      <c r="HU23" s="17">
        <v>-0.8</v>
      </c>
      <c r="HV23" s="17">
        <v>-0.7142</v>
      </c>
      <c r="HW23" s="16"/>
      <c r="HX23" s="18"/>
      <c r="HY23" s="16">
        <v>1543</v>
      </c>
      <c r="HZ23" s="16">
        <v>218</v>
      </c>
      <c r="IA23" s="18">
        <v>13489.04</v>
      </c>
      <c r="IB23" s="16">
        <v>1675</v>
      </c>
      <c r="IC23" s="17">
        <v>-1</v>
      </c>
      <c r="ID23" s="17">
        <v>-1</v>
      </c>
      <c r="IE23" s="16"/>
      <c r="IF23" s="18"/>
      <c r="IG23" s="16">
        <v>688</v>
      </c>
      <c r="IH23" s="16">
        <v>58</v>
      </c>
      <c r="II23" s="18">
        <v>4626.86</v>
      </c>
      <c r="IJ23" s="16">
        <v>316</v>
      </c>
      <c r="IK23" s="17">
        <v>-1</v>
      </c>
      <c r="IL23" s="17">
        <v>-1</v>
      </c>
      <c r="IM23" s="16"/>
      <c r="IN23" s="18"/>
      <c r="IO23" s="16">
        <v>17</v>
      </c>
      <c r="IP23" s="16"/>
      <c r="IQ23" s="18"/>
      <c r="IR23" s="16">
        <v>16</v>
      </c>
      <c r="IS23" s="17"/>
      <c r="IT23" s="17"/>
      <c r="IU23" s="16"/>
      <c r="IV23" s="18"/>
      <c r="IW23" s="16">
        <v>725</v>
      </c>
      <c r="IX23" s="16"/>
      <c r="IY23" s="18"/>
      <c r="IZ23" s="16"/>
      <c r="JA23" s="17"/>
      <c r="JB23" s="17"/>
      <c r="JC23" s="16"/>
      <c r="JD23" s="18"/>
      <c r="JE23" s="16"/>
      <c r="JF23" s="16"/>
      <c r="JG23" s="18"/>
      <c r="JH23" s="16"/>
      <c r="JI23" s="17"/>
      <c r="JJ23" s="17"/>
      <c r="JK23" s="16"/>
      <c r="JL23" s="18"/>
      <c r="JM23" s="16"/>
      <c r="JN23" s="16"/>
      <c r="JO23" s="18"/>
      <c r="JP23" s="16"/>
      <c r="JQ23" s="17"/>
      <c r="JR23" s="17"/>
      <c r="JS23" s="16"/>
      <c r="JT23" s="18"/>
      <c r="JU23" s="16"/>
      <c r="JV23" s="16"/>
      <c r="JW23" s="18"/>
      <c r="JX23" s="16"/>
      <c r="JY23" s="17"/>
      <c r="JZ23" s="17"/>
      <c r="KA23" s="16"/>
      <c r="KB23" s="18"/>
      <c r="KC23" s="16"/>
      <c r="KD23" s="16"/>
      <c r="KE23" s="18"/>
      <c r="KF23" s="16"/>
      <c r="KG23" s="17"/>
      <c r="KH23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</mergeCells>
  <headerFooter/>
</worksheet>
</file>