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CNH6">#REF!</definedName>
    <definedName name="____CNH6">#REF!</definedName>
    <definedName name="___CNH6">#REF!</definedName>
    <definedName name="__CNH6">#REF!</definedName>
    <definedName name="_20130825">#REF!</definedName>
    <definedName name="_63B28">#REF!</definedName>
    <definedName name="_63B29">#REF!</definedName>
    <definedName name="_CNH6">#REF!</definedName>
    <definedName name="a">[2]Flow!$AB$27:$AB$28,[2]Flow!$AB$39:$AB$43,[2]Flow!$AB$64:$AB$65,[2]Flow!$AB$93:$AB$94,[2]Flow!$AB$103:$AB$105,[2]Flow!$AB$116:$AB$117</definedName>
    <definedName name="AA">#REF!</definedName>
    <definedName name="AAA">'[3]drop down box reference'!$A$42:$A$47</definedName>
    <definedName name="AAAAAA">OFFSET(#REF!,0,0,COUNTA(#REF!),COUNTA(#REF!))</definedName>
    <definedName name="ACC">#REF!</definedName>
    <definedName name="Action">'[4]Field Options'!$A$10:$A$14</definedName>
    <definedName name="AD">'[5]other data'!$T$2:$T$5</definedName>
    <definedName name="ADUL">#REF!</definedName>
    <definedName name="APL">#REF!</definedName>
    <definedName name="Apparel">#REF!</definedName>
    <definedName name="ART">#REF!</definedName>
    <definedName name="AssortedSKU_Range">[6]Mapping!$J$2:$J$3</definedName>
    <definedName name="BASI">#REF!</definedName>
    <definedName name="BATH">#REF!</definedName>
    <definedName name="BLK">#REF!</definedName>
    <definedName name="Brand">[7]Sheet2!$B$1:$B$3</definedName>
    <definedName name="brands">'[5]other data'!$K$2:$K$48</definedName>
    <definedName name="BrandStrategy">[8]lists!$D$19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OFFSET([9]Resource!$V$6,0,0,COUNTIF([9]Resource!$V$6:$V$46,"&gt;"""),1)</definedName>
    <definedName name="categoryfinal">'[10]Import Quote Sheet'!$A$90:$A$190</definedName>
    <definedName name="chargeback">'[5]other data'!$B$2:$B$6</definedName>
    <definedName name="color">[8]lists!$S$44:$S$56</definedName>
    <definedName name="colour">[11]Sheet1!$EH$2:$EH$3</definedName>
    <definedName name="Comm">[8]lists!$C$19:$C$20</definedName>
    <definedName name="components">[8]lists!$P$45:$P$46</definedName>
    <definedName name="COO">[8]lists!$T$2:$T$10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'[5]other data'!$I$3:$I$249</definedName>
    <definedName name="d">[12]Mapping!$AR$2:$AR$84</definedName>
    <definedName name="dad">#REF!</definedName>
    <definedName name="DATA">#REF!</definedName>
    <definedName name="DATA1">#REF!</definedName>
    <definedName name="DDL_ASRT_SEL">[13]!tblASRT_SEL[Assortment Selection]</definedName>
    <definedName name="DDL_ASRT_TYPE">[13]!tblASRT_TYPE[[Assortment Type ]]</definedName>
    <definedName name="DDL_BRND">[13]!tblBRND[Brand]</definedName>
    <definedName name="DDL_CATG_ROLE">[13]!tblCATG_ROLE[Category Role]</definedName>
    <definedName name="DDL_CF_NEW">[13]DDL!$D$2:$D$4</definedName>
    <definedName name="DDL_Custom1">[13]!tblCSTM1[Custom Field 1]</definedName>
    <definedName name="DDL_Custom2">[13]!tblCSTM2[Custom Field 2]</definedName>
    <definedName name="DDL_Custom3">[13]!tblCSTM3[Custom Field 3]</definedName>
    <definedName name="DDL_Custom4">[13]!tblCSTM4[Custom Field 4]</definedName>
    <definedName name="DDL_Custom5">[13]!tblCSTM5[Custom Field 5]</definedName>
    <definedName name="DDL_Custom6">[13]!tblCSTM6[Custom Field 6]</definedName>
    <definedName name="DDL_FASH_INTNT">[13]!tblFASH_INTNT[Fashion Intent]</definedName>
    <definedName name="DDL_FCTY_N">[13]!tblFCTY[FCTY_N]</definedName>
    <definedName name="DDL_MDSE_TYPE_N">[13]!tblMDSE_TYPE[MDSE_TYPE_N]</definedName>
    <definedName name="DDL_POEX">[13]!tblPOEX[POEX_N]</definedName>
    <definedName name="DDL_RANK">[13]!tblRANK[Ranking]</definedName>
    <definedName name="DDL_SHIP_PNT">[13]!tblSHIP_PNT[SHIP_PNT_N]</definedName>
    <definedName name="DDL_SLHT_N">[13]!tblSLHT[Silhouette]</definedName>
    <definedName name="DDL_SPCE_DEST">[13]!tblSPCE_DEST[Space Designation]</definedName>
    <definedName name="dealPricing_Range">[6]Mapping!$BD$2:$BD$3</definedName>
    <definedName name="Department">[8]lists!$K$2:$K$56</definedName>
    <definedName name="Description1_Range">[6]Mapping!$AQ$2:$AQ$72</definedName>
    <definedName name="Description2_Range">[6]Mapping!$AR$2:$AR$84</definedName>
    <definedName name="designertype">[8]lists!$U$7:$U$9</definedName>
    <definedName name="DesignStrat">[14]Info!$F$3:$F$5</definedName>
    <definedName name="diffgrp">'[5]diff group head'!$A$2:$A$47</definedName>
    <definedName name="DIFFS">'[5]other data'!$AF$2:$AF$13</definedName>
    <definedName name="dimensions">'[15]drop down box reference'!$A$42:$A$47</definedName>
    <definedName name="dimensions2">'[16]drop down box reference'!$A$38:$A$42</definedName>
    <definedName name="Embroidery">#REF!</definedName>
    <definedName name="Event_Name">[17]Customize!$F$3</definedName>
    <definedName name="Excel_BuiltIn__FilterDatabase">#REF!</definedName>
    <definedName name="Exchange_Rate">[18]Costs!$J$11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[8]lists!$O$41:$O$47</definedName>
    <definedName name="finalports">'[10]Import Quote Sheet'!$B$90:$B$123</definedName>
    <definedName name="FINISH">[19]PORTS!$F$3:$F$8</definedName>
    <definedName name="fiscalweeks">'[20]Transit Calendar'!$H$2:$H$254</definedName>
    <definedName name="foam">[11]Sheet1!$EC$2:$EC$3</definedName>
    <definedName name="Forecast">OFFSET(#REF!,0,0,COUNTA(#REF!),COUNTA(#REF!))</definedName>
    <definedName name="freight">'[5]other data'!$AC$3:$AC$14</definedName>
    <definedName name="Freight_Type">[9]Resource!$C$5:$C$7</definedName>
    <definedName name="FUR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HANGER">[5]hangers!$B$3:$B$42</definedName>
    <definedName name="hanger2">[5]hangers!$G$3:$G$42</definedName>
    <definedName name="INCOTERMS">[19]PORTS!$A$3:$A$5</definedName>
    <definedName name="INK">[8]lists!$O$50:$O$56</definedName>
    <definedName name="KD">[11]Sheet1!$DS$2:$DS$2</definedName>
    <definedName name="LGT">#REF!</definedName>
    <definedName name="LicensedProduct_Range">[6]Mapping!$AF$2:$AF$3</definedName>
    <definedName name="Location">#REF!</definedName>
    <definedName name="Locations">[21]BLANK!#REF!</definedName>
    <definedName name="loctype">'[5]other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[9]Resource!$C$32:$C$33</definedName>
    <definedName name="M">[11]Sheet1!$EA$2:$EA$3</definedName>
    <definedName name="Materials_Trim">#REF!</definedName>
    <definedName name="MerchManagers">[8]lists!$A$2:$A$30</definedName>
    <definedName name="Multichannel">[9]Resource!$A$67:$A$69</definedName>
    <definedName name="newstr">'[22]Store Ranking Used 09'!$A$276:$C$303</definedName>
    <definedName name="ORDERTYPE">'[5]other data'!$AN$2:$AN$6</definedName>
    <definedName name="OTB">'[5]other data'!$R$2:$R$14</definedName>
    <definedName name="Other_Category">OFFSET([9]Resource!$X$6,0,0,COUNTIF([9]Resource!$X$6:$X$46,"&gt;"""),1)</definedName>
    <definedName name="Other_Retail_Channels">OFFSET([9]Resource!$Y$6,0,0,COUNTIF([9]Resource!$Y$6:$Y$46,"&gt;"""),1)</definedName>
    <definedName name="Other_VI_Calculations">[9]Resource!$J$63:$K$95</definedName>
    <definedName name="PACK">[11]Sheet1!$EE$2:$EE$3</definedName>
    <definedName name="Payment_Type">[9]Resource!$A$23:$A$25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kgDesigner">[8]lists!$B$24:$B$26</definedName>
    <definedName name="PckgType">[8]lists!$O$2:$O$14</definedName>
    <definedName name="PET">#REF!</definedName>
    <definedName name="PETB">#REF!</definedName>
    <definedName name="PHOTO">[8]lists!$P$10:$P$16</definedName>
    <definedName name="PkgFormat">[14]Info!$E$2:$E$49</definedName>
    <definedName name="PL">[23]PORTS!$E$3:$E$4</definedName>
    <definedName name="Placement">[8]lists!$O$20:$O$38</definedName>
    <definedName name="po_type">'[5]other data'!$AU$2:$AU$11</definedName>
    <definedName name="PORT">[19]PORTS!$B$3:$B$28</definedName>
    <definedName name="PORT_IFF">[24]a!$A$10:$B$35</definedName>
    <definedName name="Port_of_Export">[17]Freight!$A$5:$A$101</definedName>
    <definedName name="POtype">#REF!</definedName>
    <definedName name="Preticketed_Range">[6]Mapping!$H$2:$H$3</definedName>
    <definedName name="ProdDesigner">[8]lists!$B$31:$B$33</definedName>
    <definedName name="Product_Destination">[9]Resource!$A$51:$A$53</definedName>
    <definedName name="ProductDevManagers">[8]lists!$B$2:$B$12</definedName>
    <definedName name="ProjectType">[8]lists!$J$15:$J$21</definedName>
    <definedName name="QA">[8]lists!$C$24:$C$27</definedName>
    <definedName name="QSFOB">[25]Q1!$C$38</definedName>
    <definedName name="Qtr">[8]lists!$H$2:$H$5</definedName>
    <definedName name="rawmat">[8]lists!$P$28:$P$42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ngMDSE_TYPE">[13]!tblMDSE_TYPE[#Data]</definedName>
    <definedName name="rngPOEX">[13]!tblPOEX[[POEX_N]:[POEX_NR]]</definedName>
    <definedName name="runnum">'[5]other data'!$BI$2:$BI$18</definedName>
    <definedName name="scalenum">'[5]other data'!$BG$2:$BG$18</definedName>
    <definedName name="seasons">[8]lists!$S$2:$S$8</definedName>
    <definedName name="SellUnits_Range">[6]Mapping!$D$2:$D$53</definedName>
    <definedName name="SHET">#REF!</definedName>
    <definedName name="ShipType">[26]Lists!$F$2:$F$4</definedName>
    <definedName name="size1">#REF!</definedName>
    <definedName name="size1a">#REF!</definedName>
    <definedName name="Sketch_Fit_Notes">#REF!</definedName>
    <definedName name="SKUType">[27]Lists!$N$2:$N$5</definedName>
    <definedName name="Sourcing">[8]lists!$D$24:$D$35</definedName>
    <definedName name="SpecDesigner">[8]lists!$C$31</definedName>
    <definedName name="SPECIAL">[5]comments!$B$3:$B$54</definedName>
    <definedName name="Squeaks">[8]lists!$R$2:$R$19</definedName>
    <definedName name="ssn_code">'[5]other data'!$AQ$2:$AQ$110</definedName>
    <definedName name="ssn_phase">'[5]other data'!$AS$2:$AS$83</definedName>
    <definedName name="styleguide">[8]lists!$S$17:$S$40</definedName>
    <definedName name="Sub_Category">OFFSET([9]Resource!$W$6,0,0,COUNTIF([9]Resource!$W$6:$W$46,"&gt;"""),1)</definedName>
    <definedName name="substrate">[8]lists!$P$50:$P$51</definedName>
    <definedName name="suggestedMessage_Range">[6]Mapping!$BF$2:$BF$3</definedName>
    <definedName name="SUPPLIER">'[5]vendor info'!$A$4:$A$400</definedName>
    <definedName name="Target.com_Prep_Codes">[9]Resource!$A$76:$A$102</definedName>
    <definedName name="Target_Owned_Brand">[9]Resource!$A$14:$A$16</definedName>
    <definedName name="TBJ">'[5]other data'!$AK$2:$AK$10</definedName>
    <definedName name="TERMS">'[5]other data'!$P$2:$P$7</definedName>
    <definedName name="Terms_Agreement">[9]Resource!$C$51:$C$53</definedName>
    <definedName name="TEST">#REF!</definedName>
    <definedName name="TICKET">[5]tickets!$B$3:$B$27</definedName>
    <definedName name="ticket2">[5]tickets!$G$3:$G$27</definedName>
    <definedName name="TOEQueryItem">OFFSET('[28]OE-Query'!$C$1,0,0,COUNTA('[28]OE-Query'!$C$1:$C$65536),1)</definedName>
    <definedName name="TOEQueryOrder">OFFSET('[28]OE-Query'!$F$1,0,0,COUNTA('[28]OE-Query'!$F$1:$F$65536),1)</definedName>
    <definedName name="TOEQueryQty">OFFSET('[28]OE-Query'!$D$1,0,0,COUNTA('[28]OE-Query'!$D$1:$D$65536),1)</definedName>
    <definedName name="TransitCalendar">'[20]Transit Calendar'!$A$1:$Q$501</definedName>
    <definedName name="TransitOTBWeeks">'[20]Transit Calendar'!$H$1:$H$468</definedName>
    <definedName name="trenddirection">[8]lists!$U$12:$U$14</definedName>
    <definedName name="TSS_Vendor">[9]Resource!$A$59:$A$61</definedName>
    <definedName name="UDA3A">'[5]other data'!$AY$2:$AY$4</definedName>
    <definedName name="UDA3B">'[5]other data'!$AZ$2:$AZ$6</definedName>
    <definedName name="UNIT">[11]Sheet1!$EF$2:$EF$3</definedName>
    <definedName name="United_States">[17]Freight!$A$109:$A$181</definedName>
    <definedName name="Unsaleable_Financial">[9]Resource!$E$6:$E$8</definedName>
    <definedName name="Unsaleable_Physical">[9]Resource!$E$32:$E$35</definedName>
    <definedName name="upc">'[5]other data'!$AH$2:$AH$10</definedName>
    <definedName name="UPC1A">'[5]other data'!$BD$2:$BD$5</definedName>
    <definedName name="UPC2A">'[5]other data'!$BF$2:$BF$5</definedName>
    <definedName name="ValidTypes">#REF!</definedName>
    <definedName name="valuevx">42.314159</definedName>
    <definedName name="vednorn">[29]Dong!$A:$DC</definedName>
    <definedName name="VI_Calculation_Type">[9]Resource!$A$41:$A$44</definedName>
    <definedName name="VI_Category">[9]Resource!$J$8:$J$9</definedName>
    <definedName name="WAREHOUSE">'[5]other data'!$BL$2:$BL$24</definedName>
    <definedName name="weekly">#REF!</definedName>
    <definedName name="WIN">#REF!</definedName>
    <definedName name="wood">[11]Sheet1!$EG$2:$EG$3</definedName>
    <definedName name="Year">#REF!</definedName>
    <definedName name="YES_NO">[19]PORTS!$E$3:$E$4</definedName>
    <definedName name="YesNo">'[4]Field Options'!$B$10:$B$11</definedName>
    <definedName name="YNE">'[5]other data'!$BB$2:$BB$5</definedName>
    <definedName name="YNES">'[5]other data'!$BR$2:$BR$6</definedName>
    <definedName name="YorN">[27]Lists!$AC$2:$AC$3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[30]Mapping!$D$2:$D$53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2" i="1" l="1"/>
  <c r="BD2" i="1"/>
  <c r="AW2" i="1"/>
  <c r="AT2" i="1"/>
  <c r="AR2" i="1"/>
  <c r="AP2" i="1"/>
  <c r="AN2" i="1"/>
  <c r="AK2" i="1"/>
  <c r="AD2" i="1"/>
  <c r="AF2" i="1" s="1"/>
  <c r="AH2" i="1" s="1"/>
  <c r="W2" i="1"/>
  <c r="U2" i="1"/>
  <c r="K2" i="1"/>
  <c r="AL2" i="1" l="1"/>
  <c r="AX2" i="1"/>
  <c r="AY2" i="1" s="1"/>
  <c r="AZ2" i="1" s="1"/>
  <c r="BF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<sst xmlns="http://schemas.openxmlformats.org/spreadsheetml/2006/main" count="70" uniqueCount="70">
  <si>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</si>
  <si>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</si>
  <si>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</si>
  <si>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</si>
  <si>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</si>
  <si>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</si>
  <si>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</si>
  <si>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</si>
  <si>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</si>
  <si>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</si>
  <si>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</si>
  <si>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</si>
  <si>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</si>
  <si>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</si>
  <si>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</si>
  <si>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</si>
  <si>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</si>
  <si>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</si>
  <si>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</si>
  <si>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</si>
  <si>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</si>
  <si>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</si>
  <si>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</si>
  <si>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</si>
  <si>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</si>
  <si>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</si>
  <si>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</si>
  <si>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</si>
  <si>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</si>
  <si>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</si>
  <si>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</si>
  <si>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</si>
  <si>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</si>
  <si>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</si>
  <si>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</si>
  <si>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</si>
  <si>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</si>
  <si>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</si>
  <si>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</si>
  <si>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</si>
  <si>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</si>
  <si>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</si>
  <si>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</si>
  <si>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</si>
  <si>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</si>
  <si>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</si>
  <si>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</si>
  <si>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</si>
  <si>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</si>
  <si>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</si>
  <si>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</si>
  <si>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</si>
  <si>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</si>
  <si>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</si>
  <si>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</si>
  <si>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</si>
  <si>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</si>
  <si>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</si>
  <si>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</si>
  <si>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Clean Spaces</t>
  </si>
  <si>
    <t>PET BEDS</t>
  </si>
  <si>
    <t>100% polyester cat mat</t>
  </si>
  <si>
    <t xml:space="preserve">cat mat with scratcher </t>
  </si>
  <si>
    <t>100% polyster mat</t>
  </si>
  <si>
    <t>16.5"Wx12.5Lx4"H</t>
  </si>
  <si>
    <t>white &amp; kraft</t>
  </si>
  <si>
    <t>CS63SB0056</t>
    <phoneticPr fontId="2" type="noConversion"/>
  </si>
  <si>
    <t>Piece</t>
    <phoneticPr fontId="2" type="noConversion"/>
  </si>
  <si>
    <t>Normal</t>
  </si>
  <si>
    <t>9404.90.9622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</si>
</sst>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 Unicode MS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181" fontId="8" fillId="0" borderId="0">
      <alignment vertical="center"/>
    </xf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8" borderId="1" xfId="3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5" fillId="8" borderId="1" xfId="4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5" applyNumberFormat="1" applyFont="1" applyFill="1" applyBorder="1" applyAlignment="1">
      <alignment wrapText="1"/>
    </xf>
    <xf numFmtId="179" fontId="9" fillId="8" borderId="1" xfId="6" applyNumberFormat="1" applyFont="1" applyFill="1" applyBorder="1" applyAlignment="1">
      <alignment horizontal="center" vertical="center"/>
    </xf>
    <xf numFmtId="0" fontId="5" fillId="8" borderId="1" xfId="7" applyFill="1" applyBorder="1" applyAlignment="1">
      <alignment horizontal="center" vertical="center" wrapText="1"/>
    </xf>
    <xf numFmtId="0" fontId="5" fillId="8" borderId="1" xfId="7" applyFill="1" applyBorder="1" applyAlignment="1">
      <alignment horizontal="center" vertical="center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77" fontId="5" fillId="8" borderId="1" xfId="3" applyNumberForma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77" fontId="0" fillId="9" borderId="3" xfId="0" applyNumberFormat="1" applyFill="1" applyBorder="1" applyAlignment="1">
      <alignment wrapText="1"/>
    </xf>
    <xf numFmtId="10" fontId="0" fillId="9" borderId="1" xfId="8" applyNumberFormat="1" applyFont="1" applyFill="1" applyBorder="1" applyAlignment="1">
      <alignment wrapText="1"/>
    </xf>
    <xf numFmtId="180" fontId="0" fillId="0" borderId="1" xfId="0" applyNumberFormat="1" applyBorder="1" applyAlignment="1">
      <alignment wrapText="1"/>
    </xf>
  </cellXfs>
  <cellStyles count="9">
    <cellStyle name="Currency 2" xfId="5"/>
    <cellStyle name="Normal 2" xfId="1"/>
    <cellStyle name="Normal 2 18 2" xfId="2"/>
    <cellStyle name="Normal_BBB -- Internal quote US manufacturing -- 03-15-10" xfId="3"/>
    <cellStyle name="Normal_Ocean State -- Internal quote for US mfg - 04-06-10" xfId="7"/>
    <cellStyle name="Normal_Pet Bed Prices Costco San Diego 7-23-07" xfId="4"/>
    <cellStyle name="Percent 2" xfId="8"/>
    <cellStyle name="常规" xfId="0" builtinId="0"/>
    <cellStyle name="常规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141111</xdr:colOff>
      <xdr:row>1</xdr:row>
      <xdr:rowOff>262979</xdr:rowOff>
    </xdr:from>
    <xdr:to>
      <xdr:col>3</xdr:col>
      <xdr:colOff>35176</xdr:colOff>
      <xdr:row>3</xdr:row>
      <xdr:rowOff>82774</xdr:rowOff>
    </xdr:to>
    <xdr:pic>
      <xdr:nvPicPr>
        <xdr:cNvPr id="2" name="图片 6">
          <a:extLst>
            <a:ext uri="{FF2B5EF4-FFF2-40B4-BE49-F238E27FC236}">
              <a16:creationId xmlns:a16="http://schemas.microsoft.com/office/drawing/2014/main" xmlns="" id="{55C90BA7-D68E-4D6A-BD2F-2E1256D3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386" y="1501229"/>
          <a:ext cx="932290" cy="6389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FBA%20Scratcher%20Box%20Quote%20Sheet%200617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960382E\Martha%20Stewart%20SP2014%20--7-9-13%20(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et1/Desktop/Quote%20Template%20v1.3%20-%20Non%20Food%20(Q2018080002%20PAH%202%20AUG%202018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756CA64\TARGET%20QUOTE%20SHEET%20FORMA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helle\Seating%2007.04\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.yan/AppData/Local/Microsoft/Windows/Temporary%20Internet%20Files/Content.Outlook/2CHSQFJT/Sonya%20Constable/Category%20Releases/Reset%20Planning%20Form%20-%20SKU%20Import%20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JW 0617 BC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E3" t="str">
            <v>YES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E4" t="str">
            <v>NO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"/>
  <sheetViews>
    <sheetView tabSelected="1" zoomScale="99" zoomScaleNormal="99" workbookViewId="0">
      <selection activeCell="E14" sqref="E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3" customWidth="1"/>
    <col min="12" max="12" width="7" style="2" customWidth="1"/>
    <col min="13" max="13" width="11" style="2" customWidth="1"/>
    <col min="14" max="14" width="6.140625" style="2" customWidth="1"/>
    <col min="15" max="15" width="8.5703125" style="2" customWidth="1"/>
    <col min="16" max="16" width="16" style="2" customWidth="1"/>
    <col min="17" max="17" width="17.140625" style="2" customWidth="1"/>
    <col min="18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10" style="5" customWidth="1"/>
    <col min="32" max="32" width="9.85546875" style="8" customWidth="1"/>
    <col min="33" max="33" width="7.85546875" style="2" customWidth="1"/>
    <col min="34" max="34" width="8.85546875" style="6" customWidth="1"/>
    <col min="35" max="35" width="7.85546875" style="2" customWidth="1"/>
    <col min="36" max="36" width="8.42578125" style="10" customWidth="1"/>
    <col min="37" max="37" width="9" style="6" customWidth="1"/>
    <col min="38" max="38" width="8.42578125" style="6" customWidth="1"/>
    <col min="39" max="39" width="7.85546875" style="10" customWidth="1"/>
    <col min="40" max="40" width="5.85546875" style="6" customWidth="1"/>
    <col min="41" max="41" width="8.140625" style="10" customWidth="1"/>
    <col min="42" max="42" width="9.28515625" style="6" customWidth="1"/>
    <col min="43" max="43" width="11.5703125" style="10" customWidth="1"/>
    <col min="44" max="44" width="10.85546875" style="6" customWidth="1"/>
    <col min="45" max="45" width="9.5703125" style="10" customWidth="1"/>
    <col min="46" max="46" width="10" style="6" customWidth="1"/>
    <col min="47" max="47" width="7.5703125" style="6" customWidth="1"/>
    <col min="48" max="48" width="8.140625" style="10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6" customWidth="1"/>
    <col min="54" max="54" width="10.140625" style="6" customWidth="1"/>
    <col min="55" max="55" width="9.140625" style="2" customWidth="1"/>
    <col min="56" max="57" width="9.140625" style="2"/>
    <col min="58" max="59" width="9.140625" style="6"/>
    <col min="60" max="16384" width="9.140625" style="2"/>
  </cols>
  <sheetData>
    <row r="1" spans="1:59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30" t="s">
        <v>31</v>
      </c>
      <c r="AG1" s="13" t="s">
        <v>32</v>
      </c>
      <c r="AH1" s="31" t="s">
        <v>33</v>
      </c>
      <c r="AI1" s="13" t="s">
        <v>34</v>
      </c>
      <c r="AJ1" s="32" t="s">
        <v>35</v>
      </c>
      <c r="AK1" s="33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2" t="s">
        <v>42</v>
      </c>
      <c r="AR1" s="31" t="s">
        <v>43</v>
      </c>
      <c r="AS1" s="32" t="s">
        <v>44</v>
      </c>
      <c r="AT1" s="31" t="s">
        <v>45</v>
      </c>
      <c r="AU1" s="24" t="s">
        <v>46</v>
      </c>
      <c r="AV1" s="32" t="s">
        <v>47</v>
      </c>
      <c r="AW1" s="31" t="s">
        <v>48</v>
      </c>
      <c r="AX1" s="31" t="s">
        <v>49</v>
      </c>
      <c r="AY1" s="34" t="s">
        <v>50</v>
      </c>
      <c r="AZ1" s="35" t="s">
        <v>51</v>
      </c>
      <c r="BA1" s="36" t="s">
        <v>52</v>
      </c>
      <c r="BB1" s="37" t="s">
        <v>53</v>
      </c>
      <c r="BC1" s="38" t="s">
        <v>54</v>
      </c>
      <c r="BD1" s="35" t="s">
        <v>55</v>
      </c>
      <c r="BE1" s="13" t="s">
        <v>56</v>
      </c>
      <c r="BF1" s="31" t="s">
        <v>57</v>
      </c>
      <c r="BG1" s="31" t="s">
        <v>58</v>
      </c>
    </row>
    <row r="2" spans="1:59" ht="50.1" customHeight="1" x14ac:dyDescent="0.25">
      <c r="A2" s="39">
        <v>1</v>
      </c>
      <c r="B2" s="40"/>
      <c r="C2" s="40"/>
      <c r="D2" s="41" t="s">
        <v>59</v>
      </c>
      <c r="E2" s="41"/>
      <c r="F2" s="41" t="s">
        <v>60</v>
      </c>
      <c r="G2" s="41"/>
      <c r="H2" s="41" t="s">
        <v>61</v>
      </c>
      <c r="I2" s="41" t="s">
        <v>62</v>
      </c>
      <c r="J2" s="41" t="s">
        <v>63</v>
      </c>
      <c r="K2" s="41" t="str">
        <f>J2</f>
        <v>100% polyster mat</v>
      </c>
      <c r="L2" s="41" t="s">
        <v>64</v>
      </c>
      <c r="M2" s="41" t="s">
        <v>65</v>
      </c>
      <c r="N2" s="40"/>
      <c r="O2" s="40"/>
      <c r="P2" s="42" t="s">
        <v>66</v>
      </c>
      <c r="Q2" s="42"/>
      <c r="R2" s="43" t="s">
        <v>67</v>
      </c>
      <c r="S2" s="44"/>
      <c r="T2" s="45"/>
      <c r="U2" s="46" t="str">
        <f>IF(ISERROR(S2/T2),"",S2/T2)</f>
        <v/>
      </c>
      <c r="V2" s="47">
        <v>3.78</v>
      </c>
      <c r="W2" s="47">
        <f>V2</f>
        <v>3.78</v>
      </c>
      <c r="X2" s="40" t="s">
        <v>68</v>
      </c>
      <c r="Y2" s="48">
        <v>65</v>
      </c>
      <c r="Z2" s="48">
        <v>42</v>
      </c>
      <c r="AA2" s="49">
        <v>44</v>
      </c>
      <c r="AB2" s="49">
        <v>10</v>
      </c>
      <c r="AC2" s="49">
        <v>8</v>
      </c>
      <c r="AD2" s="50">
        <f>IF(Y2="","",Y2*Z2*AA2/1000000)</f>
        <v>0.12012</v>
      </c>
      <c r="AE2" s="45">
        <v>56</v>
      </c>
      <c r="AF2" s="51">
        <f>IF(AC2="","",AE2/AD2*AC2)</f>
        <v>3729.6037296037293</v>
      </c>
      <c r="AG2" s="40"/>
      <c r="AH2" s="52">
        <f>IF(ISERROR(AG2/AF2),"",AG2/AF2)</f>
        <v>0</v>
      </c>
      <c r="AI2" s="53" t="s">
        <v>69</v>
      </c>
      <c r="AJ2" s="54">
        <v>0.17299999999999999</v>
      </c>
      <c r="AK2" s="52">
        <f t="shared" ref="AK2" si="0">IF(ISERROR(V2*AJ2),"",V2*AJ2)</f>
        <v>0.65393999999999997</v>
      </c>
      <c r="AL2" s="52">
        <f t="shared" ref="AL2" si="1">IF(ISERROR(V2+AH2+AK2),"",V2+AH2+AK2)</f>
        <v>4.4339399999999998</v>
      </c>
      <c r="AM2" s="55">
        <v>0</v>
      </c>
      <c r="AN2" s="52">
        <f>IF(ISERROR(BA2*AM2),"",BA2*AM2)</f>
        <v>0</v>
      </c>
      <c r="AO2" s="55">
        <v>0</v>
      </c>
      <c r="AP2" s="52">
        <f t="shared" ref="AP2" si="2">IF(ISERROR(BA2*AO2),"",BA2*AO2)</f>
        <v>0</v>
      </c>
      <c r="AQ2" s="55">
        <v>0</v>
      </c>
      <c r="AR2" s="52">
        <f t="shared" ref="AR2" si="3">IF(ISERROR(BA2*AQ2),"",BA2*AQ2)</f>
        <v>0</v>
      </c>
      <c r="AS2" s="55">
        <v>0</v>
      </c>
      <c r="AT2" s="52">
        <f t="shared" ref="AT2" si="4">IF(ISERROR(BA2*AS2),"",BA2*AS2)</f>
        <v>0</v>
      </c>
      <c r="AU2" s="40">
        <v>0</v>
      </c>
      <c r="AV2" s="55">
        <v>0</v>
      </c>
      <c r="AW2" s="56">
        <f t="shared" ref="AW2" si="5">IF(ISERROR(BA2*AV2),"",BA2*AV2)</f>
        <v>0</v>
      </c>
      <c r="AX2" s="52">
        <f>IF(ISERROR(AN2+AP2+AR2+AT2+AW2),"",AN2+AP2+AR2+AT2+AW2)</f>
        <v>0</v>
      </c>
      <c r="AY2" s="52">
        <f t="shared" ref="AY2" si="6">IF(ISERROR(AL2+AX2),"",AL2+AX2)</f>
        <v>4.4339399999999998</v>
      </c>
      <c r="AZ2" s="57" t="str">
        <f t="shared" ref="AZ2" si="7">IF(ISERROR((BA2-AY2)/BA2),"",(BA2-AY2)/BA2)</f>
        <v/>
      </c>
      <c r="BA2" s="58"/>
      <c r="BB2" s="12"/>
      <c r="BC2" s="12"/>
      <c r="BD2" s="57" t="str">
        <f>IF(ISERROR((BC2-BA2)/BC2),"",(BC2-BA2)/BC2)</f>
        <v/>
      </c>
      <c r="BE2" s="11"/>
      <c r="BF2" s="52" t="str">
        <f t="shared" ref="BF2" si="8">IF(ISERROR(AZ2*BE2),"",AY2*BE2)</f>
        <v/>
      </c>
      <c r="BG2" s="52">
        <f>IF(ISERROR(BA2*BE2),"",BA2*BE2)</f>
        <v>0</v>
      </c>
    </row>
  </sheetData>
  <sheetProtection insertRows="0" deleteRows="0" sort="0"/>
  <protectedRanges>
    <protectedRange sqref="BC2:BE2 L3:N242 AX2:AZ2 P3:BA242 A3:J242 A2:N2 Q2:AU2" name="Range1"/>
    <protectedRange sqref="AW2" name="Range1_1"/>
    <protectedRange sqref="K3:K245" name="Range1_1_1"/>
    <protectedRange sqref="O2:O240" name="Range1_2"/>
    <protectedRange sqref="BB2:BB240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X2</xm:sqref>
        </x14:dataValidation>
        <x14:dataValidation type="list" allowBlank="1" showInputMessage="1" showErrorMessage="1">
          <x14:formula1>
            <xm:f>[1]ValueSelection!#REF!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2026-06-18T10:20:05Z</dcterms:created>
  <dcterms:modified xsi:type="dcterms:W3CDTF">2026-06-18T10:20:28Z</dcterms:modified>
</cp:coreProperties>
</file>