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B3E5D17-60B0-4C42-9AAD-42A4973153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5" l="1"/>
  <c r="AG2" i="5" s="1"/>
  <c r="AL2" i="5"/>
  <c r="AO2" i="5"/>
  <c r="AR2" i="5"/>
  <c r="AY2" i="5"/>
  <c r="AJ3" i="5"/>
  <c r="AD3" i="5"/>
  <c r="AG3" i="5" s="1"/>
  <c r="AL3" i="5"/>
  <c r="AO3" i="5"/>
  <c r="AR3" i="5"/>
  <c r="AY3" i="5"/>
  <c r="AJ4" i="5"/>
  <c r="AD4" i="5"/>
  <c r="AG4" i="5" s="1"/>
  <c r="AL4" i="5"/>
  <c r="AO4" i="5"/>
  <c r="AR4" i="5"/>
  <c r="AY4" i="5"/>
  <c r="AD5" i="5"/>
  <c r="AG5" i="5" s="1"/>
  <c r="AL5" i="5"/>
  <c r="AO5" i="5"/>
  <c r="AR5" i="5"/>
  <c r="AY5" i="5"/>
  <c r="AS5" i="5" l="1"/>
  <c r="AS2" i="5"/>
  <c r="AS3" i="5"/>
  <c r="AS4" i="5"/>
  <c r="AT4" i="5" s="1"/>
  <c r="AX4" i="5" s="1"/>
  <c r="AT5" i="5"/>
  <c r="AT3" i="5"/>
  <c r="AT2" i="5"/>
  <c r="AJ2" i="5"/>
  <c r="AJ5" i="5"/>
  <c r="AX5" i="5" l="1"/>
  <c r="AU5" i="5"/>
  <c r="AU4" i="5"/>
  <c r="AU2" i="5"/>
  <c r="AX2" i="5"/>
  <c r="AU3" i="5"/>
  <c r="AX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<sst xmlns="http://schemas.openxmlformats.org/spreadsheetml/2006/main" count="95" uniqueCount="76">
  <si>
    <t>Brand</t>
  </si>
  <si>
    <t>Package Type</t>
  </si>
  <si>
    <t>Licensor</t>
  </si>
  <si>
    <t>Normal</t>
  </si>
  <si>
    <t>DUVET&amp;DUVET SET</t>
  </si>
  <si>
    <t>PILLOWSET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</si>
  <si>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</si>
  <si>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</si>
  <si>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</si>
  <si>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</si>
  <si>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</si>
  <si>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</si>
  <si>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</si>
  <si>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</si>
  <si>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</si>
  <si>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</si>
  <si>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</si>
  <si>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</si>
  <si>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</si>
  <si>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</si>
  <si>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</si>
  <si>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</si>
  <si>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</si>
  <si>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</si>
  <si>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</si>
  <si>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</si>
  <si>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</si>
  <si>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</si>
  <si>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</si>
  <si>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</si>
  <si>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</si>
  <si>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</si>
  <si>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</si>
  <si>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</si>
  <si>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</si>
  <si>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</si>
  <si>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</si>
  <si>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</si>
  <si>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</si>
  <si>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</si>
  <si>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</si>
  <si>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</si>
  <si>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</si>
  <si>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</si>
  <si>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</si>
  <si>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</si>
  <si>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</si>
  <si>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</si>
  <si>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</si>
  <si>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</si>
  <si>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</si>
  <si>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</si>
  <si>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</si>
  <si>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</si>
  <si>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</si>
  <si>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</si>
  <si>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Balina</t>
    <phoneticPr fontId="68" type="noConversion"/>
  </si>
  <si>
    <t>Silbey</t>
    <phoneticPr fontId="68" type="noConversion"/>
  </si>
  <si>
    <t>Adele</t>
    <phoneticPr fontId="68" type="noConversion"/>
  </si>
  <si>
    <t>Duvet Inner</t>
    <phoneticPr fontId="68" type="noConversion"/>
  </si>
  <si>
    <t>Pillow Inner</t>
    <phoneticPr fontId="68" type="noConversion"/>
  </si>
  <si>
    <t xml:space="preserve">100% Cotton,233 TC down proof fabric,95/5 duck feather/down 325 gsm for Duvet.  Piped edge. PE bag. </t>
  </si>
  <si>
    <t>100% Cotton, 233 TC, 90/10 duck feather/down 150gsm(5.5 tog) for Duvet 1/250gsm(7.0 tog) for Duvet 2.  Piped edge. PE bag.</t>
  </si>
  <si>
    <t>132TC 50/50 poly/cotton  cover. 100% polyester ball fiber filling.  PE bag.</t>
    <phoneticPr fontId="68" type="noConversion"/>
  </si>
  <si>
    <t>poly/cotton</t>
    <phoneticPr fontId="68" type="noConversion"/>
  </si>
  <si>
    <t>cotton</t>
    <phoneticPr fontId="68" type="noConversion"/>
  </si>
  <si>
    <t>white</t>
    <phoneticPr fontId="68" type="noConversion"/>
  </si>
  <si>
    <t>50/50 poly/cotton 1pc Duvet Inner</t>
    <phoneticPr fontId="68" type="noConversion"/>
  </si>
  <si>
    <t>100% Cotton,233 TC down proof fabric. 95/5 duck feather/down  650g for std pillow inner. Piped edge</t>
    <phoneticPr fontId="68" type="noConversion"/>
  </si>
  <si>
    <t>100% Cotton 2pc Pillow Inner</t>
    <phoneticPr fontId="68" type="noConversion"/>
  </si>
  <si>
    <t>HOCH12-4438</t>
    <phoneticPr fontId="69" type="noConversion"/>
  </si>
  <si>
    <t>HOCH12-4439</t>
  </si>
  <si>
    <t>HOCH12-4440</t>
  </si>
  <si>
    <t>HOCH32-4441</t>
    <phoneticPr fontId="68" type="noConversion"/>
  </si>
  <si>
    <t>Single
1 Duvet 130cmW x 200cmL</t>
    <phoneticPr fontId="68" type="noConversion"/>
  </si>
  <si>
    <t>2 pillow 45cmWx 70cmL(2)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</si>
</sst>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3" fillId="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5"/>
  <sheetViews>
    <sheetView tabSelected="1" zoomScaleNormal="100" workbookViewId="0">
      <selection activeCell="L2" sqref="L2:L5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1.42578125" style="3" customWidth="1"/>
    <col min="9" max="9" width="7.42578125" style="3" customWidth="1"/>
    <col min="10" max="10" width="8.5703125" style="3" customWidth="1"/>
    <col min="11" max="11" width="8.42578125" style="3" customWidth="1"/>
    <col min="12" max="12" width="46.28515625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6</v>
      </c>
      <c r="B1" s="11" t="s">
        <v>7</v>
      </c>
      <c r="C1" s="38" t="s">
        <v>8</v>
      </c>
      <c r="D1" s="39" t="s">
        <v>0</v>
      </c>
      <c r="E1" s="39" t="s">
        <v>2</v>
      </c>
      <c r="F1" s="13" t="s">
        <v>45</v>
      </c>
      <c r="G1" s="38" t="s">
        <v>9</v>
      </c>
      <c r="H1" s="12" t="s">
        <v>10</v>
      </c>
      <c r="I1" s="12" t="s">
        <v>48</v>
      </c>
      <c r="J1" s="12" t="s">
        <v>11</v>
      </c>
      <c r="K1" s="12" t="s">
        <v>51</v>
      </c>
      <c r="L1" s="46" t="s">
        <v>55</v>
      </c>
      <c r="M1" s="12" t="s">
        <v>12</v>
      </c>
      <c r="N1" s="38" t="s">
        <v>50</v>
      </c>
      <c r="O1" s="38" t="s">
        <v>13</v>
      </c>
      <c r="P1" s="38" t="s">
        <v>14</v>
      </c>
      <c r="Q1" s="38" t="s">
        <v>15</v>
      </c>
      <c r="R1" s="12" t="s">
        <v>49</v>
      </c>
      <c r="S1" s="14" t="s">
        <v>16</v>
      </c>
      <c r="T1" s="47" t="s">
        <v>17</v>
      </c>
      <c r="U1" s="15" t="s">
        <v>18</v>
      </c>
      <c r="V1" s="16" t="s">
        <v>19</v>
      </c>
      <c r="W1" s="17" t="s">
        <v>20</v>
      </c>
      <c r="X1" s="18" t="s">
        <v>1</v>
      </c>
      <c r="Y1" s="41" t="s">
        <v>21</v>
      </c>
      <c r="Z1" s="41" t="s">
        <v>22</v>
      </c>
      <c r="AA1" s="41" t="s">
        <v>23</v>
      </c>
      <c r="AB1" s="19" t="s">
        <v>24</v>
      </c>
      <c r="AC1" s="20" t="s">
        <v>25</v>
      </c>
      <c r="AD1" s="44" t="s">
        <v>26</v>
      </c>
      <c r="AE1" s="21" t="s">
        <v>27</v>
      </c>
      <c r="AF1" s="11" t="s">
        <v>28</v>
      </c>
      <c r="AG1" s="22" t="s">
        <v>29</v>
      </c>
      <c r="AH1" s="11" t="s">
        <v>30</v>
      </c>
      <c r="AI1" s="23" t="s">
        <v>31</v>
      </c>
      <c r="AJ1" s="24" t="s">
        <v>32</v>
      </c>
      <c r="AK1" s="23" t="s">
        <v>33</v>
      </c>
      <c r="AL1" s="22" t="s">
        <v>34</v>
      </c>
      <c r="AM1" s="18" t="s">
        <v>35</v>
      </c>
      <c r="AN1" s="23" t="s">
        <v>36</v>
      </c>
      <c r="AO1" s="22" t="s">
        <v>37</v>
      </c>
      <c r="AP1" s="18" t="s">
        <v>52</v>
      </c>
      <c r="AQ1" s="23" t="s">
        <v>53</v>
      </c>
      <c r="AR1" s="22" t="s">
        <v>54</v>
      </c>
      <c r="AS1" s="22" t="s">
        <v>38</v>
      </c>
      <c r="AT1" s="25" t="s">
        <v>39</v>
      </c>
      <c r="AU1" s="25" t="s">
        <v>40</v>
      </c>
      <c r="AV1" s="26" t="s">
        <v>41</v>
      </c>
      <c r="AW1" s="11" t="s">
        <v>42</v>
      </c>
      <c r="AX1" s="27" t="s">
        <v>43</v>
      </c>
      <c r="AY1" s="27" t="s">
        <v>44</v>
      </c>
      <c r="BA1" s="3"/>
      <c r="BB1" s="3"/>
    </row>
    <row r="2" spans="1:54" ht="60">
      <c r="A2" s="28">
        <v>1</v>
      </c>
      <c r="B2" s="29"/>
      <c r="C2" s="29"/>
      <c r="D2" s="29"/>
      <c r="E2" s="29"/>
      <c r="F2" s="29" t="s">
        <v>4</v>
      </c>
      <c r="G2" s="29" t="s">
        <v>56</v>
      </c>
      <c r="H2" s="29" t="s">
        <v>67</v>
      </c>
      <c r="I2" s="29" t="s">
        <v>59</v>
      </c>
      <c r="J2" s="48" t="s">
        <v>63</v>
      </c>
      <c r="K2" s="29" t="s">
        <v>64</v>
      </c>
      <c r="L2" s="49" t="s">
        <v>74</v>
      </c>
      <c r="M2" s="29" t="s">
        <v>66</v>
      </c>
      <c r="N2" s="29"/>
      <c r="O2" s="29"/>
      <c r="P2" s="50" t="s">
        <v>70</v>
      </c>
      <c r="Q2" s="29"/>
      <c r="R2" s="29" t="s">
        <v>46</v>
      </c>
      <c r="S2" s="30">
        <v>55.1</v>
      </c>
      <c r="T2" s="42">
        <v>7.7</v>
      </c>
      <c r="U2" s="32">
        <v>7.16</v>
      </c>
      <c r="V2" s="33">
        <v>7.16</v>
      </c>
      <c r="W2" s="9"/>
      <c r="X2" s="29" t="s">
        <v>3</v>
      </c>
      <c r="Y2" s="42"/>
      <c r="Z2" s="42"/>
      <c r="AA2" s="42"/>
      <c r="AB2" s="31">
        <v>2</v>
      </c>
      <c r="AC2" s="10">
        <v>2</v>
      </c>
      <c r="AD2" s="45" t="str">
        <f>IF(Y2="","",Y2*Z2*AA2/1000000)</f>
        <v/>
      </c>
      <c r="AE2" s="34"/>
      <c r="AF2" s="29">
        <v>3500</v>
      </c>
      <c r="AG2" s="35" t="str">
        <f>IF(ISERROR(AF2/AE2),"",AF2/AE2)</f>
        <v/>
      </c>
      <c r="AH2" s="29"/>
      <c r="AI2" s="36">
        <v>0.05</v>
      </c>
      <c r="AJ2" s="35">
        <f>IF(ISERROR(V2*AI2),"",V2*AI2)</f>
        <v>0.36</v>
      </c>
      <c r="AK2" s="36">
        <v>0</v>
      </c>
      <c r="AL2" s="35">
        <f t="shared" ref="AL2:AL5" si="0">IF(ISERROR(AV2*AK2),"",AV2*AK2)</f>
        <v>0</v>
      </c>
      <c r="AM2" s="29"/>
      <c r="AN2" s="36"/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:AT5" si="1">IF(ISERROR(V2+AS2),"",V2+AS2)</f>
        <v>7.16</v>
      </c>
      <c r="AU2" s="37">
        <f>IF(ISERROR((AV2-AT2)/AV2),"",(AV2-AT2)/AV2)</f>
        <v>0.22</v>
      </c>
      <c r="AV2" s="9">
        <v>9.18</v>
      </c>
      <c r="AW2" s="10">
        <v>62</v>
      </c>
      <c r="AX2" s="35">
        <f t="shared" ref="AX2:AX5" si="2">IF(ISERROR(AT2*AW2),"",AT2*AW2)</f>
        <v>443.92</v>
      </c>
      <c r="AY2" s="35">
        <f t="shared" ref="AY2:AY5" si="3">IF(ISERROR(AV2*AW2),"",AV2*AW2)</f>
        <v>569.16</v>
      </c>
      <c r="BA2" s="40"/>
      <c r="BB2" s="5"/>
    </row>
    <row r="3" spans="1:54" ht="60">
      <c r="A3" s="28">
        <v>2</v>
      </c>
      <c r="B3" s="29"/>
      <c r="C3" s="29"/>
      <c r="D3" s="29"/>
      <c r="E3" s="29"/>
      <c r="F3" s="29" t="s">
        <v>4</v>
      </c>
      <c r="G3" s="29" t="s">
        <v>57</v>
      </c>
      <c r="H3" s="29" t="s">
        <v>67</v>
      </c>
      <c r="I3" s="29" t="s">
        <v>59</v>
      </c>
      <c r="J3" s="48" t="s">
        <v>61</v>
      </c>
      <c r="K3" s="29" t="s">
        <v>65</v>
      </c>
      <c r="L3" s="49" t="s">
        <v>74</v>
      </c>
      <c r="M3" s="29" t="s">
        <v>66</v>
      </c>
      <c r="N3" s="29"/>
      <c r="O3" s="29"/>
      <c r="P3" s="50" t="s">
        <v>71</v>
      </c>
      <c r="Q3" s="29"/>
      <c r="R3" s="29" t="s">
        <v>46</v>
      </c>
      <c r="S3" s="30">
        <v>98.2</v>
      </c>
      <c r="T3" s="42">
        <v>7.7</v>
      </c>
      <c r="U3" s="32">
        <v>12.75</v>
      </c>
      <c r="V3" s="33">
        <v>12.75</v>
      </c>
      <c r="W3" s="9"/>
      <c r="X3" s="29" t="s">
        <v>3</v>
      </c>
      <c r="Y3" s="42"/>
      <c r="Z3" s="42"/>
      <c r="AA3" s="42"/>
      <c r="AB3" s="31">
        <v>2</v>
      </c>
      <c r="AC3" s="10">
        <v>2</v>
      </c>
      <c r="AD3" s="45" t="str">
        <f t="shared" ref="AD3:AD5" si="4">IF(Y3="","",Y3*Z3*AA3/1000000)</f>
        <v/>
      </c>
      <c r="AE3" s="34"/>
      <c r="AF3" s="29">
        <v>3500</v>
      </c>
      <c r="AG3" s="35" t="str">
        <f t="shared" ref="AG3:AG5" si="5">IF(ISERROR(AF3/AE3),"",AF3/AE3)</f>
        <v/>
      </c>
      <c r="AH3" s="29"/>
      <c r="AI3" s="36">
        <v>0.05</v>
      </c>
      <c r="AJ3" s="35">
        <f>IF(ISERROR(V3*AI3),"",V3*AI3)</f>
        <v>0.64</v>
      </c>
      <c r="AK3" s="36">
        <v>0</v>
      </c>
      <c r="AL3" s="35">
        <f t="shared" si="0"/>
        <v>0</v>
      </c>
      <c r="AM3" s="29"/>
      <c r="AN3" s="36"/>
      <c r="AO3" s="35">
        <f t="shared" ref="AO3:AO5" si="6">IF(ISERROR(AV3*AN3),"",AV3*AN3)</f>
        <v>0</v>
      </c>
      <c r="AP3" s="29"/>
      <c r="AQ3" s="36"/>
      <c r="AR3" s="35">
        <f t="shared" ref="AR3:AR5" si="7">IF(ISERROR(AV3*AQ3),"",AV3*AQ3)</f>
        <v>0</v>
      </c>
      <c r="AS3" s="35">
        <f t="shared" ref="AS3:AS5" si="8">IF(ISERROR(AL3+AO3+AR3),"",AL3+AO3+AR3)</f>
        <v>0</v>
      </c>
      <c r="AT3" s="35">
        <f t="shared" si="1"/>
        <v>12.75</v>
      </c>
      <c r="AU3" s="37">
        <f t="shared" ref="AU3:AU5" si="9">IF(ISERROR((AV3-AT3)/AV3),"",(AV3-AT3)/AV3)</f>
        <v>0.15</v>
      </c>
      <c r="AV3" s="9">
        <v>15</v>
      </c>
      <c r="AW3" s="10">
        <v>62</v>
      </c>
      <c r="AX3" s="35">
        <f t="shared" si="2"/>
        <v>790.5</v>
      </c>
      <c r="AY3" s="35">
        <f t="shared" si="3"/>
        <v>930</v>
      </c>
      <c r="BA3" s="40"/>
      <c r="BB3" s="5"/>
    </row>
    <row r="4" spans="1:54" ht="60">
      <c r="A4" s="28">
        <v>3</v>
      </c>
      <c r="B4" s="29"/>
      <c r="C4" s="29"/>
      <c r="D4" s="29"/>
      <c r="E4" s="29"/>
      <c r="F4" s="29" t="s">
        <v>4</v>
      </c>
      <c r="G4" s="29" t="s">
        <v>58</v>
      </c>
      <c r="H4" s="29" t="s">
        <v>67</v>
      </c>
      <c r="I4" s="29" t="s">
        <v>59</v>
      </c>
      <c r="J4" s="48" t="s">
        <v>62</v>
      </c>
      <c r="K4" s="29" t="s">
        <v>65</v>
      </c>
      <c r="L4" s="49" t="s">
        <v>74</v>
      </c>
      <c r="M4" s="29" t="s">
        <v>66</v>
      </c>
      <c r="N4" s="29"/>
      <c r="O4" s="29"/>
      <c r="P4" s="50" t="s">
        <v>72</v>
      </c>
      <c r="Q4" s="29"/>
      <c r="R4" s="29" t="s">
        <v>46</v>
      </c>
      <c r="S4" s="30">
        <v>178.1</v>
      </c>
      <c r="T4" s="42">
        <v>7.7</v>
      </c>
      <c r="U4" s="32">
        <v>23.13</v>
      </c>
      <c r="V4" s="33">
        <v>23.13</v>
      </c>
      <c r="W4" s="9"/>
      <c r="X4" s="29" t="s">
        <v>3</v>
      </c>
      <c r="Y4" s="42"/>
      <c r="Z4" s="42"/>
      <c r="AA4" s="42"/>
      <c r="AB4" s="31">
        <v>2</v>
      </c>
      <c r="AC4" s="10">
        <v>2</v>
      </c>
      <c r="AD4" s="45" t="str">
        <f t="shared" si="4"/>
        <v/>
      </c>
      <c r="AE4" s="34"/>
      <c r="AF4" s="29">
        <v>3500</v>
      </c>
      <c r="AG4" s="35" t="str">
        <f t="shared" si="5"/>
        <v/>
      </c>
      <c r="AH4" s="29"/>
      <c r="AI4" s="36">
        <v>0.05</v>
      </c>
      <c r="AJ4" s="35">
        <f t="shared" ref="AJ4:AJ5" si="10">IF(ISERROR(V4*AI4),"",V4*AI4)</f>
        <v>1.1599999999999999</v>
      </c>
      <c r="AK4" s="36">
        <v>0</v>
      </c>
      <c r="AL4" s="35">
        <f t="shared" si="0"/>
        <v>0</v>
      </c>
      <c r="AM4" s="29"/>
      <c r="AN4" s="36"/>
      <c r="AO4" s="35">
        <f t="shared" si="6"/>
        <v>0</v>
      </c>
      <c r="AP4" s="29"/>
      <c r="AQ4" s="36"/>
      <c r="AR4" s="35">
        <f t="shared" si="7"/>
        <v>0</v>
      </c>
      <c r="AS4" s="35">
        <f t="shared" si="8"/>
        <v>0</v>
      </c>
      <c r="AT4" s="35">
        <f t="shared" si="1"/>
        <v>23.13</v>
      </c>
      <c r="AU4" s="37">
        <f t="shared" si="9"/>
        <v>0.14960000000000001</v>
      </c>
      <c r="AV4" s="9">
        <v>27.2</v>
      </c>
      <c r="AW4" s="10">
        <v>62</v>
      </c>
      <c r="AX4" s="35">
        <f t="shared" si="2"/>
        <v>1434.06</v>
      </c>
      <c r="AY4" s="35">
        <f t="shared" si="3"/>
        <v>1686.4</v>
      </c>
      <c r="BA4" s="40"/>
      <c r="BB4" s="5"/>
    </row>
    <row r="5" spans="1:54" ht="45">
      <c r="A5" s="28">
        <v>4</v>
      </c>
      <c r="B5" s="29"/>
      <c r="C5" s="29"/>
      <c r="D5" s="29"/>
      <c r="E5" s="29"/>
      <c r="F5" s="29" t="s">
        <v>5</v>
      </c>
      <c r="G5" s="29" t="s">
        <v>58</v>
      </c>
      <c r="H5" s="29" t="s">
        <v>69</v>
      </c>
      <c r="I5" s="29" t="s">
        <v>60</v>
      </c>
      <c r="J5" s="48" t="s">
        <v>68</v>
      </c>
      <c r="K5" s="29" t="s">
        <v>65</v>
      </c>
      <c r="L5" s="49" t="s">
        <v>75</v>
      </c>
      <c r="M5" s="29" t="s">
        <v>66</v>
      </c>
      <c r="N5" s="29"/>
      <c r="O5" s="29"/>
      <c r="P5" s="50" t="s">
        <v>73</v>
      </c>
      <c r="Q5" s="29"/>
      <c r="R5" s="29" t="s">
        <v>47</v>
      </c>
      <c r="S5" s="30">
        <v>52</v>
      </c>
      <c r="T5" s="42">
        <v>7.7</v>
      </c>
      <c r="U5" s="32">
        <v>6.75</v>
      </c>
      <c r="V5" s="33">
        <v>6.75</v>
      </c>
      <c r="W5" s="9"/>
      <c r="X5" s="29" t="s">
        <v>3</v>
      </c>
      <c r="Y5" s="42"/>
      <c r="Z5" s="42"/>
      <c r="AA5" s="42"/>
      <c r="AB5" s="31">
        <v>2</v>
      </c>
      <c r="AC5" s="10">
        <v>2</v>
      </c>
      <c r="AD5" s="45" t="str">
        <f t="shared" si="4"/>
        <v/>
      </c>
      <c r="AE5" s="34"/>
      <c r="AF5" s="29">
        <v>3500</v>
      </c>
      <c r="AG5" s="35" t="str">
        <f t="shared" si="5"/>
        <v/>
      </c>
      <c r="AH5" s="29"/>
      <c r="AI5" s="36">
        <v>0.05</v>
      </c>
      <c r="AJ5" s="35">
        <f t="shared" si="10"/>
        <v>0.34</v>
      </c>
      <c r="AK5" s="36">
        <v>0</v>
      </c>
      <c r="AL5" s="35">
        <f t="shared" si="0"/>
        <v>0</v>
      </c>
      <c r="AM5" s="29"/>
      <c r="AN5" s="36"/>
      <c r="AO5" s="35">
        <f t="shared" si="6"/>
        <v>0</v>
      </c>
      <c r="AP5" s="29"/>
      <c r="AQ5" s="36"/>
      <c r="AR5" s="35">
        <f t="shared" si="7"/>
        <v>0</v>
      </c>
      <c r="AS5" s="35">
        <f t="shared" si="8"/>
        <v>0</v>
      </c>
      <c r="AT5" s="35">
        <f t="shared" si="1"/>
        <v>6.75</v>
      </c>
      <c r="AU5" s="37">
        <f t="shared" si="9"/>
        <v>0.1867</v>
      </c>
      <c r="AV5" s="9">
        <v>8.3000000000000007</v>
      </c>
      <c r="AW5" s="10">
        <v>62</v>
      </c>
      <c r="AX5" s="35">
        <f t="shared" si="2"/>
        <v>418.5</v>
      </c>
      <c r="AY5" s="35">
        <f t="shared" si="3"/>
        <v>514.6</v>
      </c>
      <c r="BA5" s="40"/>
      <c r="BB5" s="5"/>
    </row>
  </sheetData>
  <sheetProtection insertRows="0" deleteRows="0" sort="0"/>
  <protectedRanges>
    <protectedRange sqref="A2:J212 M6:AW212 M2:O5 Q2:AW5" name="Range1"/>
    <protectedRange sqref="K2:K217" name="Range1_1"/>
    <protectedRange sqref="L6:L212" name="Range1_2"/>
    <protectedRange sqref="P2:P5" name="Range1_1_1_1_1_1_1_1_1"/>
    <protectedRange sqref="L2:L5" name="Range1_2_1"/>
  </protectedRanges>
  <phoneticPr fontId="68" type="noConversion"/>
  <dataValidations count="1">
    <dataValidation type="list" allowBlank="1" showInputMessage="1" showErrorMessage="1" sqref="D2:F5 R2:R5 X2:X5" xr:uid="{05A0DC69-0849-4EB6-B557-47B261EBE3CD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2026-05-25T01:17:57Z</dcterms:modified>
</cp:coreProperties>
</file>