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7" r:id="rId1"/>
    <sheet name="Item" sheetId="8" r:id="rId2"/>
    <sheet name="FD Heated 260422" sheetId="19" r:id="rId3"/>
    <sheet name="ValueSelection" sheetId="6" r:id="rId4"/>
    <sheet name="Data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4" hidden="1">Data!$B$1:$T$1</definedName>
    <definedName name="_xlnm._FilterDatabase" localSheetId="3" hidden="1">ValueSelection!$D$1:$L$294</definedName>
    <definedName name="a" localSheetId="2">[1]Flow!$AB$27:$AB$28,[1]Flow!$AB$39:$AB$43,[1]Flow!$AB$64:$AB$65,[1]Flow!$AB$93:$AB$94,[1]Flow!$AB$103:$AB$105,[1]Flow!$AB$116:$AB$117</definedName>
    <definedName name="a">[2]Flow!$AB$27:$AB$28,[2]Flow!$AB$39:$AB$43,[2]Flow!$AB$64:$AB$65,[2]Flow!$AB$93:$AB$94,[2]Flow!$AB$103:$AB$105,[2]Flow!$AB$116:$AB$117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'[3]other data'!$T$2:$T$5</definedName>
    <definedName name="ADUL">#REF!</definedName>
    <definedName name="APL">#REF!</definedName>
    <definedName name="ART">#REF!</definedName>
    <definedName name="Artwork">#REF!</definedName>
    <definedName name="as" localSheetId="2">'[4]1-Import Product Data Sheet'!$X$2</definedName>
    <definedName name="as">'[5]1-Import Product Data Sheet'!$X$2</definedName>
    <definedName name="AssortedSKU_Range" localSheetId="2">[6]Mapping!$J$2:$J$3</definedName>
    <definedName name="AssortedSKU_Range">[7]Mapping!$J$2:$J$3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 localSheetId="2">'[8]Hardline Drop down'!$H$5:$H$9</definedName>
    <definedName name="Banner">'[9]Hardline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[10]Lists!$I$6:$I$29</definedName>
    <definedName name="Blankets_Throws">#REF!</definedName>
    <definedName name="BLK">#REF!</definedName>
    <definedName name="Brand" localSheetId="2">'[4]1-Import Product Data Sheet'!$N$102:$N$144</definedName>
    <definedName name="BRAND">[11]LIST!$D$2:$D$7</definedName>
    <definedName name="Branded">[10]Lists!$F$6:$F$38</definedName>
    <definedName name="brands">'[3]other data'!$K$2:$K$48</definedName>
    <definedName name="BuyUnits_Range" localSheetId="2">[6]Mapping!$B$2:$B$55</definedName>
    <definedName name="BuyUnits_Range">[7]Mapping!$B$2:$B$55</definedName>
    <definedName name="ca_available_Range" localSheetId="2">[6]Mapping!$AB$2:$AB$5</definedName>
    <definedName name="ca_available_Range">[7]Mapping!$AB$2:$AB$5</definedName>
    <definedName name="ca_Compliant_Range" localSheetId="2">[6]Mapping!$BF$2:$BF$4</definedName>
    <definedName name="ca_Compliant_Range">[7]Mapping!$BF$2:$BF$4</definedName>
    <definedName name="ca_CompliantReason_Range" localSheetId="2">[6]Mapping!$BH$2:$BH$13</definedName>
    <definedName name="ca_CompliantReason_Range">[7]Mapping!$BH$2:$BH$13</definedName>
    <definedName name="ca_SisVendor_Range" localSheetId="2">[6]Mapping!$BD$2:$BD$3</definedName>
    <definedName name="ca_SisVendor_Range">[7]Mapping!$BD$2:$BD$3</definedName>
    <definedName name="ca_stuffedarticlesreg_Range" localSheetId="2">[6]Mapping!$AD$2:$AD$6</definedName>
    <definedName name="ca_stuffedarticlesreg_Range">[7]Mapping!$AD$2:$AD$6</definedName>
    <definedName name="Case_Freight_Range" localSheetId="2">[6]Mapping!$F$2:$F$19</definedName>
    <definedName name="Case_Freight_Range">[7]Mapping!$F$2:$F$19</definedName>
    <definedName name="CATEGORY">[12]Sheet1!$DW$2:$DW$3</definedName>
    <definedName name="chargeback">'[3]other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[10]Lists!$J$6:$J$29</definedName>
    <definedName name="COLOR_FAMILY" localSheetId="2">'[13]x-Lists'!$AB$2:$AB$18</definedName>
    <definedName name="COLOR_FAMILY">'[14]x-Lists'!$AB$2:$AB$18</definedName>
    <definedName name="colour">[12]Sheet1!$EH$2:$EH$3</definedName>
    <definedName name="COO_Dest" localSheetId="2">[6]COO!$D$1:$D$3:'[6]COO'!$D$2</definedName>
    <definedName name="COO_Dest">[7]COO!$D$1:$D$3:'[7]COO'!$D$2</definedName>
    <definedName name="COOCountry_Range" localSheetId="2">[6]Mapping!$R$2:$R$245</definedName>
    <definedName name="COOCountry_Range">[7]Mapping!$R$2:$R$245</definedName>
    <definedName name="COODest_Range" localSheetId="2">[6]Mapping!$P$2:$P$3</definedName>
    <definedName name="COODest_Range">[7]Mapping!$P$2:$P$3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'[3]other data'!$I$3:$I$249</definedName>
    <definedName name="crs">'[15]SUBCATS INTERNAL USE'!$A$3:$C$1000</definedName>
    <definedName name="Cycle">[10]Lists!$E$6:$E$30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 localSheetId="2">[6]Mapping!$AZ$2:$AZ$3</definedName>
    <definedName name="dealPricing_Range">[7]Mapping!$AZ$2:$AZ$3</definedName>
    <definedName name="Decorative_Accessories">#REF!</definedName>
    <definedName name="Decorative_Pillows_Inserts_Covers">#REF!</definedName>
    <definedName name="del">'[15]SUBCATS INTERNAL USE'!$G$2:$H$512</definedName>
    <definedName name="den">[10]Lists!$L$6:$L$29</definedName>
    <definedName name="Description1_Range" localSheetId="2">[6]Mapping!$AM$2:$AM$72</definedName>
    <definedName name="Description1_Range">[7]Mapping!$AM$2:$AM$72</definedName>
    <definedName name="Description2_Range" localSheetId="2">[6]Mapping!$AN$2:$AN$84</definedName>
    <definedName name="Description2_Range">[7]Mapping!$AN$2:$AN$84</definedName>
    <definedName name="DesignStrat">[16]Info!$F$3:$F$5</definedName>
    <definedName name="diffgrp">'[3]diff group head'!$A$2:$A$47</definedName>
    <definedName name="DIFFS">'[3]other data'!$AF$2:$AF$13</definedName>
    <definedName name="division" localSheetId="2">'[17]X-PORTS'!$K$4:$K$12</definedName>
    <definedName name="division">'[18]X-PORTS'!$K$4:$K$12</definedName>
    <definedName name="Division1" localSheetId="2">'[8]Hardline Drop down'!$A$5:$A$16</definedName>
    <definedName name="Division1">'[9]Hardline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 localSheetId="2">[19]LIST!$E$2:$E$7</definedName>
    <definedName name="FASHION">[11]LIST!$E$2:$E$7</definedName>
    <definedName name="Feature1_Range" localSheetId="2">[6]Mapping!$AG$2:$AG$25</definedName>
    <definedName name="Feature1_Range">[7]Mapping!$AG$2:$AG$25</definedName>
    <definedName name="Feature10_Range" localSheetId="2">[20]Mapping!$AP$2:$AP$17</definedName>
    <definedName name="Feature10_Range">[21]Mapping!$AP$2:$AP$17</definedName>
    <definedName name="Feature2_Range" localSheetId="2">[6]Mapping!$AH$2:$AH$17</definedName>
    <definedName name="Feature2_Range">[7]Mapping!$AH$2:$AH$17</definedName>
    <definedName name="Feature3_Range" localSheetId="2">[6]Mapping!$AI$2:$AI$21</definedName>
    <definedName name="Feature3_Range">[7]Mapping!$AI$2:$AI$21</definedName>
    <definedName name="Feature4_Range" localSheetId="2">[6]Mapping!$AJ$2:$AJ$9</definedName>
    <definedName name="Feature4_Range">[7]Mapping!$AJ$2:$AJ$9</definedName>
    <definedName name="Feature5_Range" localSheetId="2">[6]Mapping!$AK$2:$AK$5</definedName>
    <definedName name="Feature5_Range">[7]Mapping!$AK$2:$AK$5</definedName>
    <definedName name="Feature6_Range" localSheetId="2">[6]Mapping!$AL$2:$AL$20</definedName>
    <definedName name="Feature6_Range">[7]Mapping!$AL$2:$AL$20</definedName>
    <definedName name="Feature7_Range" localSheetId="2">[20]Mapping!$AM$2:$AM$21</definedName>
    <definedName name="Feature7_Range">[21]Mapping!$AM$2:$AM$21</definedName>
    <definedName name="Feature8_Range" localSheetId="2">[20]Mapping!$AN$2:$AN$9</definedName>
    <definedName name="Feature8_Range">[21]Mapping!$AN$2:$AN$9</definedName>
    <definedName name="Feature9_Range" localSheetId="2">[20]Mapping!$AO$2:$AO$5</definedName>
    <definedName name="Feature9_Range">[21]Mapping!$AO$2:$AO$5</definedName>
    <definedName name="FIFRACompliance_Range" localSheetId="2">[6]Mapping!$L$2:$L$10</definedName>
    <definedName name="FIFRACompliance_Range">[7]Mapping!$L$2:$L$10</definedName>
    <definedName name="FIFRAExemption_Range" localSheetId="2">[6]Mapping!$N$2:$N$3</definedName>
    <definedName name="FIFRAExemption_Range">[7]Mapping!$N$2:$N$3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[12]Sheet1!$EC$2:$EC$3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'[3]other data'!$AC$3:$AC$14</definedName>
    <definedName name="FUR">#REF!</definedName>
    <definedName name="gen_nontxtl_UOM_Range" localSheetId="2">[6]Mapping!$Z$2:$Z$11</definedName>
    <definedName name="gen_nontxtl_UOM_Range">[7]Mapping!$Z$2:$Z$11</definedName>
    <definedName name="gen_txtl_permlbl_careinstr_Range" localSheetId="2">[6]Mapping!$V$2:$V$9</definedName>
    <definedName name="gen_txtl_permlbl_careinstr_Range">[7]Mapping!$V$2:$V$9</definedName>
    <definedName name="gen_txtl_permlbl_fabrcont_Range" localSheetId="2">[6]Mapping!$X$2:$X$12</definedName>
    <definedName name="gen_txtl_permlbl_fabrcont_Range">[7]Mapping!$X$2:$X$12</definedName>
    <definedName name="gen_txtl_permlbl_vendinfo_Range" localSheetId="2">[6]Mapping!$T$2:$T$8</definedName>
    <definedName name="gen_txtl_permlbl_vendinfo_Range">[7]Mapping!$T$2:$T$8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[3]hangers!$B$3:$B$42</definedName>
    <definedName name="hanger2">[3]hangers!$G$3:$G$42</definedName>
    <definedName name="Home_Décor">#REF!</definedName>
    <definedName name="Home_Décor.">#REF!</definedName>
    <definedName name="INITIALBUY" localSheetId="2">[19]LIST!$G$2:$G$7</definedName>
    <definedName name="INITIALBUY">[11]LIST!$G$2:$G$7</definedName>
    <definedName name="JLA">#REF!</definedName>
    <definedName name="KD">[12]Sheet1!$DS$2:$DS$2</definedName>
    <definedName name="Kids_Bath">#REF!</definedName>
    <definedName name="Kids_or_Teen">#REF!</definedName>
    <definedName name="LGT">#REF!</definedName>
    <definedName name="LicensedProduct_Range" localSheetId="2">[6]Mapping!$AF$2:$AF$3</definedName>
    <definedName name="LicensedProduct_Range">[7]Mapping!$AF$2:$AF$3</definedName>
    <definedName name="LIFESTYLE" localSheetId="2">[19]LIST!$C$2:$C$7</definedName>
    <definedName name="LIFESTYLE">[11]LIST!$C$2:$C$7</definedName>
    <definedName name="Lighting_or_Candleholders">#REF!</definedName>
    <definedName name="LOCALIZATION__PRICEPOINT" localSheetId="2">'[13]x-Lists'!$Z$2:$Z$4</definedName>
    <definedName name="LOCALIZATION__PRICEPOINT">'[14]x-Lists'!$Z$2:$Z$4</definedName>
    <definedName name="loctype">'[3]other data'!$BN$2:$BN$6</definedName>
    <definedName name="lowpievelour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[12]Sheet1!$EA$2:$EA$3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 localSheetId="2">'[8]Hardline Drop down'!$C$5:$C$21</definedName>
    <definedName name="Office">'[9]Hardline Drop down'!$C$5:$C$21</definedName>
    <definedName name="ORDERTYPE">'[3]other data'!$AN$2:$AN$6</definedName>
    <definedName name="OTB">'[3]other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[12]Sheet1!$EE$2:$EE$3</definedName>
    <definedName name="PackageType" localSheetId="2">'[4]1-Import Product Data Sheet'!$L$102:$L$131</definedName>
    <definedName name="PackageType">'[5]1-Import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 localSheetId="2">'[4]1-Import Product Data Sheet'!$AR$1:$AR$24</definedName>
    <definedName name="PDQList">'[5]1-Import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[16]Info!$E$2:$E$49</definedName>
    <definedName name="po_type">'[3]other data'!$AU$2:$AU$11</definedName>
    <definedName name="PORT_IFF" localSheetId="2">[22]a!$A$10:$B$35</definedName>
    <definedName name="PORT_IFF">[23]a!$A$10:$B$35</definedName>
    <definedName name="ports" localSheetId="2">'[17]X-PORTS'!$D$4:$D$33</definedName>
    <definedName name="ports">'[18]X-PORTS'!$D$4:$D$33</definedName>
    <definedName name="PortSeq" localSheetId="2">'[4]1-Import Product Data Sheet'!$U$2</definedName>
    <definedName name="PortSeq">'[5]1-Import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 localSheetId="2">[6]Mapping!$H$2:$H$3</definedName>
    <definedName name="Preticketed_Range">[7]Mapping!$H$2:$H$3</definedName>
    <definedName name="PrevBuy" localSheetId="2">'[4]1-Import Product Data Sheet'!$AR$26:$AR$27</definedName>
    <definedName name="PrevBuy">'[5]1-Import Product Data Sheet'!$AR$26:$AR$27</definedName>
    <definedName name="PRICE" localSheetId="2">[19]LIST!$B$2:$B$6</definedName>
    <definedName name="PRICE">[11]LIST!$B$2:$B$6</definedName>
    <definedName name="_xlnm.Print_Area" localSheetId="2">'FD Heated 260422'!#REF!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[24]Q1!$C$38</definedName>
    <definedName name="QSFOB_2">"'file://192.168.20.8/beyond%20basic/slard%20-%20design/customs%20memo/master%20copy%20quote%20sheet%202.xls'#$q1.$c$38"</definedName>
    <definedName name="Quilts">#REF!</definedName>
    <definedName name="RateSeq" localSheetId="2">'[4]1-Import Product Data Sheet'!$X$2</definedName>
    <definedName name="RateSeq">'[5]1-Import Product Data Sheet'!$X$2</definedName>
    <definedName name="retailAK_O_YN_Range" localSheetId="2">[6]Mapping!$AR$2:$AR$3</definedName>
    <definedName name="retailAK_O_YN_Range">[7]Mapping!$AR$2:$AR$3</definedName>
    <definedName name="retailCA_O_YN_Range" localSheetId="2">[6]Mapping!$AV$2:$AV$3</definedName>
    <definedName name="retailCA_O_YN_Range">[7]Mapping!$AV$2:$AV$3</definedName>
    <definedName name="retailHA_O_YN_Range" localSheetId="2">[6]Mapping!$AX$2:$AX$3</definedName>
    <definedName name="retailHA_O_YN_Range">[7]Mapping!$AX$2:$AX$3</definedName>
    <definedName name="retailPR_O_YN_Range" localSheetId="2">[6]Mapping!$AT$2:$AT$3</definedName>
    <definedName name="retailPR_O_YN_Range">[7]Mapping!$AT$2:$AT$3</definedName>
    <definedName name="retailUS_O_YN_Range" localSheetId="2">[6]Mapping!$AP$2:$AP$3</definedName>
    <definedName name="retailUS_O_YN_Range">[7]Mapping!$AP$2:$AP$3</definedName>
    <definedName name="RoutingDesc">'[15]DOMESTIC Worksheet'!$AG$3:$AG$12</definedName>
    <definedName name="RUG">#REF!</definedName>
    <definedName name="runnum">'[3]other data'!$BI$2:$BI$18</definedName>
    <definedName name="scalenum">'[3]other data'!$BG$2:$BG$18</definedName>
    <definedName name="Season" localSheetId="2">'[8]Hardline Drop down'!$D$5:$D$15</definedName>
    <definedName name="Season">'[9]Hardline Drop down'!$D$5:$D$15</definedName>
    <definedName name="Seasonal">#REF!</definedName>
    <definedName name="SellUnits_Range" localSheetId="2">[6]Mapping!$D$2:$D$53</definedName>
    <definedName name="SellUnits_Range">[7]Mapping!$D$2:$D$53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[3]comments!$B$3:$B$54</definedName>
    <definedName name="ssn_code">'[3]other data'!$AQ$2:$AQ$110</definedName>
    <definedName name="ssn_phase">'[3]other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 localSheetId="2">[6]Mapping!$BB$2:$BB$3</definedName>
    <definedName name="suggestedMessage_Range">[7]Mapping!$BB$2:$BB$3</definedName>
    <definedName name="SUPPLIER">'[3]vendor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'[3]other data'!$AK$2:$AK$10</definedName>
    <definedName name="TERMS">'[3]other data'!$P$2:$P$7</definedName>
    <definedName name="THEME" localSheetId="2">'[13]x-Lists'!$AQ$2:$AQ$12</definedName>
    <definedName name="THEME">'[14]x-Lists'!$AQ$2:$AQ$12</definedName>
    <definedName name="TICKET">[3]tickets!$B$3:$B$27</definedName>
    <definedName name="ticket2">[3]tickets!$G$3:$G$27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 localSheetId="2">'[13]x-Lists'!$AR$2:$AR$23</definedName>
    <definedName name="TREATMENT">'[14]x-Lists'!$AR$2:$AR$23</definedName>
    <definedName name="UDA3A">'[3]other data'!$AY$2:$AY$4</definedName>
    <definedName name="UDA3B">'[3]other data'!$AZ$2:$AZ$6</definedName>
    <definedName name="UNIT">[12]Sheet1!$EF$2:$EF$3</definedName>
    <definedName name="upc">'[3]other data'!$AH$2:$AH$10</definedName>
    <definedName name="UPC1A">'[3]other data'!$BD$2:$BD$5</definedName>
    <definedName name="UPC2A">'[3]other data'!$BF$2:$BF$5</definedName>
    <definedName name="Upload" localSheetId="2">'[8]Hardline Drop down'!$E$5</definedName>
    <definedName name="Upload">'[9]Hardline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 localSheetId="2">'[17]X-PORTS'!$I$5:$I$7</definedName>
    <definedName name="USPORTS">'[18]X-PORTS'!$I$5:$I$7</definedName>
    <definedName name="VendorType" localSheetId="2">'[8]Hardline Drop down'!$F$5:$F$8</definedName>
    <definedName name="VendorType">'[9]Hardline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'[3]other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[12]Sheet1!$EG$2:$EG$3</definedName>
    <definedName name="World1">[10]Lists!$H$6:$H$29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'[3]other data'!$BB$2:$BB$5</definedName>
    <definedName name="YNES">'[3]other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2" i="8"/>
  <c r="AH3" i="8"/>
  <c r="AH2" i="8"/>
  <c r="BA4" i="8" l="1"/>
  <c r="AS4" i="8"/>
  <c r="BA3" i="8"/>
  <c r="AS3" i="8"/>
  <c r="AM3" i="8"/>
  <c r="AK3" i="8"/>
  <c r="AC3" i="8"/>
  <c r="AD3" i="8" s="1"/>
  <c r="AF3" i="8" s="1"/>
  <c r="AT3" i="8" l="1"/>
  <c r="AU3" i="8" s="1"/>
  <c r="AT4" i="8"/>
  <c r="AU4" i="8" s="1"/>
  <c r="AI3" i="8"/>
  <c r="AZ4" i="8" l="1"/>
  <c r="AV3" i="8"/>
  <c r="AZ3" i="8"/>
  <c r="D3" i="7" l="1"/>
  <c r="BA2" i="8"/>
  <c r="AS2" i="8"/>
  <c r="AM2" i="8"/>
  <c r="AK2" i="8"/>
  <c r="AC2" i="8"/>
  <c r="AD2" i="8" s="1"/>
  <c r="AF2" i="8" s="1"/>
  <c r="AT2" i="8" l="1"/>
  <c r="D8" i="7"/>
  <c r="AI2" i="8"/>
  <c r="AU2" i="8" l="1"/>
  <c r="AV2" i="8" l="1"/>
  <c r="AZ2" i="8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<sst xmlns="http://schemas.openxmlformats.org/spreadsheetml/2006/main" count="1001" uniqueCount="857">
  <si>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</si>
  <si>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</si>
  <si>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</si>
  <si>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</si>
  <si>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</si>
  <si>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</si>
  <si>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</si>
  <si>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</si>
  <si>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</si>
  <si>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</si>
  <si>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</si>
  <si>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</si>
  <si>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</si>
  <si>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</si>
  <si>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</si>
  <si>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</si>
  <si>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</si>
  <si>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</si>
  <si>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</si>
  <si>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</si>
  <si>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</si>
  <si>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</si>
  <si>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</si>
  <si>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</si>
  <si>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</si>
  <si>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</si>
  <si>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</si>
  <si>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</si>
  <si>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</si>
  <si>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</si>
  <si>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</si>
  <si>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</si>
  <si>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</si>
  <si>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</si>
  <si>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</si>
  <si>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</si>
  <si>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</si>
  <si>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</si>
  <si>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</si>
  <si>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</si>
  <si>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</si>
  <si>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</si>
  <si>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</si>
  <si>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</si>
  <si>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</si>
  <si>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</si>
  <si>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</si>
  <si>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</si>
  <si>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</si>
  <si>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</si>
  <si>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</si>
  <si>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</si>
  <si>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</si>
  <si>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</si>
  <si>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</si>
  <si>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</si>
  <si>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</si>
  <si>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</si>
  <si>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</si>
  <si>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</si>
  <si>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</si>
  <si>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</si>
  <si>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</si>
  <si>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</si>
  <si>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</si>
  <si>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</si>
  <si>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</si>
  <si>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</si>
  <si>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</si>
  <si>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</si>
  <si>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</si>
  <si>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</si>
  <si>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</si>
  <si>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</si>
  <si>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</si>
  <si>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</si>
  <si>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</si>
  <si>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</si>
  <si>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</si>
  <si>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</si>
  <si>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</si>
  <si>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</si>
  <si>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</si>
  <si>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</si>
  <si>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</si>
  <si>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</si>
  <si>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</si>
  <si>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</si>
  <si>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</si>
  <si>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</si>
  <si>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</si>
  <si>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</si>
  <si>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</si>
  <si>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</si>
  <si>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</si>
  <si>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</si>
  <si>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</si>
  <si>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</si>
  <si>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</si>
  <si>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</si>
  <si>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</si>
  <si>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</si>
  <si>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</si>
  <si>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</si>
  <si>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</si>
  <si>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</si>
  <si>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</si>
  <si>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</si>
  <si>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</si>
  <si>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</si>
  <si>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</si>
  <si>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</si>
  <si>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</si>
  <si>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</si>
  <si>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</si>
  <si>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</si>
  <si>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</si>
  <si>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</si>
  <si>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</si>
  <si>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</si>
  <si>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</si>
  <si>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</si>
  <si>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</si>
  <si>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</si>
  <si>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</si>
  <si>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</si>
  <si>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</si>
  <si>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</si>
  <si>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</si>
  <si>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</si>
  <si>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</si>
  <si>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</si>
  <si>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</si>
  <si>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</si>
  <si>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</si>
  <si>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</si>
  <si>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</si>
  <si>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</si>
  <si>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</si>
  <si>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</si>
  <si>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</si>
  <si>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</si>
  <si>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</si>
  <si>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</si>
  <si>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</si>
  <si>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</si>
  <si>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</si>
  <si>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</si>
  <si>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</si>
  <si>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</si>
  <si>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</si>
  <si>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</si>
  <si>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</si>
  <si>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</si>
  <si>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</si>
  <si>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</si>
  <si>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</si>
  <si>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</si>
  <si>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</si>
  <si>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</si>
  <si>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</si>
  <si>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</si>
  <si>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</si>
  <si>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</si>
  <si>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</si>
  <si>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</si>
  <si>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</si>
  <si>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</si>
  <si>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</si>
  <si>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</si>
  <si>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</si>
  <si>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</si>
  <si>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</si>
  <si>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</si>
  <si>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</si>
  <si>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</si>
  <si>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</si>
  <si>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</si>
  <si>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</si>
  <si>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</si>
  <si>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</si>
  <si>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</si>
  <si>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</si>
  <si>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</si>
  <si>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</si>
  <si>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</si>
  <si>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</si>
  <si>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</si>
  <si>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</si>
  <si>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</si>
  <si>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</si>
  <si>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</si>
  <si>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</si>
  <si>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</si>
  <si>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</si>
  <si>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</si>
  <si>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</si>
  <si>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</si>
  <si>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</si>
  <si>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</si>
  <si>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</si>
  <si>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</si>
  <si>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</si>
  <si>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</si>
  <si>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</si>
  <si>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</si>
  <si>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</si>
  <si>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</si>
  <si>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</si>
  <si>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</si>
  <si>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</si>
  <si>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</si>
  <si>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</si>
  <si>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</si>
  <si>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</si>
  <si>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</si>
  <si>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</si>
  <si>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</si>
  <si>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</si>
  <si>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</si>
  <si>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</si>
  <si>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</si>
  <si>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</si>
  <si>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</si>
  <si>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</si>
  <si>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</si>
  <si>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</si>
  <si>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</si>
  <si>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</si>
  <si>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</si>
  <si>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</si>
  <si>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</si>
  <si>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</si>
  <si>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</si>
  <si>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</si>
  <si>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</si>
  <si>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</si>
  <si>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</si>
  <si>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</si>
  <si>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</si>
  <si>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</si>
  <si>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</si>
  <si>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</si>
  <si>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</si>
  <si>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</si>
  <si>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</si>
  <si>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</si>
  <si>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</si>
  <si>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</si>
  <si>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</si>
  <si>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</si>
  <si>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</si>
  <si>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</si>
  <si>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</si>
  <si>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</si>
  <si>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</si>
  <si>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</si>
  <si>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</si>
  <si>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</si>
  <si>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</si>
  <si>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</si>
  <si>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</si>
  <si>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</si>
  <si>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</si>
  <si>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</si>
  <si>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</si>
  <si>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</si>
  <si>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</si>
  <si>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</si>
  <si>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</si>
  <si>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</si>
  <si>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</si>
  <si>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</si>
  <si>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</si>
  <si>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</si>
  <si>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</si>
  <si>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</si>
  <si>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</si>
  <si>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</si>
  <si>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</si>
  <si>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</si>
  <si>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</si>
  <si>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</si>
  <si>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</si>
  <si>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</si>
  <si>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</si>
  <si>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</si>
  <si>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</si>
  <si>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</si>
  <si>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</si>
  <si>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</si>
  <si>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</si>
  <si>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</si>
  <si>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</si>
  <si>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</si>
  <si>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</si>
  <si>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</si>
  <si>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</si>
  <si>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</si>
  <si>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</si>
  <si>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</si>
  <si>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</si>
  <si>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</si>
  <si>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</si>
  <si>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</si>
  <si>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</si>
  <si>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</si>
  <si>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</si>
  <si>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</si>
  <si>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</si>
  <si>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</si>
  <si>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</si>
  <si>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</si>
  <si>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</si>
  <si>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</si>
  <si>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</si>
  <si>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</si>
  <si>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</si>
  <si>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</si>
  <si>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</si>
  <si>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</si>
  <si>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</si>
  <si>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</si>
  <si>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</si>
  <si>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</si>
  <si>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</si>
  <si>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</si>
  <si>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</si>
  <si>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</si>
  <si>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</si>
  <si>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</si>
  <si>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</si>
  <si>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</si>
  <si>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</si>
  <si>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</si>
  <si>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</si>
  <si>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</si>
  <si>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</si>
  <si>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</si>
  <si>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</si>
  <si>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</si>
  <si>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</si>
  <si>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</si>
  <si>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</si>
  <si>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</si>
  <si>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</si>
  <si>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</si>
  <si>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</si>
  <si>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</si>
  <si>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</si>
  <si>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</si>
  <si>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</si>
  <si>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</si>
  <si>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</si>
  <si>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</si>
  <si>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</si>
  <si>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</si>
  <si>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</si>
  <si>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</si>
  <si>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</si>
  <si>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</si>
  <si>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</si>
  <si>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</si>
  <si>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</si>
  <si>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</si>
  <si>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</si>
  <si>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</si>
  <si>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</si>
  <si>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</si>
  <si>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</si>
  <si>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</si>
  <si>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</si>
  <si>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</si>
  <si>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</si>
  <si>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</si>
  <si>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</si>
  <si>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</si>
  <si>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</si>
  <si>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</si>
  <si>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</si>
  <si>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</si>
  <si>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</si>
  <si>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</si>
  <si>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</si>
  <si>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</si>
  <si>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</si>
  <si>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</si>
  <si>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</si>
  <si>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</si>
  <si>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</si>
  <si>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</si>
  <si>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</si>
  <si>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</si>
  <si>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</si>
  <si>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</si>
  <si>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</si>
  <si>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</si>
  <si>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</si>
  <si>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</si>
  <si>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</si>
  <si>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</si>
  <si>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</si>
  <si>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</si>
  <si>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</si>
  <si>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</si>
  <si>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</si>
  <si>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</si>
  <si>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</si>
  <si>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</si>
  <si>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</si>
  <si>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</si>
  <si>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</si>
  <si>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</si>
  <si>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</si>
  <si>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</si>
  <si>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</si>
  <si>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</si>
  <si>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</si>
  <si>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</si>
  <si>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</si>
  <si>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</si>
  <si>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</si>
  <si>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</si>
  <si>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</si>
  <si>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</si>
  <si>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</si>
  <si>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</si>
  <si>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</si>
  <si>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</si>
  <si>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</si>
  <si>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</si>
  <si>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</si>
  <si>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</si>
  <si>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</si>
  <si>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</si>
  <si>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</si>
  <si>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</si>
  <si>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</si>
  <si>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</si>
  <si>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</si>
  <si>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</si>
  <si>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</si>
  <si>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</si>
  <si>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</si>
  <si>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</si>
  <si>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</si>
  <si>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</si>
  <si>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</si>
  <si>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</si>
  <si>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</si>
  <si>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</si>
  <si>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</si>
  <si>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</si>
  <si>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</si>
  <si>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</si>
  <si>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</si>
  <si>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</si>
  <si>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</si>
  <si>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</si>
  <si>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</si>
  <si>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</si>
  <si>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</si>
  <si>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</si>
  <si>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</si>
  <si>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</si>
  <si>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</si>
  <si>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</si>
  <si>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</si>
  <si>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</si>
  <si>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</si>
  <si>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</si>
  <si>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</si>
  <si>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</si>
  <si>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</si>
  <si>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</si>
  <si>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</si>
  <si>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</si>
  <si>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</si>
  <si>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</si>
  <si>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</si>
  <si>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</si>
  <si>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</si>
  <si>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</si>
  <si>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</si>
  <si>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</si>
  <si>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</si>
  <si>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</si>
  <si>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</si>
  <si>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</si>
  <si>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</si>
  <si>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</si>
  <si>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</si>
  <si>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</si>
  <si>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</si>
  <si>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</si>
  <si>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</si>
  <si>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</si>
  <si>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</si>
  <si>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</si>
  <si>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</si>
  <si>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</si>
  <si>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</si>
  <si>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</si>
  <si>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</si>
  <si>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</si>
  <si>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</si>
  <si>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</si>
  <si>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</si>
  <si>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</si>
  <si>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</si>
  <si>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</si>
  <si>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</si>
  <si>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</si>
  <si>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</si>
  <si>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</si>
  <si>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</si>
  <si>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</si>
  <si>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</si>
  <si>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</si>
  <si>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</si>
  <si>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</si>
  <si>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</si>
  <si>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</si>
  <si>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</si>
  <si>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</si>
  <si>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</si>
  <si>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</si>
  <si>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</si>
  <si>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</si>
  <si>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</si>
  <si>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</si>
  <si>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</si>
  <si>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</si>
  <si>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</si>
  <si>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</si>
  <si>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</si>
  <si>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</si>
  <si>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</si>
  <si>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</si>
  <si>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</si>
  <si>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</si>
  <si>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</si>
  <si>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</si>
  <si>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</si>
  <si>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</si>
  <si>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</si>
  <si>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</si>
  <si>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</si>
  <si>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</si>
  <si>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</si>
  <si>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</si>
  <si>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</si>
  <si>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</si>
  <si>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</si>
  <si>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</si>
  <si>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</si>
  <si>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</si>
  <si>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</si>
  <si>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</si>
  <si>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</si>
  <si>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</si>
  <si>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</si>
  <si>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</si>
  <si>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</si>
  <si>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</si>
  <si>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</si>
  <si>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</si>
  <si>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</si>
  <si>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</si>
  <si>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</si>
  <si>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</si>
  <si>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</si>
  <si>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</si>
  <si>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</si>
  <si>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</si>
  <si>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</si>
  <si>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</si>
  <si>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</si>
  <si>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</si>
  <si>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</si>
  <si>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</si>
  <si>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</si>
  <si>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</si>
  <si>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</si>
  <si>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</si>
  <si>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</si>
  <si>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</si>
  <si>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</si>
  <si>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</si>
  <si>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</si>
  <si>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</si>
  <si>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</si>
  <si>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</si>
  <si>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</si>
  <si>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</si>
  <si>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</si>
  <si>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</si>
  <si>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</si>
  <si>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</si>
  <si>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</si>
  <si>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</si>
  <si>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</si>
  <si>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</si>
  <si>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</si>
  <si>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</si>
  <si>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</si>
  <si>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</si>
  <si>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</si>
  <si>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</si>
  <si>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</si>
  <si>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</si>
  <si>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</si>
  <si>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</si>
  <si>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</si>
  <si>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</si>
  <si>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</si>
  <si>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</si>
  <si>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</si>
  <si>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</si>
  <si>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</si>
  <si>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</si>
  <si>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</si>
  <si>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</si>
  <si>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</si>
  <si>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</si>
  <si>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</si>
  <si>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</si>
  <si>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</si>
  <si>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</si>
  <si>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</si>
  <si>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</si>
  <si>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</si>
  <si>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</si>
  <si>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</si>
  <si>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</si>
  <si>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</si>
  <si>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</si>
  <si>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</si>
  <si>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</si>
  <si>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</si>
  <si>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</si>
  <si>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</si>
  <si>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</si>
  <si>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</si>
  <si>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</si>
  <si>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</si>
  <si>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</si>
  <si>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</si>
  <si>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</si>
  <si>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</si>
  <si>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</si>
  <si>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</si>
  <si>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</si>
  <si>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</si>
  <si>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</si>
  <si>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</si>
  <si>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</si>
  <si>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</si>
  <si>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</si>
  <si>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</si>
  <si>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</si>
  <si>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</si>
  <si>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</si>
  <si>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</si>
  <si>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</si>
  <si>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</si>
  <si>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</si>
  <si>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</si>
  <si>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</si>
  <si>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</si>
  <si>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</si>
  <si>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</si>
  <si>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</si>
  <si>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</si>
  <si>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</si>
  <si>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</si>
  <si>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</si>
  <si>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</si>
  <si>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</si>
  <si>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</si>
  <si>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</si>
  <si>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</si>
  <si>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</si>
  <si>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</si>
  <si>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</si>
  <si>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</si>
  <si>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</si>
  <si>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</si>
  <si>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</si>
  <si>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</si>
  <si>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</si>
  <si>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</si>
  <si>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</si>
  <si>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</si>
  <si>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</si>
  <si>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</si>
  <si>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</si>
  <si>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</si>
  <si>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</si>
  <si>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</si>
  <si>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</si>
  <si>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</si>
  <si>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</si>
  <si>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</si>
  <si>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</si>
  <si>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</si>
  <si>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</si>
  <si>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</si>
  <si>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</si>
  <si>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</si>
  <si>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</si>
  <si>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</si>
  <si>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</si>
  <si>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</si>
  <si>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</si>
  <si>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</si>
  <si>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</si>
  <si>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</si>
  <si>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</si>
  <si>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</si>
  <si>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</si>
  <si>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</si>
  <si>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</si>
  <si>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</si>
  <si>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</si>
  <si>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</si>
  <si>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</si>
  <si>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</si>
  <si>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</si>
  <si>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</si>
  <si>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</si>
  <si>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</si>
  <si>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</si>
  <si>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</si>
  <si>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</si>
  <si>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</si>
  <si>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</si>
  <si>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</si>
  <si>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</si>
  <si>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</si>
  <si>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</si>
  <si>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</si>
  <si>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</si>
  <si>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</si>
  <si>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</si>
  <si>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</si>
  <si>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</si>
  <si>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</si>
  <si>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</si>
  <si>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</si>
  <si>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</si>
  <si>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</si>
  <si>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</si>
  <si>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</si>
  <si>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</si>
  <si>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</si>
  <si>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</si>
  <si>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</si>
  <si>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</si>
  <si>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</si>
  <si>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</si>
  <si>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</si>
  <si>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</si>
  <si>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</si>
  <si>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</si>
  <si>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</si>
  <si>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</si>
  <si>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</si>
  <si>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</si>
  <si>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</si>
  <si>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</si>
  <si>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</si>
  <si>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</si>
  <si>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</si>
  <si>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</si>
  <si>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</si>
  <si>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2025 BASI BLK DI</t>
  </si>
  <si>
    <t>2025 BASI BLK POE</t>
  </si>
  <si>
    <t>2025 BASI BLK Domestic</t>
  </si>
  <si>
    <t>2025 BASI BLK JLA Fixed Markup</t>
  </si>
  <si>
    <t>2025 BASI BLK Amazon 1P</t>
  </si>
  <si>
    <t>2025 BASI BLK Walmart DI</t>
  </si>
  <si>
    <t xml:space="preserve">                                                                                  2025 BASI BLK DI Commitment Sheet</t>
  </si>
  <si>
    <t>Product Category</t>
  </si>
  <si>
    <t>2025 BASI BLK JLA Ecomm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</si>
  <si>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</si>
  <si>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</si>
  <si>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</si>
  <si>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</si>
  <si>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</si>
  <si>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</si>
  <si>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</si>
  <si>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</si>
  <si>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</si>
  <si>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</si>
  <si>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</si>
  <si>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</si>
  <si>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</si>
  <si>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</si>
  <si>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</si>
  <si>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</si>
  <si>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</si>
  <si>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</si>
  <si>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</si>
  <si>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</si>
  <si>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</si>
  <si>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</si>
  <si>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</si>
  <si>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</si>
  <si>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</si>
  <si>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</si>
  <si>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</si>
  <si>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</si>
  <si>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</si>
  <si>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</si>
  <si>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</si>
  <si>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</si>
  <si>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AT HOME DI</t>
  </si>
  <si>
    <t>At Home</t>
  </si>
  <si>
    <t>ATHOME</t>
  </si>
  <si>
    <t>Material-Short</t>
  </si>
  <si>
    <t>ZPP (POE Shipments)</t>
  </si>
  <si>
    <t>Testing</t>
  </si>
  <si>
    <t>50x60"</t>
  </si>
  <si>
    <t>Program</t>
  </si>
  <si>
    <t>Description</t>
  </si>
  <si>
    <t>Size</t>
  </si>
  <si>
    <t>Controller</t>
  </si>
  <si>
    <t>Package</t>
  </si>
  <si>
    <t>CasePack</t>
  </si>
  <si>
    <t>Carton Dimension(cm)</t>
  </si>
  <si>
    <t>FOB ningbo        royal peace</t>
  </si>
  <si>
    <t>L</t>
  </si>
  <si>
    <t>W</t>
  </si>
  <si>
    <t>H</t>
  </si>
  <si>
    <t>Heated Throw</t>
  </si>
  <si>
    <t>180gsm Solid plush to180gsm solid sherpa</t>
  </si>
  <si>
    <t>50*60"</t>
  </si>
  <si>
    <t xml:space="preserve">4 setting 国产芯片 </t>
  </si>
  <si>
    <t>roll + Belly Band</t>
  </si>
  <si>
    <t>180gsm Print plushl to180gsm solid sherpa</t>
  </si>
  <si>
    <t>Printed plush to sherpa heated throw</t>
  </si>
  <si>
    <t>Electric Throw Blanket of 100%polyester fabrics</t>
  </si>
  <si>
    <t>6301.10.0000</t>
  </si>
  <si>
    <t>Plush to Sherpa Heated Throw</t>
  </si>
  <si>
    <t>180gsm Print plush to180gsm plush</t>
    <phoneticPr fontId="8" type="noConversion"/>
  </si>
  <si>
    <t>Royalty $</t>
  </si>
  <si>
    <t>extra</t>
  </si>
  <si>
    <t>Purple Plaid</t>
  </si>
  <si>
    <t>Red Plaid</t>
  </si>
  <si>
    <r>
      <t>100%polyester 180gsm Printed Plush to180gsm solid sherpa. Package: Rolled with paper belly band; Caspack: 4pcs/ctn</t>
    </r>
    <r>
      <rPr>
        <sz val="10"/>
        <rFont val="微软雅黑"/>
        <family val="2"/>
        <charset val="134"/>
      </rPr>
      <t>；</t>
    </r>
    <r>
      <rPr>
        <sz val="10"/>
        <rFont val="Calibri"/>
        <family val="2"/>
      </rPr>
      <t>4 hour Auto safety off, Overheat protection, 4settings;Machine washable after removing power cable</t>
    </r>
    <phoneticPr fontId="28" type="noConversion"/>
  </si>
  <si>
    <r>
      <t>100%polyester 180gsm Printed Plush to180gsm solid sherpa. Package: Rolled with paper belly band; Caspack: 4pcs/ctn</t>
    </r>
    <r>
      <rPr>
        <sz val="10"/>
        <rFont val="微软雅黑"/>
        <family val="2"/>
        <charset val="134"/>
      </rPr>
      <t>；</t>
    </r>
    <r>
      <rPr>
        <sz val="10"/>
        <rFont val="Calibri"/>
        <family val="2"/>
      </rPr>
      <t>4 hour Auto safety off, Overheat protection, 4settings;Machine washable after removing power cable</t>
    </r>
  </si>
  <si>
    <t>Serta 4%</t>
  </si>
  <si>
    <t>ST54-4812</t>
    <phoneticPr fontId="28" type="noConversion"/>
  </si>
  <si>
    <t>ST54-4813</t>
  </si>
  <si>
    <t>ST90-4814</t>
    <phoneticPr fontId="28" type="noConversion"/>
  </si>
  <si>
    <r>
      <t>A</t>
    </r>
    <r>
      <rPr>
        <sz val="11"/>
        <rFont val="Calibri"/>
        <family val="2"/>
      </rPr>
      <t>ssortment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</si>
</sst>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0.0"/>
    <numFmt numFmtId="179" formatCode="0.000"/>
    <numFmt numFmtId="181" formatCode="[$$-481]#,##0.00_);[Red]\([$$-481]#,##0.00\)"/>
  </numFmts>
  <fonts count="4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8"/>
      <color theme="1"/>
      <name val="华文细黑"/>
      <family val="3"/>
      <charset val="134"/>
    </font>
    <font>
      <sz val="9"/>
      <color theme="1"/>
      <name val="华文细黑"/>
      <family val="3"/>
      <charset val="134"/>
    </font>
    <font>
      <sz val="10"/>
      <color theme="1"/>
      <name val="华文细黑"/>
      <family val="3"/>
      <charset val="134"/>
    </font>
    <font>
      <sz val="10"/>
      <name val="Calibri"/>
      <family val="2"/>
    </font>
    <font>
      <sz val="10"/>
      <name val="微软雅黑"/>
      <family val="2"/>
      <charset val="134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8290963469344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8">
    <xf numFmtId="181" fontId="0" fillId="0" borderId="0"/>
    <xf numFmtId="181" fontId="6" fillId="0" borderId="0"/>
    <xf numFmtId="181" fontId="6" fillId="0" borderId="0"/>
    <xf numFmtId="181" fontId="6" fillId="0" borderId="0"/>
    <xf numFmtId="181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30" fillId="0" borderId="0"/>
    <xf numFmtId="181" fontId="31" fillId="0" borderId="0">
      <alignment vertical="center"/>
    </xf>
    <xf numFmtId="181" fontId="6" fillId="0" borderId="0"/>
    <xf numFmtId="181" fontId="6" fillId="0" borderId="0"/>
    <xf numFmtId="181" fontId="6" fillId="0" borderId="0" applyProtection="0"/>
    <xf numFmtId="181" fontId="29" fillId="0" borderId="0"/>
    <xf numFmtId="181" fontId="29" fillId="0" borderId="0"/>
    <xf numFmtId="181" fontId="29" fillId="0" borderId="0"/>
    <xf numFmtId="181" fontId="32" fillId="0" borderId="0">
      <alignment vertical="center"/>
    </xf>
    <xf numFmtId="181" fontId="31" fillId="0" borderId="0">
      <alignment vertical="center"/>
    </xf>
    <xf numFmtId="181" fontId="33" fillId="0" borderId="0"/>
    <xf numFmtId="181" fontId="30" fillId="0" borderId="0"/>
    <xf numFmtId="181" fontId="6" fillId="0" borderId="0" applyProtection="0"/>
    <xf numFmtId="181" fontId="6" fillId="0" borderId="0"/>
    <xf numFmtId="181" fontId="30" fillId="0" borderId="0"/>
    <xf numFmtId="181" fontId="6" fillId="0" borderId="0">
      <alignment vertical="center"/>
    </xf>
    <xf numFmtId="181" fontId="34" fillId="0" borderId="0"/>
    <xf numFmtId="181" fontId="6" fillId="0" borderId="0">
      <alignment vertical="center"/>
    </xf>
    <xf numFmtId="181" fontId="6" fillId="0" borderId="0" applyProtection="0"/>
    <xf numFmtId="181" fontId="29" fillId="0" borderId="0"/>
    <xf numFmtId="181" fontId="3" fillId="0" borderId="0">
      <alignment vertical="center"/>
    </xf>
    <xf numFmtId="181" fontId="2" fillId="0" borderId="0">
      <alignment vertical="center"/>
    </xf>
    <xf numFmtId="181" fontId="40" fillId="0" borderId="0"/>
    <xf numFmtId="181" fontId="6" fillId="0" borderId="0"/>
    <xf numFmtId="181" fontId="6" fillId="0" borderId="0"/>
    <xf numFmtId="181" fontId="6" fillId="0" borderId="0"/>
    <xf numFmtId="181" fontId="5" fillId="0" borderId="0"/>
    <xf numFmtId="43" fontId="5" fillId="0" borderId="0" applyFont="0" applyFill="0" applyBorder="0" applyAlignment="0" applyProtection="0"/>
    <xf numFmtId="181" fontId="30" fillId="0" borderId="0"/>
    <xf numFmtId="181" fontId="31" fillId="0" borderId="0">
      <alignment vertical="center"/>
    </xf>
    <xf numFmtId="181" fontId="6" fillId="0" borderId="0"/>
    <xf numFmtId="181" fontId="6" fillId="0" borderId="0"/>
    <xf numFmtId="181" fontId="6" fillId="0" borderId="0" applyProtection="0"/>
    <xf numFmtId="181" fontId="29" fillId="0" borderId="0"/>
    <xf numFmtId="181" fontId="29" fillId="0" borderId="0"/>
    <xf numFmtId="181" fontId="29" fillId="0" borderId="0"/>
    <xf numFmtId="181" fontId="31" fillId="0" borderId="0">
      <alignment vertical="center"/>
    </xf>
    <xf numFmtId="181" fontId="31" fillId="0" borderId="0">
      <alignment vertical="center"/>
    </xf>
    <xf numFmtId="181" fontId="33" fillId="0" borderId="0"/>
    <xf numFmtId="181" fontId="30" fillId="0" borderId="0"/>
    <xf numFmtId="181" fontId="6" fillId="0" borderId="0" applyProtection="0"/>
    <xf numFmtId="181" fontId="6" fillId="0" borderId="0"/>
    <xf numFmtId="181" fontId="30" fillId="0" borderId="0"/>
    <xf numFmtId="181" fontId="6" fillId="0" borderId="0">
      <alignment vertical="center"/>
    </xf>
    <xf numFmtId="181" fontId="29" fillId="0" borderId="0"/>
    <xf numFmtId="181" fontId="6" fillId="0" borderId="0">
      <alignment vertical="center"/>
    </xf>
    <xf numFmtId="181" fontId="6" fillId="0" borderId="0" applyProtection="0"/>
    <xf numFmtId="181" fontId="29" fillId="0" borderId="0"/>
    <xf numFmtId="181" fontId="1" fillId="0" borderId="0">
      <alignment vertical="center"/>
    </xf>
    <xf numFmtId="181" fontId="1" fillId="0" borderId="0">
      <alignment vertical="center"/>
    </xf>
    <xf numFmtId="176" fontId="40" fillId="0" borderId="0" applyFont="0" applyFill="0" applyBorder="0" applyAlignment="0" applyProtection="0"/>
  </cellStyleXfs>
  <cellXfs count="141">
    <xf numFmtId="181" fontId="0" fillId="0" borderId="0" xfId="0"/>
    <xf numFmtId="9" fontId="0" fillId="0" borderId="0" xfId="0" applyNumberFormat="1"/>
    <xf numFmtId="181" fontId="9" fillId="0" borderId="0" xfId="0" applyFont="1"/>
    <xf numFmtId="181" fontId="5" fillId="0" borderId="0" xfId="0" applyFont="1"/>
    <xf numFmtId="181" fontId="10" fillId="0" borderId="0" xfId="2" applyFont="1" applyProtection="1">
      <protection locked="0"/>
    </xf>
    <xf numFmtId="181" fontId="11" fillId="0" borderId="0" xfId="2" applyFont="1" applyProtection="1">
      <protection locked="0"/>
    </xf>
    <xf numFmtId="181" fontId="6" fillId="0" borderId="0" xfId="3" applyAlignment="1" applyProtection="1">
      <alignment horizontal="left"/>
      <protection locked="0"/>
    </xf>
    <xf numFmtId="181" fontId="12" fillId="0" borderId="0" xfId="3" applyFont="1" applyAlignment="1" applyProtection="1">
      <alignment horizontal="left"/>
      <protection locked="0"/>
    </xf>
    <xf numFmtId="181" fontId="13" fillId="0" borderId="0" xfId="3" applyFont="1" applyAlignment="1" applyProtection="1">
      <alignment horizontal="left"/>
      <protection locked="0"/>
    </xf>
    <xf numFmtId="181" fontId="14" fillId="0" borderId="0" xfId="3" applyFont="1" applyAlignment="1" applyProtection="1">
      <alignment horizontal="left"/>
      <protection locked="0"/>
    </xf>
    <xf numFmtId="177" fontId="6" fillId="0" borderId="0" xfId="3" applyNumberFormat="1" applyAlignment="1" applyProtection="1">
      <alignment horizontal="left"/>
      <protection locked="0"/>
    </xf>
    <xf numFmtId="181" fontId="16" fillId="0" borderId="1" xfId="2" applyFont="1" applyBorder="1" applyAlignment="1" applyProtection="1">
      <alignment horizontal="left"/>
      <protection locked="0"/>
    </xf>
    <xf numFmtId="181" fontId="6" fillId="0" borderId="1" xfId="3" applyBorder="1" applyAlignment="1" applyProtection="1">
      <alignment horizontal="left"/>
      <protection locked="0"/>
    </xf>
    <xf numFmtId="181" fontId="6" fillId="0" borderId="0" xfId="3" applyAlignment="1" applyProtection="1">
      <alignment horizontal="center"/>
      <protection locked="0"/>
    </xf>
    <xf numFmtId="181" fontId="6" fillId="0" borderId="0" xfId="3" applyAlignment="1" applyProtection="1">
      <alignment horizontal="center" vertical="center" wrapText="1"/>
      <protection locked="0"/>
    </xf>
    <xf numFmtId="9" fontId="6" fillId="0" borderId="0" xfId="3" applyNumberFormat="1" applyAlignment="1" applyProtection="1">
      <alignment horizontal="center" wrapText="1"/>
      <protection locked="0"/>
    </xf>
    <xf numFmtId="181" fontId="17" fillId="0" borderId="0" xfId="3" applyFont="1" applyAlignment="1" applyProtection="1">
      <alignment horizontal="left"/>
      <protection locked="0"/>
    </xf>
    <xf numFmtId="181" fontId="15" fillId="4" borderId="1" xfId="2" applyFont="1" applyFill="1" applyBorder="1" applyAlignment="1" applyProtection="1">
      <alignment horizontal="left"/>
      <protection locked="0"/>
    </xf>
    <xf numFmtId="181" fontId="17" fillId="0" borderId="0" xfId="3" applyFont="1" applyAlignment="1">
      <alignment horizontal="left"/>
    </xf>
    <xf numFmtId="181" fontId="17" fillId="0" borderId="0" xfId="3" applyFont="1" applyAlignment="1">
      <alignment horizontal="left" wrapText="1"/>
    </xf>
    <xf numFmtId="9" fontId="6" fillId="0" borderId="0" xfId="3" applyNumberFormat="1" applyAlignment="1" applyProtection="1">
      <alignment horizontal="center"/>
      <protection locked="0"/>
    </xf>
    <xf numFmtId="9" fontId="13" fillId="0" borderId="0" xfId="3" applyNumberFormat="1" applyFont="1" applyAlignment="1" applyProtection="1">
      <alignment horizontal="center" wrapText="1"/>
      <protection locked="0"/>
    </xf>
    <xf numFmtId="9" fontId="14" fillId="0" borderId="0" xfId="3" applyNumberFormat="1" applyFont="1" applyAlignment="1">
      <alignment horizontal="center" wrapText="1"/>
    </xf>
    <xf numFmtId="181" fontId="6" fillId="0" borderId="0" xfId="3" applyAlignment="1">
      <alignment horizontal="left"/>
    </xf>
    <xf numFmtId="181" fontId="6" fillId="0" borderId="0" xfId="3" applyAlignment="1">
      <alignment horizontal="left" wrapText="1"/>
    </xf>
    <xf numFmtId="177" fontId="6" fillId="0" borderId="0" xfId="3" applyNumberFormat="1" applyAlignment="1">
      <alignment horizontal="left"/>
    </xf>
    <xf numFmtId="181" fontId="17" fillId="0" borderId="0" xfId="3" applyFont="1"/>
    <xf numFmtId="14" fontId="17" fillId="0" borderId="0" xfId="3" applyNumberFormat="1" applyFont="1"/>
    <xf numFmtId="181" fontId="17" fillId="0" borderId="0" xfId="3" applyFont="1" applyAlignment="1">
      <alignment wrapText="1"/>
    </xf>
    <xf numFmtId="177" fontId="17" fillId="0" borderId="0" xfId="3" applyNumberFormat="1" applyFont="1" applyAlignment="1">
      <alignment horizontal="left"/>
    </xf>
    <xf numFmtId="9" fontId="6" fillId="0" borderId="0" xfId="3" applyNumberFormat="1" applyAlignment="1" applyProtection="1">
      <alignment horizontal="center" vertical="center" wrapText="1"/>
      <protection locked="0"/>
    </xf>
    <xf numFmtId="181" fontId="6" fillId="0" borderId="0" xfId="3"/>
    <xf numFmtId="14" fontId="6" fillId="0" borderId="0" xfId="3" applyNumberFormat="1"/>
    <xf numFmtId="181" fontId="6" fillId="0" borderId="0" xfId="3" applyAlignment="1">
      <alignment wrapText="1"/>
    </xf>
    <xf numFmtId="181" fontId="17" fillId="0" borderId="0" xfId="3" applyFont="1" applyAlignment="1">
      <alignment horizontal="right" wrapText="1"/>
    </xf>
    <xf numFmtId="181" fontId="0" fillId="0" borderId="1" xfId="0" applyBorder="1"/>
    <xf numFmtId="181" fontId="4" fillId="0" borderId="0" xfId="0" applyFont="1" applyAlignment="1">
      <alignment vertical="center" wrapText="1"/>
    </xf>
    <xf numFmtId="181" fontId="8" fillId="0" borderId="0" xfId="0" applyFont="1" applyAlignment="1">
      <alignment vertical="center" wrapText="1"/>
    </xf>
    <xf numFmtId="181" fontId="18" fillId="0" borderId="0" xfId="0" applyFont="1"/>
    <xf numFmtId="177" fontId="6" fillId="0" borderId="0" xfId="2" applyNumberFormat="1" applyAlignment="1" applyProtection="1">
      <alignment wrapText="1"/>
      <protection locked="0"/>
    </xf>
    <xf numFmtId="181" fontId="15" fillId="0" borderId="1" xfId="2" applyFont="1" applyBorder="1" applyAlignment="1" applyProtection="1">
      <alignment horizontal="left"/>
      <protection locked="0"/>
    </xf>
    <xf numFmtId="181" fontId="15" fillId="0" borderId="1" xfId="2" applyFont="1" applyBorder="1" applyProtection="1">
      <protection locked="0"/>
    </xf>
    <xf numFmtId="181" fontId="4" fillId="0" borderId="0" xfId="0" applyFont="1" applyAlignment="1">
      <alignment vertical="center"/>
    </xf>
    <xf numFmtId="181" fontId="7" fillId="0" borderId="0" xfId="0" applyFont="1" applyAlignment="1">
      <alignment vertical="center" wrapText="1"/>
    </xf>
    <xf numFmtId="181" fontId="7" fillId="3" borderId="0" xfId="0" applyFont="1" applyFill="1" applyAlignment="1">
      <alignment vertical="center" wrapText="1"/>
    </xf>
    <xf numFmtId="181" fontId="20" fillId="4" borderId="1" xfId="3" applyFont="1" applyFill="1" applyBorder="1" applyAlignment="1" applyProtection="1">
      <alignment horizontal="left"/>
      <protection locked="0"/>
    </xf>
    <xf numFmtId="181" fontId="0" fillId="0" borderId="1" xfId="0" applyBorder="1" applyAlignment="1">
      <alignment wrapText="1"/>
    </xf>
    <xf numFmtId="181" fontId="15" fillId="3" borderId="1" xfId="2" applyFont="1" applyFill="1" applyBorder="1" applyAlignment="1" applyProtection="1">
      <alignment horizontal="left" vertical="center"/>
      <protection locked="0"/>
    </xf>
    <xf numFmtId="181" fontId="15" fillId="4" borderId="1" xfId="2" applyFont="1" applyFill="1" applyBorder="1" applyAlignment="1" applyProtection="1">
      <alignment horizontal="left" vertical="center"/>
      <protection locked="0"/>
    </xf>
    <xf numFmtId="181" fontId="6" fillId="0" borderId="1" xfId="3" applyBorder="1" applyAlignment="1" applyProtection="1">
      <alignment horizontal="left" vertical="center"/>
      <protection locked="0"/>
    </xf>
    <xf numFmtId="181" fontId="6" fillId="0" borderId="0" xfId="3" applyAlignment="1" applyProtection="1">
      <alignment horizontal="left" vertical="center"/>
      <protection locked="0"/>
    </xf>
    <xf numFmtId="181" fontId="12" fillId="0" borderId="0" xfId="3" applyFont="1" applyAlignment="1" applyProtection="1">
      <alignment horizontal="left" vertical="center"/>
      <protection locked="0"/>
    </xf>
    <xf numFmtId="181" fontId="6" fillId="0" borderId="0" xfId="3" applyAlignment="1" applyProtection="1">
      <alignment horizontal="center" vertical="center"/>
      <protection locked="0"/>
    </xf>
    <xf numFmtId="181" fontId="13" fillId="0" borderId="0" xfId="3" applyFont="1" applyAlignment="1" applyProtection="1">
      <alignment horizontal="left" vertical="center"/>
      <protection locked="0"/>
    </xf>
    <xf numFmtId="181" fontId="14" fillId="0" borderId="0" xfId="3" applyFont="1" applyAlignment="1" applyProtection="1">
      <alignment horizontal="left" vertical="center"/>
      <protection locked="0"/>
    </xf>
    <xf numFmtId="177" fontId="6" fillId="0" borderId="0" xfId="3" applyNumberFormat="1" applyAlignment="1" applyProtection="1">
      <alignment horizontal="left" vertical="center"/>
      <protection locked="0"/>
    </xf>
    <xf numFmtId="181" fontId="17" fillId="0" borderId="0" xfId="3" applyFont="1" applyAlignment="1" applyProtection="1">
      <alignment horizontal="left" vertical="center"/>
      <protection locked="0"/>
    </xf>
    <xf numFmtId="181" fontId="15" fillId="0" borderId="1" xfId="2" applyFont="1" applyBorder="1" applyAlignment="1" applyProtection="1">
      <alignment horizontal="left" vertical="center"/>
      <protection locked="0"/>
    </xf>
    <xf numFmtId="181" fontId="15" fillId="0" borderId="1" xfId="2" applyFont="1" applyBorder="1" applyAlignment="1" applyProtection="1">
      <alignment vertical="center"/>
      <protection locked="0"/>
    </xf>
    <xf numFmtId="181" fontId="19" fillId="0" borderId="1" xfId="2" applyFont="1" applyBorder="1" applyAlignment="1" applyProtection="1">
      <alignment horizontal="left"/>
      <protection locked="0"/>
    </xf>
    <xf numFmtId="181" fontId="23" fillId="0" borderId="0" xfId="0" applyFont="1"/>
    <xf numFmtId="181" fontId="18" fillId="0" borderId="0" xfId="0" applyFont="1" applyAlignment="1">
      <alignment vertical="center"/>
    </xf>
    <xf numFmtId="181" fontId="4" fillId="0" borderId="1" xfId="0" applyFont="1" applyBorder="1" applyAlignment="1">
      <alignment horizontal="left" wrapText="1"/>
    </xf>
    <xf numFmtId="181" fontId="5" fillId="0" borderId="0" xfId="0" applyFont="1" applyAlignment="1">
      <alignment vertical="center"/>
    </xf>
    <xf numFmtId="181" fontId="4" fillId="0" borderId="1" xfId="0" applyFont="1" applyBorder="1" applyAlignment="1">
      <alignment horizontal="left" vertical="center"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81" fontId="4" fillId="0" borderId="1" xfId="0" applyFont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81" fontId="7" fillId="7" borderId="1" xfId="0" applyFont="1" applyFill="1" applyBorder="1" applyAlignment="1">
      <alignment horizontal="center" wrapText="1"/>
    </xf>
    <xf numFmtId="181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7" fontId="25" fillId="5" borderId="1" xfId="1" applyNumberFormat="1" applyFont="1" applyFill="1" applyBorder="1" applyAlignment="1">
      <alignment wrapText="1"/>
    </xf>
    <xf numFmtId="177" fontId="4" fillId="8" borderId="3" xfId="0" applyNumberFormat="1" applyFont="1" applyFill="1" applyBorder="1" applyAlignment="1">
      <alignment horizontal="center" wrapText="1"/>
    </xf>
    <xf numFmtId="177" fontId="4" fillId="5" borderId="1" xfId="0" applyNumberFormat="1" applyFont="1" applyFill="1" applyBorder="1" applyAlignment="1">
      <alignment horizontal="center" wrapText="1"/>
    </xf>
    <xf numFmtId="181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25" fillId="0" borderId="1" xfId="1" applyNumberFormat="1" applyFont="1" applyBorder="1" applyAlignment="1">
      <alignment wrapText="1"/>
    </xf>
    <xf numFmtId="177" fontId="25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25" fillId="7" borderId="1" xfId="1" applyNumberFormat="1" applyFont="1" applyFill="1" applyBorder="1" applyAlignment="1">
      <alignment wrapText="1"/>
    </xf>
    <xf numFmtId="181" fontId="25" fillId="6" borderId="1" xfId="1" applyFont="1" applyFill="1" applyBorder="1" applyAlignment="1">
      <alignment wrapText="1"/>
    </xf>
    <xf numFmtId="177" fontId="4" fillId="0" borderId="1" xfId="0" applyNumberFormat="1" applyFont="1" applyBorder="1" applyAlignment="1">
      <alignment horizontal="center" wrapText="1"/>
    </xf>
    <xf numFmtId="181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1" fontId="0" fillId="2" borderId="1" xfId="0" applyFill="1" applyBorder="1" applyAlignment="1">
      <alignment vertical="center" wrapText="1"/>
    </xf>
    <xf numFmtId="181" fontId="4" fillId="7" borderId="1" xfId="4" applyFont="1" applyFill="1" applyBorder="1" applyAlignment="1">
      <alignment horizontal="center" wrapText="1"/>
    </xf>
    <xf numFmtId="181" fontId="4" fillId="9" borderId="1" xfId="0" applyFont="1" applyFill="1" applyBorder="1" applyAlignment="1">
      <alignment horizontal="center" wrapText="1"/>
    </xf>
    <xf numFmtId="181" fontId="7" fillId="9" borderId="1" xfId="0" applyFont="1" applyFill="1" applyBorder="1" applyAlignment="1">
      <alignment horizontal="center" wrapText="1"/>
    </xf>
    <xf numFmtId="181" fontId="16" fillId="0" borderId="0" xfId="2" applyFont="1" applyAlignment="1" applyProtection="1">
      <alignment horizontal="left"/>
      <protection locked="0"/>
    </xf>
    <xf numFmtId="178" fontId="0" fillId="0" borderId="0" xfId="0" applyNumberFormat="1" applyAlignment="1">
      <alignment wrapText="1"/>
    </xf>
    <xf numFmtId="178" fontId="4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10" fontId="26" fillId="0" borderId="0" xfId="0" applyNumberFormat="1" applyFont="1" applyAlignment="1">
      <alignment horizontal="center" wrapText="1"/>
    </xf>
    <xf numFmtId="177" fontId="27" fillId="3" borderId="3" xfId="1" applyNumberFormat="1" applyFont="1" applyFill="1" applyBorder="1" applyAlignment="1">
      <alignment wrapText="1"/>
    </xf>
    <xf numFmtId="179" fontId="0" fillId="0" borderId="0" xfId="0" applyNumberFormat="1" applyAlignment="1">
      <alignment wrapText="1"/>
    </xf>
    <xf numFmtId="179" fontId="25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81" fontId="5" fillId="0" borderId="0" xfId="4" applyAlignment="1">
      <alignment wrapText="1"/>
    </xf>
    <xf numFmtId="181" fontId="5" fillId="0" borderId="1" xfId="4" applyBorder="1" applyAlignment="1">
      <alignment wrapText="1"/>
    </xf>
    <xf numFmtId="181" fontId="5" fillId="0" borderId="1" xfId="0" applyFont="1" applyBorder="1" applyAlignment="1">
      <alignment wrapText="1"/>
    </xf>
    <xf numFmtId="181" fontId="16" fillId="0" borderId="1" xfId="2" applyFont="1" applyBorder="1" applyAlignment="1" applyProtection="1">
      <alignment horizontal="left" vertical="center"/>
      <protection locked="0"/>
    </xf>
    <xf numFmtId="181" fontId="38" fillId="0" borderId="1" xfId="0" applyFont="1" applyBorder="1" applyAlignment="1">
      <alignment wrapText="1"/>
    </xf>
    <xf numFmtId="10" fontId="0" fillId="7" borderId="1" xfId="0" applyNumberFormat="1" applyFill="1" applyBorder="1" applyAlignment="1">
      <alignment wrapText="1"/>
    </xf>
    <xf numFmtId="181" fontId="35" fillId="10" borderId="1" xfId="28" applyFont="1" applyFill="1" applyBorder="1" applyAlignment="1">
      <alignment horizontal="center" vertical="center" wrapText="1"/>
    </xf>
    <xf numFmtId="181" fontId="35" fillId="0" borderId="0" xfId="28" applyFont="1">
      <alignment vertical="center"/>
    </xf>
    <xf numFmtId="181" fontId="36" fillId="0" borderId="1" xfId="28" applyFont="1" applyBorder="1" applyAlignment="1">
      <alignment horizontal="center" vertical="center" wrapText="1"/>
    </xf>
    <xf numFmtId="181" fontId="36" fillId="0" borderId="1" xfId="28" applyFont="1" applyBorder="1" applyAlignment="1">
      <alignment horizontal="center" vertical="center"/>
    </xf>
    <xf numFmtId="181" fontId="36" fillId="0" borderId="1" xfId="28" applyNumberFormat="1" applyFont="1" applyBorder="1" applyAlignment="1">
      <alignment horizontal="center" vertical="center" wrapText="1"/>
    </xf>
    <xf numFmtId="181" fontId="36" fillId="0" borderId="1" xfId="28" applyNumberFormat="1" applyFont="1" applyBorder="1" applyAlignment="1">
      <alignment horizontal="center" vertical="center"/>
    </xf>
    <xf numFmtId="26" fontId="36" fillId="0" borderId="1" xfId="28" applyNumberFormat="1" applyFont="1" applyBorder="1" applyAlignment="1">
      <alignment horizontal="center" vertical="center" wrapText="1"/>
    </xf>
    <xf numFmtId="181" fontId="36" fillId="0" borderId="0" xfId="28" applyFont="1">
      <alignment vertical="center"/>
    </xf>
    <xf numFmtId="26" fontId="36" fillId="0" borderId="1" xfId="28" applyNumberFormat="1" applyFont="1" applyBorder="1" applyAlignment="1">
      <alignment horizontal="center" vertical="center"/>
    </xf>
    <xf numFmtId="181" fontId="37" fillId="0" borderId="0" xfId="28" applyFont="1">
      <alignment vertical="center"/>
    </xf>
    <xf numFmtId="181" fontId="37" fillId="0" borderId="0" xfId="28" applyFont="1" applyAlignment="1">
      <alignment horizontal="center" vertical="center"/>
    </xf>
    <xf numFmtId="177" fontId="5" fillId="0" borderId="1" xfId="0" applyNumberFormat="1" applyFont="1" applyBorder="1" applyAlignment="1">
      <alignment wrapText="1"/>
    </xf>
    <xf numFmtId="181" fontId="0" fillId="2" borderId="1" xfId="0" applyFill="1" applyBorder="1" applyAlignment="1">
      <alignment wrapText="1"/>
    </xf>
    <xf numFmtId="181" fontId="6" fillId="7" borderId="1" xfId="29" applyFont="1" applyFill="1" applyBorder="1" applyAlignment="1">
      <alignment wrapText="1"/>
    </xf>
    <xf numFmtId="16" fontId="16" fillId="0" borderId="1" xfId="2" applyNumberFormat="1" applyFont="1" applyBorder="1" applyAlignment="1" applyProtection="1">
      <alignment horizontal="left"/>
      <protection locked="0"/>
    </xf>
    <xf numFmtId="176" fontId="16" fillId="0" borderId="1" xfId="57" applyFont="1" applyFill="1" applyBorder="1" applyAlignment="1" applyProtection="1">
      <alignment horizontal="left"/>
      <protection locked="0"/>
    </xf>
    <xf numFmtId="49" fontId="5" fillId="7" borderId="1" xfId="0" applyNumberFormat="1" applyFont="1" applyFill="1" applyBorder="1" applyAlignment="1">
      <alignment horizontal="left" wrapText="1"/>
    </xf>
    <xf numFmtId="181" fontId="6" fillId="7" borderId="1" xfId="0" applyFont="1" applyFill="1" applyBorder="1"/>
    <xf numFmtId="181" fontId="35" fillId="10" borderId="1" xfId="28" applyFont="1" applyFill="1" applyBorder="1" applyAlignment="1">
      <alignment horizontal="center" vertical="center" wrapText="1"/>
    </xf>
    <xf numFmtId="181" fontId="36" fillId="0" borderId="2" xfId="28" applyFont="1" applyBorder="1" applyAlignment="1">
      <alignment horizontal="center" vertical="center"/>
    </xf>
    <xf numFmtId="181" fontId="2" fillId="0" borderId="5" xfId="28" applyBorder="1" applyAlignment="1">
      <alignment horizontal="center" vertical="center"/>
    </xf>
    <xf numFmtId="181" fontId="2" fillId="0" borderId="4" xfId="28" applyBorder="1" applyAlignment="1">
      <alignment horizontal="center" vertical="center"/>
    </xf>
    <xf numFmtId="181" fontId="35" fillId="10" borderId="1" xfId="28" applyFont="1" applyFill="1" applyBorder="1" applyAlignment="1">
      <alignment horizontal="center" vertical="center"/>
    </xf>
  </cellXfs>
  <cellStyles count="58">
    <cellStyle name="Currency 2" xfId="5"/>
    <cellStyle name="Normal 1 7" xfId="22"/>
    <cellStyle name="Normal 1 7 2" xfId="50"/>
    <cellStyle name="Normal 2" xfId="4"/>
    <cellStyle name="Normal 2 18 2" xfId="1"/>
    <cellStyle name="Normal 2 18 2 2" xfId="30"/>
    <cellStyle name="Normal 2 2" xfId="33"/>
    <cellStyle name="Normal 3" xfId="23"/>
    <cellStyle name="Normal 3 2" xfId="27"/>
    <cellStyle name="Normal 3 2 2" xfId="55"/>
    <cellStyle name="Normal 3 3" xfId="51"/>
    <cellStyle name="Normal 3 3 14" xfId="7"/>
    <cellStyle name="Normal 3 3 14 2" xfId="35"/>
    <cellStyle name="Normal 3 3 14 3" xfId="18"/>
    <cellStyle name="Normal 3 3 14 3 2" xfId="46"/>
    <cellStyle name="Normal 3 32" xfId="21"/>
    <cellStyle name="Normal 3 32 2" xfId="49"/>
    <cellStyle name="Normal 58" xfId="15"/>
    <cellStyle name="Normal 58 2" xfId="43"/>
    <cellStyle name="Normal 59" xfId="28"/>
    <cellStyle name="Normal 59 2" xfId="56"/>
    <cellStyle name="Percent 2" xfId="6"/>
    <cellStyle name="Style 1" xfId="3"/>
    <cellStyle name="Style 1 2" xfId="32"/>
    <cellStyle name="常规" xfId="0" builtinId="0"/>
    <cellStyle name="常规 10 3 3 2" xfId="12"/>
    <cellStyle name="常规 10 3 3 2 2" xfId="40"/>
    <cellStyle name="常规 10 3 4" xfId="26"/>
    <cellStyle name="常规 10 3 4 2" xfId="54"/>
    <cellStyle name="常规 10 4 2" xfId="13"/>
    <cellStyle name="常规 10 4 2 2" xfId="41"/>
    <cellStyle name="常规 12 2 6" xfId="14"/>
    <cellStyle name="常规 12 2 6 2" xfId="42"/>
    <cellStyle name="常规 2" xfId="29"/>
    <cellStyle name="常规 24 2" xfId="17"/>
    <cellStyle name="常规 24 2 2" xfId="45"/>
    <cellStyle name="常规 4 4" xfId="8"/>
    <cellStyle name="常规 4 4 2" xfId="36"/>
    <cellStyle name="常规 4 4 3" xfId="16"/>
    <cellStyle name="常规 4 4 3 2" xfId="44"/>
    <cellStyle name="货币" xfId="57" builtinId="4"/>
    <cellStyle name="千位分隔 2" xfId="34"/>
    <cellStyle name="样式 1 2" xfId="2"/>
    <cellStyle name="样式 1 2 2" xfId="31"/>
    <cellStyle name="样式 1 2 4 3" xfId="11"/>
    <cellStyle name="样式 1 2 4 3 2" xfId="19"/>
    <cellStyle name="样式 1 2 4 3 2 2" xfId="47"/>
    <cellStyle name="样式 1 2 4 3 3" xfId="39"/>
    <cellStyle name="样式 1 2 4 5" xfId="25"/>
    <cellStyle name="样式 1 2 4 5 2" xfId="53"/>
    <cellStyle name="样式 1 3 2 2 2" xfId="10"/>
    <cellStyle name="样式 1 3 2 2 2 2" xfId="38"/>
    <cellStyle name="样式 1 3 2 3" xfId="9"/>
    <cellStyle name="样式 1 3 2 3 2" xfId="20"/>
    <cellStyle name="样式 1 3 2 3 2 2" xfId="48"/>
    <cellStyle name="样式 1 3 2 3 3" xfId="37"/>
    <cellStyle name="样式 1 3 6" xfId="24"/>
    <cellStyle name="样式 1 3 6 2" xfId="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466725</xdr:rowOff>
    </xdr:from>
    <xdr:to>
      <xdr:col>2</xdr:col>
      <xdr:colOff>1</xdr:colOff>
      <xdr:row>1</xdr:row>
      <xdr:rowOff>1072480</xdr:rowOff>
    </xdr:to>
    <xdr:pic>
      <xdr:nvPicPr>
        <xdr:cNvPr id="10" name="图片 59">
          <a:extLst>
            <a:ext uri="{FF2B5EF4-FFF2-40B4-BE49-F238E27FC236}">
              <a16:creationId xmlns:a16="http://schemas.microsoft.com/office/drawing/2014/main" xmlns="" id="{57CFF505-B603-4BC8-9E55-D34BCA44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5326" y="1743075"/>
          <a:ext cx="457200" cy="60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2</xdr:row>
      <xdr:rowOff>28575</xdr:rowOff>
    </xdr:from>
    <xdr:to>
      <xdr:col>4</xdr:col>
      <xdr:colOff>1924050</xdr:colOff>
      <xdr:row>3</xdr:row>
      <xdr:rowOff>172087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xmlns="" id="{ADE20AA6-6156-4DEF-B5B4-6BEB665D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010400" y="428625"/>
          <a:ext cx="276225" cy="343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85725</xdr:colOff>
      <xdr:row>1</xdr:row>
      <xdr:rowOff>171450</xdr:rowOff>
    </xdr:from>
    <xdr:to>
      <xdr:col>11</xdr:col>
      <xdr:colOff>0</xdr:colOff>
      <xdr:row>4</xdr:row>
      <xdr:rowOff>283051</xdr:rowOff>
    </xdr:to>
    <xdr:pic>
      <xdr:nvPicPr>
        <xdr:cNvPr id="3" name="图片 9" descr="C:/Users/Administrator/AppData/Local/Temp/picturecompress_20211022085500/output_1.jpgoutput_1">
          <a:extLst>
            <a:ext uri="{FF2B5EF4-FFF2-40B4-BE49-F238E27FC236}">
              <a16:creationId xmlns:a16="http://schemas.microsoft.com/office/drawing/2014/main" xmlns="" id="{3933C0D4-0098-4455-94E8-9CE48FF5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72700" y="371475"/>
          <a:ext cx="514350" cy="749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H7" sqref="H7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782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0" customFormat="1" ht="70.5" customHeight="1">
      <c r="A3" s="57" t="s">
        <v>19</v>
      </c>
      <c r="B3" s="115" t="s">
        <v>178</v>
      </c>
      <c r="C3" s="47" t="s">
        <v>22</v>
      </c>
      <c r="D3" s="99" t="str">
        <f>_xlfn.TEXTJOIN(" ",TRUE,B5,D5,D6,B6,D4,D7)</f>
        <v>Family Dollar 2026 Serta Plush to Sherpa Heated Throw ELECT BLANKET</v>
      </c>
      <c r="E3" s="58" t="s">
        <v>23</v>
      </c>
      <c r="F3" s="49" t="s">
        <v>36</v>
      </c>
      <c r="G3" s="58" t="s">
        <v>24</v>
      </c>
      <c r="H3" s="49" t="s">
        <v>250</v>
      </c>
      <c r="O3" s="51"/>
      <c r="S3" s="52"/>
      <c r="T3" s="52"/>
      <c r="U3" s="14"/>
      <c r="W3" s="53"/>
      <c r="X3" s="30"/>
      <c r="Y3" s="54"/>
      <c r="Z3" s="54"/>
      <c r="AA3" s="54"/>
      <c r="GX3" s="55"/>
      <c r="HB3" s="56" t="s">
        <v>25</v>
      </c>
      <c r="HC3" s="56" t="s">
        <v>26</v>
      </c>
      <c r="HD3" s="56" t="s">
        <v>27</v>
      </c>
      <c r="HE3" s="56" t="s">
        <v>28</v>
      </c>
      <c r="HF3" s="56"/>
      <c r="HG3" s="56" t="s">
        <v>29</v>
      </c>
      <c r="HH3" s="56" t="s">
        <v>30</v>
      </c>
      <c r="HI3" s="56" t="s">
        <v>31</v>
      </c>
      <c r="HJ3" s="56" t="s">
        <v>32</v>
      </c>
      <c r="HK3" s="56"/>
      <c r="HL3" s="56"/>
      <c r="HM3" s="56"/>
      <c r="HN3" s="56"/>
      <c r="HO3" s="56"/>
      <c r="HP3" s="56"/>
    </row>
    <row r="4" spans="1:224" s="6" customFormat="1" ht="15" customHeight="1">
      <c r="A4" s="59" t="s">
        <v>18</v>
      </c>
      <c r="B4" s="11" t="s">
        <v>119</v>
      </c>
      <c r="C4" s="48" t="s">
        <v>33</v>
      </c>
      <c r="D4" s="11" t="s">
        <v>844</v>
      </c>
      <c r="E4" s="41" t="s">
        <v>34</v>
      </c>
      <c r="F4" s="12" t="s">
        <v>48</v>
      </c>
      <c r="G4" s="41" t="s">
        <v>35</v>
      </c>
      <c r="H4" s="12" t="s">
        <v>252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17" t="s">
        <v>41</v>
      </c>
      <c r="B5" s="11" t="s">
        <v>165</v>
      </c>
      <c r="C5" s="17" t="s">
        <v>42</v>
      </c>
      <c r="D5" s="11">
        <v>2026</v>
      </c>
      <c r="E5" s="41" t="s">
        <v>43</v>
      </c>
      <c r="F5" s="12" t="s">
        <v>54</v>
      </c>
      <c r="G5" s="41" t="s">
        <v>44</v>
      </c>
      <c r="H5" s="12" t="s">
        <v>150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3</v>
      </c>
      <c r="B6" s="11" t="s">
        <v>468</v>
      </c>
      <c r="C6" s="17" t="s">
        <v>45</v>
      </c>
      <c r="D6" s="11"/>
      <c r="E6" s="41" t="s">
        <v>46</v>
      </c>
      <c r="F6" s="12" t="s">
        <v>130</v>
      </c>
      <c r="G6" s="41" t="s">
        <v>47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0" t="s">
        <v>20</v>
      </c>
      <c r="B7" s="11" t="s">
        <v>852</v>
      </c>
      <c r="C7" s="45" t="s">
        <v>51</v>
      </c>
      <c r="D7" s="12" t="s">
        <v>300</v>
      </c>
      <c r="E7" s="41" t="s">
        <v>52</v>
      </c>
      <c r="F7" s="12" t="s">
        <v>594</v>
      </c>
      <c r="G7" s="41" t="s">
        <v>53</v>
      </c>
      <c r="H7" s="12" t="s">
        <v>618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4" t="s">
        <v>57</v>
      </c>
      <c r="HF7" s="34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62</v>
      </c>
      <c r="B8" s="11"/>
      <c r="C8" s="40" t="s">
        <v>63</v>
      </c>
      <c r="D8" s="133" t="e">
        <f>Item!#REF!</f>
        <v>#REF!</v>
      </c>
      <c r="E8" s="40" t="s">
        <v>700</v>
      </c>
      <c r="F8" s="11" t="s">
        <v>704</v>
      </c>
      <c r="G8" s="40" t="s">
        <v>79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697</v>
      </c>
      <c r="B9" s="35"/>
      <c r="C9" s="40" t="s">
        <v>64</v>
      </c>
      <c r="D9" s="11" t="s">
        <v>655</v>
      </c>
      <c r="E9" s="40" t="s">
        <v>698</v>
      </c>
      <c r="F9" s="35"/>
    </row>
    <row r="10" spans="1:224">
      <c r="C10" s="40" t="s">
        <v>65</v>
      </c>
      <c r="D10" s="132">
        <v>46148</v>
      </c>
      <c r="E10" s="62" t="s">
        <v>699</v>
      </c>
      <c r="F10" s="35" t="s">
        <v>776</v>
      </c>
    </row>
    <row r="11" spans="1:224">
      <c r="C11" s="40" t="s">
        <v>66</v>
      </c>
      <c r="D11" s="35"/>
    </row>
    <row r="14" spans="1:224">
      <c r="A14" t="s">
        <v>697</v>
      </c>
      <c r="D14" s="103"/>
    </row>
    <row r="15" spans="1:224">
      <c r="A15" s="3" t="s">
        <v>812</v>
      </c>
    </row>
    <row r="16" spans="1:224">
      <c r="A16" s="3" t="s">
        <v>813</v>
      </c>
    </row>
    <row r="17" spans="1:1">
      <c r="A17" t="s">
        <v>814</v>
      </c>
    </row>
    <row r="18" spans="1:1">
      <c r="A18" s="3" t="s">
        <v>815</v>
      </c>
    </row>
    <row r="19" spans="1:1">
      <c r="A19" s="3" t="s">
        <v>816</v>
      </c>
    </row>
  </sheetData>
  <protectedRanges>
    <protectedRange password="F78C" sqref="HB4:HC8 HH4:HH8 HD6:HG8 GT6:GZ8" name="区域1_1"/>
  </protectedRanges>
  <phoneticPr fontId="28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Data!$A$2:$A$3</xm:f>
          </x14:formula1>
          <xm:sqref>B3</xm:sqref>
        </x14:dataValidation>
        <x14:dataValidation type="list" allowBlank="1" showInputMessage="1" showErrorMessage="1">
          <x14:formula1>
            <xm:f>ValueSelection!$E$2:$E$29</xm:f>
          </x14:formula1>
          <xm:sqref>B7</xm:sqref>
        </x14:dataValidation>
        <x14:dataValidation type="list" allowBlank="1" showInputMessage="1" showErrorMessage="1">
          <x14:formula1>
            <xm:f>Data!$K$2:$K$4</xm:f>
          </x14:formula1>
          <xm:sqref>B8</xm:sqref>
        </x14:dataValidation>
        <x14:dataValidation type="list" allowBlank="1" showInputMessage="1" showErrorMessage="1">
          <x14:formula1>
            <xm:f>Data!$U$2:$U$3</xm:f>
          </x14:formula1>
          <xm:sqref>H8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ValueSelection!$F$2:$F$27</xm:f>
          </x14:formula1>
          <xm:sqref>D7</xm:sqref>
        </x14:dataValidation>
        <x14:dataValidation type="list" allowBlank="1" showInputMessage="1" showErrorMessage="1">
          <x14:formula1>
            <xm:f>Data!$L$2:$L$3</xm:f>
          </x14:formula1>
          <xm:sqref>D11</xm:sqref>
        </x14:dataValidation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Data!$H$2:$H$9</xm:f>
          </x14:formula1>
          <xm:sqref>F5</xm:sqref>
        </x14:dataValidation>
        <x14:dataValidation type="list" allowBlank="1" showInputMessage="1" showErrorMessage="1">
          <x14:formula1>
            <xm:f>Data!$I$2:$I$5</xm:f>
          </x14:formula1>
          <xm:sqref>F6</xm:sqref>
        </x14:dataValidation>
        <x14:dataValidation type="list" allowBlank="1" showInputMessage="1" showErrorMessage="1">
          <x14:formula1>
            <xm:f>ValueSelection!$H$2:$H$12</xm:f>
          </x14:formula1>
          <xm:sqref>F7</xm:sqref>
        </x14:dataValidation>
        <x14:dataValidation type="list" allowBlank="1" showInputMessage="1" showErrorMessage="1">
          <x14:formula1>
            <xm:f>Data!$N$2:$N$5</xm:f>
          </x14:formula1>
          <xm:sqref>H3</xm:sqref>
        </x14:dataValidation>
        <x14:dataValidation type="list" allowBlank="1" showInputMessage="1" showErrorMessage="1">
          <x14:formula1>
            <xm:f>Data!$P$2:$P$3</xm:f>
          </x14:formula1>
          <xm:sqref>H5</xm:sqref>
        </x14:dataValidation>
        <x14:dataValidation type="list" allowBlank="1" showInputMessage="1" showErrorMessage="1">
          <x14:formula1>
            <xm:f>Data!$Q$2:$Q$3</xm:f>
          </x14:formula1>
          <xm:sqref>H6</xm:sqref>
        </x14:dataValidation>
        <x14:dataValidation type="list" allowBlank="1" showInputMessage="1" showErrorMessage="1">
          <x14:formula1>
            <xm:f>ValueSelection!$K$2:$K$57</xm:f>
          </x14:formula1>
          <xm:sqref>H7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  <x14:dataValidation type="list" allowBlank="1" showInputMessage="1" showErrorMessage="1">
          <x14:formula1>
            <xm:f>ValueSelection!$D$2:$D$296</xm:f>
          </x14:formula1>
          <xm:sqref>B6</xm:sqref>
        </x14:dataValidation>
        <x14:dataValidation type="list" allowBlank="1" showInputMessage="1" showErrorMessage="1">
          <x14:formula1>
            <xm:f>ValueSelection!$I$2:$I$8</xm:f>
          </x14:formula1>
          <xm:sqref>F8</xm:sqref>
        </x14:dataValidation>
        <x14:dataValidation type="list" allowBlank="1" showInputMessage="1" showErrorMessage="1">
          <x14:formula1>
            <xm:f>ValueSelection!$J$2:$J$11</xm:f>
          </x14:formula1>
          <xm:sqref>F9</xm:sqref>
        </x14:dataValidation>
        <x14:dataValidation type="list" allowBlank="1" showInputMessage="1" showErrorMessage="1">
          <x14:formula1>
            <xm:f>Data!$M$2:$M$9</xm:f>
          </x14:formula1>
          <xm:sqref>F10</xm:sqref>
        </x14:dataValidation>
        <x14:dataValidation type="list" allowBlank="1" showInputMessage="1" showErrorMessage="1">
          <x14:formula1>
            <xm:f>ValueSelection!$C$2:$C$72</xm:f>
          </x14:formula1>
          <xm:sqref>B5</xm:sqref>
        </x14:dataValidation>
        <x14:dataValidation type="list" allowBlank="1" showInputMessage="1" showErrorMessage="1">
          <x14:formula1>
            <xm:f>ValueSelection!$B$2:$B$72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topLeftCell="F1" workbookViewId="0">
      <selection activeCell="T2" sqref="T2:U4"/>
    </sheetView>
  </sheetViews>
  <sheetFormatPr defaultColWidth="9.140625" defaultRowHeight="15"/>
  <cols>
    <col min="1" max="1" width="10.140625" style="65" customWidth="1"/>
    <col min="2" max="2" width="7.140625" style="66" customWidth="1"/>
    <col min="3" max="3" width="8.42578125" style="66" customWidth="1"/>
    <col min="4" max="4" width="7.85546875" style="66" customWidth="1"/>
    <col min="5" max="5" width="9.5703125" style="66" customWidth="1"/>
    <col min="6" max="6" width="11.28515625" style="66" customWidth="1"/>
    <col min="7" max="7" width="11.5703125" style="66" customWidth="1"/>
    <col min="8" max="8" width="15.85546875" style="66" customWidth="1"/>
    <col min="9" max="9" width="21.42578125" style="66" customWidth="1"/>
    <col min="10" max="10" width="24.7109375" style="66" customWidth="1"/>
    <col min="11" max="11" width="22.140625" style="112" customWidth="1"/>
    <col min="12" max="12" width="18.42578125" style="66" customWidth="1"/>
    <col min="13" max="13" width="10.28515625" style="66" customWidth="1"/>
    <col min="14" max="14" width="15.28515625" style="66" customWidth="1"/>
    <col min="15" max="15" width="10.5703125" style="66" bestFit="1" customWidth="1"/>
    <col min="16" max="16" width="16.7109375" style="66" customWidth="1"/>
    <col min="17" max="17" width="8.5703125" style="66" customWidth="1"/>
    <col min="18" max="18" width="9.7109375" style="67" customWidth="1"/>
    <col min="19" max="19" width="8" style="68" customWidth="1"/>
    <col min="20" max="20" width="12" style="69" customWidth="1"/>
    <col min="21" max="21" width="8.5703125" style="69" customWidth="1"/>
    <col min="22" max="22" width="8.140625" style="69" customWidth="1"/>
    <col min="23" max="23" width="9.42578125" style="66" customWidth="1"/>
    <col min="24" max="24" width="8.140625" style="104" customWidth="1"/>
    <col min="25" max="25" width="8.7109375" style="104" customWidth="1"/>
    <col min="26" max="26" width="7.140625" style="104" customWidth="1"/>
    <col min="27" max="27" width="9" style="68" customWidth="1"/>
    <col min="28" max="28" width="6.28515625" style="70" customWidth="1"/>
    <col min="29" max="29" width="10" style="109" customWidth="1"/>
    <col min="30" max="30" width="9.85546875" style="70" customWidth="1"/>
    <col min="31" max="31" width="7.85546875" style="66" customWidth="1"/>
    <col min="32" max="32" width="8.85546875" style="69" customWidth="1"/>
    <col min="33" max="33" width="13.28515625" style="66" customWidth="1"/>
    <col min="34" max="34" width="8.42578125" style="71" customWidth="1"/>
    <col min="35" max="35" width="9" style="69" customWidth="1"/>
    <col min="36" max="36" width="7.85546875" style="71" customWidth="1"/>
    <col min="37" max="37" width="5.85546875" style="69" customWidth="1"/>
    <col min="38" max="38" width="11.28515625" style="71" customWidth="1"/>
    <col min="39" max="39" width="9.5703125" style="71" customWidth="1"/>
    <col min="40" max="40" width="10" style="69" customWidth="1"/>
    <col min="41" max="41" width="9.5703125" style="69" customWidth="1"/>
    <col min="42" max="42" width="9.42578125" style="69" customWidth="1"/>
    <col min="43" max="43" width="7.140625" style="71" customWidth="1"/>
    <col min="44" max="44" width="7.85546875" style="71" customWidth="1"/>
    <col min="45" max="45" width="9.5703125" style="69" customWidth="1"/>
    <col min="46" max="46" width="8.140625" style="69" customWidth="1"/>
    <col min="47" max="47" width="9.140625" style="66" customWidth="1"/>
    <col min="48" max="49" width="9.140625" style="66"/>
    <col min="50" max="51" width="9.140625" style="69"/>
    <col min="52" max="52" width="12" style="66" customWidth="1"/>
    <col min="53" max="53" width="17.28515625" style="66" customWidth="1"/>
    <col min="54" max="54" width="10.140625" style="66" bestFit="1" customWidth="1"/>
    <col min="55" max="16384" width="9.140625" style="66"/>
  </cols>
  <sheetData>
    <row r="1" spans="1:53" ht="68.099999999999994" customHeight="1">
      <c r="A1" s="74" t="s">
        <v>733</v>
      </c>
      <c r="B1" s="74" t="s">
        <v>734</v>
      </c>
      <c r="C1" s="101" t="s">
        <v>735</v>
      </c>
      <c r="D1" s="102" t="s">
        <v>3</v>
      </c>
      <c r="E1" s="102" t="s">
        <v>20</v>
      </c>
      <c r="F1" s="76" t="s">
        <v>783</v>
      </c>
      <c r="G1" s="101" t="s">
        <v>736</v>
      </c>
      <c r="H1" s="75" t="s">
        <v>737</v>
      </c>
      <c r="I1" s="100" t="s">
        <v>799</v>
      </c>
      <c r="J1" s="75" t="s">
        <v>738</v>
      </c>
      <c r="K1" s="100" t="s">
        <v>820</v>
      </c>
      <c r="L1" s="75" t="s">
        <v>739</v>
      </c>
      <c r="M1" s="75" t="s">
        <v>740</v>
      </c>
      <c r="N1" s="101" t="s">
        <v>741</v>
      </c>
      <c r="O1" s="101" t="s">
        <v>742</v>
      </c>
      <c r="P1" s="101" t="s">
        <v>743</v>
      </c>
      <c r="Q1" s="100" t="s">
        <v>800</v>
      </c>
      <c r="R1" s="77" t="s">
        <v>744</v>
      </c>
      <c r="S1" s="78" t="s">
        <v>745</v>
      </c>
      <c r="T1" s="79" t="s">
        <v>746</v>
      </c>
      <c r="U1" s="80" t="s">
        <v>747</v>
      </c>
      <c r="V1" s="81" t="s">
        <v>748</v>
      </c>
      <c r="W1" s="82" t="s">
        <v>4</v>
      </c>
      <c r="X1" s="105" t="s">
        <v>749</v>
      </c>
      <c r="Y1" s="105" t="s">
        <v>750</v>
      </c>
      <c r="Z1" s="105" t="s">
        <v>751</v>
      </c>
      <c r="AA1" s="83" t="s">
        <v>752</v>
      </c>
      <c r="AB1" s="84" t="s">
        <v>753</v>
      </c>
      <c r="AC1" s="110" t="s">
        <v>754</v>
      </c>
      <c r="AD1" s="85" t="s">
        <v>755</v>
      </c>
      <c r="AE1" s="74" t="s">
        <v>756</v>
      </c>
      <c r="AF1" s="86" t="s">
        <v>757</v>
      </c>
      <c r="AG1" s="74" t="s">
        <v>758</v>
      </c>
      <c r="AH1" s="87" t="s">
        <v>759</v>
      </c>
      <c r="AI1" s="88" t="s">
        <v>760</v>
      </c>
      <c r="AJ1" s="87" t="s">
        <v>761</v>
      </c>
      <c r="AK1" s="86" t="s">
        <v>762</v>
      </c>
      <c r="AL1" s="107" t="s">
        <v>763</v>
      </c>
      <c r="AM1" s="86" t="s">
        <v>764</v>
      </c>
      <c r="AN1" s="82" t="s">
        <v>822</v>
      </c>
      <c r="AO1" s="87" t="s">
        <v>9</v>
      </c>
      <c r="AP1" s="86" t="s">
        <v>846</v>
      </c>
      <c r="AQ1" s="82" t="s">
        <v>765</v>
      </c>
      <c r="AR1" s="87" t="s">
        <v>766</v>
      </c>
      <c r="AS1" s="86" t="s">
        <v>767</v>
      </c>
      <c r="AT1" s="86" t="s">
        <v>768</v>
      </c>
      <c r="AU1" s="89" t="s">
        <v>769</v>
      </c>
      <c r="AV1" s="89" t="s">
        <v>770</v>
      </c>
      <c r="AW1" s="108" t="s">
        <v>771</v>
      </c>
      <c r="AX1" s="74" t="s">
        <v>772</v>
      </c>
      <c r="AY1" s="74" t="s">
        <v>773</v>
      </c>
      <c r="AZ1" s="90" t="s">
        <v>774</v>
      </c>
      <c r="BA1" s="90" t="s">
        <v>775</v>
      </c>
    </row>
    <row r="2" spans="1:53" ht="106.5">
      <c r="A2" s="91">
        <v>1</v>
      </c>
      <c r="B2" s="46"/>
      <c r="C2" s="46"/>
      <c r="D2" s="46" t="s">
        <v>468</v>
      </c>
      <c r="E2" s="46" t="s">
        <v>852</v>
      </c>
      <c r="F2" s="46" t="s">
        <v>300</v>
      </c>
      <c r="G2" s="46"/>
      <c r="H2" s="114" t="s">
        <v>841</v>
      </c>
      <c r="I2" s="114" t="s">
        <v>841</v>
      </c>
      <c r="J2" s="116" t="s">
        <v>851</v>
      </c>
      <c r="K2" s="113" t="s">
        <v>842</v>
      </c>
      <c r="L2" s="114" t="s">
        <v>823</v>
      </c>
      <c r="M2" s="114" t="s">
        <v>848</v>
      </c>
      <c r="N2" s="46"/>
      <c r="O2" s="135" t="s">
        <v>853</v>
      </c>
      <c r="P2" s="131"/>
      <c r="Q2" s="46" t="s">
        <v>786</v>
      </c>
      <c r="R2" s="92"/>
      <c r="S2" s="93">
        <v>7.7</v>
      </c>
      <c r="T2" s="69">
        <v>10.38</v>
      </c>
      <c r="U2" s="69">
        <v>10.38</v>
      </c>
      <c r="V2" s="72">
        <v>10.38</v>
      </c>
      <c r="W2" s="46" t="s">
        <v>153</v>
      </c>
      <c r="X2" s="106">
        <v>38</v>
      </c>
      <c r="Y2" s="106">
        <v>32</v>
      </c>
      <c r="Z2" s="106">
        <v>38</v>
      </c>
      <c r="AA2" s="93"/>
      <c r="AB2" s="94">
        <v>4</v>
      </c>
      <c r="AC2" s="111">
        <f>IF(X2="","",X2*Y2*Z2/1000000)</f>
        <v>4.5999999999999999E-2</v>
      </c>
      <c r="AD2" s="95">
        <f>IF(AB2="","",65/AC2*AB2)</f>
        <v>5652</v>
      </c>
      <c r="AE2" s="46"/>
      <c r="AF2" s="96">
        <f>IF(ISERROR(AE2/AD2),"",AE2/AD2)</f>
        <v>0</v>
      </c>
      <c r="AG2" s="114" t="s">
        <v>843</v>
      </c>
      <c r="AH2" s="117">
        <f>11.4%+10%</f>
        <v>0.214</v>
      </c>
      <c r="AI2" s="96" t="str">
        <f>IF(ISERROR(#REF!*AH2),"",#REF!*AH2)</f>
        <v/>
      </c>
      <c r="AJ2" s="97">
        <v>0.01</v>
      </c>
      <c r="AK2" s="96">
        <f>IF(ISERROR(AW2*AJ2),"",AW2*AJ2)</f>
        <v>0.14000000000000001</v>
      </c>
      <c r="AL2" s="117">
        <v>0.05</v>
      </c>
      <c r="AM2" s="96">
        <f>IF(ISERROR(AW2*AL2),"",AW2*AL2)</f>
        <v>0.7</v>
      </c>
      <c r="AN2" s="130">
        <v>0.03</v>
      </c>
      <c r="AO2" s="97">
        <v>0.04</v>
      </c>
      <c r="AP2" s="96">
        <f>IF(ISERROR(AW2*AO2),"",AW2*AO2)</f>
        <v>0.56000000000000005</v>
      </c>
      <c r="AQ2" s="129" t="s">
        <v>847</v>
      </c>
      <c r="AR2" s="117">
        <v>0.01</v>
      </c>
      <c r="AS2" s="96">
        <f>IF(ISERROR(AW2*AR2),"",AW2*AR2)</f>
        <v>0.14000000000000001</v>
      </c>
      <c r="AT2" s="96">
        <f>IF(ISERROR(AK2+AM2+AP2+AS2+AN2),"",AK2+AM2+AP2+AS2+AN2)</f>
        <v>1.57</v>
      </c>
      <c r="AU2" s="96" t="str">
        <f>IF(ISERROR(#REF!+AT2),"",#REF!+AT2)</f>
        <v/>
      </c>
      <c r="AV2" s="98" t="str">
        <f>IF(ISERROR((AW2-AU2)/AW2),"",(AW2-AU2)/AW2)</f>
        <v/>
      </c>
      <c r="AW2" s="96">
        <v>13.91</v>
      </c>
      <c r="AX2" s="72" t="s">
        <v>803</v>
      </c>
      <c r="AY2" s="73">
        <v>2500</v>
      </c>
      <c r="AZ2" s="96" t="str">
        <f>IF(ISERROR(AU2*AY2),"",AU2*AY2)</f>
        <v/>
      </c>
      <c r="BA2" s="96">
        <f>IF(ISERROR(AW2*AY2),"",AW2*AY2)</f>
        <v>34775</v>
      </c>
    </row>
    <row r="3" spans="1:53" ht="106.5">
      <c r="A3" s="91">
        <v>2</v>
      </c>
      <c r="B3" s="46"/>
      <c r="C3" s="46"/>
      <c r="D3" s="46" t="s">
        <v>468</v>
      </c>
      <c r="E3" s="46" t="s">
        <v>852</v>
      </c>
      <c r="F3" s="46" t="s">
        <v>300</v>
      </c>
      <c r="G3" s="46"/>
      <c r="H3" s="114" t="s">
        <v>841</v>
      </c>
      <c r="I3" s="114" t="s">
        <v>841</v>
      </c>
      <c r="J3" s="116" t="s">
        <v>850</v>
      </c>
      <c r="K3" s="113" t="s">
        <v>842</v>
      </c>
      <c r="L3" s="114" t="s">
        <v>823</v>
      </c>
      <c r="M3" s="114" t="s">
        <v>849</v>
      </c>
      <c r="N3" s="46"/>
      <c r="O3" s="135" t="s">
        <v>854</v>
      </c>
      <c r="P3" s="131"/>
      <c r="Q3" s="46" t="s">
        <v>786</v>
      </c>
      <c r="R3" s="92"/>
      <c r="S3" s="93">
        <v>7.7</v>
      </c>
      <c r="T3" s="69">
        <v>10.38</v>
      </c>
      <c r="U3" s="69">
        <v>10.38</v>
      </c>
      <c r="V3" s="72">
        <v>10.38</v>
      </c>
      <c r="W3" s="46" t="s">
        <v>153</v>
      </c>
      <c r="X3" s="106">
        <v>38</v>
      </c>
      <c r="Y3" s="106">
        <v>32</v>
      </c>
      <c r="Z3" s="106">
        <v>38</v>
      </c>
      <c r="AA3" s="93"/>
      <c r="AB3" s="94">
        <v>4</v>
      </c>
      <c r="AC3" s="111">
        <f>IF(X3="","",X3*Y3*Z3/1000000)</f>
        <v>4.5999999999999999E-2</v>
      </c>
      <c r="AD3" s="95">
        <f>IF(AB3="","",65/AC3*AB3)</f>
        <v>5652</v>
      </c>
      <c r="AE3" s="46"/>
      <c r="AF3" s="96">
        <f>IF(ISERROR(AE3/AD3),"",AE3/AD3)</f>
        <v>0</v>
      </c>
      <c r="AG3" s="114" t="s">
        <v>843</v>
      </c>
      <c r="AH3" s="117">
        <f>11.4%+10%</f>
        <v>0.214</v>
      </c>
      <c r="AI3" s="96" t="str">
        <f>IF(ISERROR(#REF!*AH3),"",#REF!*AH3)</f>
        <v/>
      </c>
      <c r="AJ3" s="97">
        <v>0.01</v>
      </c>
      <c r="AK3" s="96">
        <f>IF(ISERROR(AW3*AJ3),"",AW3*AJ3)</f>
        <v>0.14000000000000001</v>
      </c>
      <c r="AL3" s="117">
        <v>0.05</v>
      </c>
      <c r="AM3" s="96">
        <f>IF(ISERROR(AW3*AL3),"",AW3*AL3)</f>
        <v>0.7</v>
      </c>
      <c r="AN3" s="130">
        <v>0.03</v>
      </c>
      <c r="AO3" s="97">
        <v>0.04</v>
      </c>
      <c r="AP3" s="96">
        <f>IF(ISERROR(AW3*AO3),"",AW3*AO3)</f>
        <v>0.56000000000000005</v>
      </c>
      <c r="AQ3" s="129" t="s">
        <v>847</v>
      </c>
      <c r="AR3" s="117">
        <v>0.01</v>
      </c>
      <c r="AS3" s="96">
        <f>IF(ISERROR(AW3*AR3),"",AW3*AR3)</f>
        <v>0.14000000000000001</v>
      </c>
      <c r="AT3" s="96">
        <f>IF(ISERROR(AK3+AM3+AP3+AS3+AN3),"",AK3+AM3+AP3+AS3+AN3)</f>
        <v>1.57</v>
      </c>
      <c r="AU3" s="96" t="str">
        <f>IF(ISERROR(#REF!+AT3),"",#REF!+AT3)</f>
        <v/>
      </c>
      <c r="AV3" s="98" t="str">
        <f>IF(ISERROR((AW3-AU3)/AW3),"",(AW3-AU3)/AW3)</f>
        <v/>
      </c>
      <c r="AW3" s="96">
        <v>13.91</v>
      </c>
      <c r="AX3" s="72" t="s">
        <v>803</v>
      </c>
      <c r="AY3" s="73">
        <v>2500</v>
      </c>
      <c r="AZ3" s="96" t="str">
        <f>IF(ISERROR(AU3*AY3),"",AU3*AY3)</f>
        <v/>
      </c>
      <c r="BA3" s="96">
        <f>IF(ISERROR(AW3*AY3),"",AW3*AY3)</f>
        <v>34775</v>
      </c>
    </row>
    <row r="4" spans="1:53" ht="106.5">
      <c r="A4" s="91">
        <v>3</v>
      </c>
      <c r="B4" s="46"/>
      <c r="C4" s="46"/>
      <c r="D4" s="46" t="s">
        <v>468</v>
      </c>
      <c r="E4" s="46" t="s">
        <v>852</v>
      </c>
      <c r="F4" s="46" t="s">
        <v>300</v>
      </c>
      <c r="G4" s="46"/>
      <c r="H4" s="114" t="s">
        <v>841</v>
      </c>
      <c r="I4" s="114" t="s">
        <v>841</v>
      </c>
      <c r="J4" s="116" t="s">
        <v>850</v>
      </c>
      <c r="K4" s="113" t="s">
        <v>842</v>
      </c>
      <c r="L4" s="114" t="s">
        <v>823</v>
      </c>
      <c r="M4" s="114" t="s">
        <v>856</v>
      </c>
      <c r="N4" s="114"/>
      <c r="O4" s="135" t="s">
        <v>855</v>
      </c>
      <c r="P4" s="134"/>
      <c r="Q4" s="46" t="s">
        <v>786</v>
      </c>
      <c r="R4" s="92"/>
      <c r="S4" s="93">
        <v>7.7</v>
      </c>
      <c r="T4" s="69">
        <v>10.38</v>
      </c>
      <c r="U4" s="69">
        <v>10.38</v>
      </c>
      <c r="V4" s="72">
        <v>10.38</v>
      </c>
      <c r="W4" s="46" t="s">
        <v>153</v>
      </c>
      <c r="X4" s="106">
        <v>38</v>
      </c>
      <c r="Y4" s="106">
        <v>32</v>
      </c>
      <c r="Z4" s="106">
        <v>38</v>
      </c>
      <c r="AA4" s="93"/>
      <c r="AB4" s="94">
        <v>4</v>
      </c>
      <c r="AC4" s="111">
        <v>4.5999999999999999E-2</v>
      </c>
      <c r="AD4" s="95">
        <v>5652</v>
      </c>
      <c r="AE4" s="46"/>
      <c r="AF4" s="96">
        <v>0</v>
      </c>
      <c r="AG4" s="46" t="s">
        <v>843</v>
      </c>
      <c r="AH4" s="97">
        <v>0.214</v>
      </c>
      <c r="AI4" s="96">
        <v>2.2200000000000002</v>
      </c>
      <c r="AJ4" s="97">
        <v>0.01</v>
      </c>
      <c r="AK4" s="96">
        <v>0.14000000000000001</v>
      </c>
      <c r="AL4" s="97">
        <v>0.05</v>
      </c>
      <c r="AM4" s="96">
        <v>0.7</v>
      </c>
      <c r="AN4" s="46">
        <v>0.03</v>
      </c>
      <c r="AO4" s="97">
        <v>0.04</v>
      </c>
      <c r="AP4" s="96">
        <v>0.56000000000000005</v>
      </c>
      <c r="AQ4" s="72" t="s">
        <v>847</v>
      </c>
      <c r="AR4" s="97">
        <v>0.01</v>
      </c>
      <c r="AS4" s="96">
        <f>IF(ISERROR(AW4*AR4),"",AW4*AR4)</f>
        <v>0.14000000000000001</v>
      </c>
      <c r="AT4" s="96">
        <f>IF(ISERROR(AK4+AM4+AP4+AS4),"",AK4+AM4+AP4+AS4)</f>
        <v>1.54</v>
      </c>
      <c r="AU4" s="96" t="str">
        <f>IF(ISERROR(#REF!+AT4),"",#REF!+AT4)</f>
        <v/>
      </c>
      <c r="AV4" s="98">
        <v>0.1409</v>
      </c>
      <c r="AW4" s="96">
        <v>13.91</v>
      </c>
      <c r="AX4" s="72" t="s">
        <v>803</v>
      </c>
      <c r="AY4" s="73">
        <v>2500</v>
      </c>
      <c r="AZ4" s="96" t="str">
        <f>IF(ISERROR(AU4*AY4),"",AU4*AY4)</f>
        <v/>
      </c>
      <c r="BA4" s="96">
        <f>IF(ISERROR(AW4*AY4),"",AW4*AY4)</f>
        <v>34775</v>
      </c>
    </row>
  </sheetData>
  <sheetProtection insertRows="0" deleteRows="0" sort="0"/>
  <protectedRanges>
    <protectedRange sqref="AI2:AW3 AX1 AL1:AM1 V4:AW4 A5:J200 AY2:AY4 A2:G4 L2:N4 P2:S4 V2:AF3 L5:S200 V5:AT200 T2:U5 T9:U200" name="Range1"/>
    <protectedRange sqref="K5:K207" name="Range1_1"/>
    <protectedRange sqref="H2:J4" name="Range1_2"/>
    <protectedRange sqref="K2:K4" name="Range1_1_1"/>
    <protectedRange sqref="AG2:AH3" name="Range1_3"/>
  </protectedRanges>
  <phoneticPr fontId="28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Data!$T$2:$T$6</xm:f>
          </x14:formula1>
          <xm:sqref>W2:W4</xm:sqref>
        </x14:dataValidation>
        <x14:dataValidation type="list" allowBlank="1" showInputMessage="1" showErrorMessage="1">
          <x14:formula1>
            <xm:f>ValueSelection!$D$2:$D$296</xm:f>
          </x14:formula1>
          <xm:sqref>D2:D4</xm:sqref>
        </x14:dataValidation>
        <x14:dataValidation type="list" allowBlank="1" showInputMessage="1" showErrorMessage="1">
          <x14:formula1>
            <xm:f>Data!$R$2:$R$14</xm:f>
          </x14:formula1>
          <xm:sqref>Q2:Q4</xm:sqref>
        </x14:dataValidation>
        <x14:dataValidation type="list" allowBlank="1" showInputMessage="1" showErrorMessage="1">
          <x14:formula1>
            <xm:f>Data!$J$2:$J$11</xm:f>
          </x14:formula1>
          <xm:sqref>AX2:AX4</xm:sqref>
        </x14:dataValidation>
        <x14:dataValidation type="list" allowBlank="1" showInputMessage="1" showErrorMessage="1">
          <x14:formula1>
            <xm:f>ValueSelection!$E$2:$E$26</xm:f>
          </x14:formula1>
          <xm:sqref>E2:E4</xm:sqref>
        </x14:dataValidation>
        <x14:dataValidation type="list" allowBlank="1" showInputMessage="1" showErrorMessage="1">
          <x14:formula1>
            <xm:f>ValueSelection!$F$2:$F$27</xm:f>
          </x14:formula1>
          <xm:sqref>F2:F4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workbookViewId="0">
      <selection activeCell="B4" sqref="B4"/>
    </sheetView>
  </sheetViews>
  <sheetFormatPr defaultColWidth="9" defaultRowHeight="14.25"/>
  <cols>
    <col min="1" max="1" width="16.42578125" style="127" customWidth="1"/>
    <col min="2" max="2" width="36.28515625" style="127" customWidth="1"/>
    <col min="3" max="3" width="11.42578125" style="127" customWidth="1"/>
    <col min="4" max="4" width="16.5703125" style="127" customWidth="1"/>
    <col min="5" max="5" width="28.5703125" style="127" customWidth="1"/>
    <col min="6" max="6" width="6.7109375" style="127" customWidth="1"/>
    <col min="7" max="9" width="7.28515625" style="128" customWidth="1"/>
    <col min="10" max="10" width="13.42578125" style="127" customWidth="1"/>
    <col min="11" max="16384" width="9" style="127"/>
  </cols>
  <sheetData>
    <row r="1" spans="1:10" s="119" customFormat="1" ht="15.95" customHeight="1">
      <c r="A1" s="140" t="s">
        <v>824</v>
      </c>
      <c r="B1" s="140" t="s">
        <v>825</v>
      </c>
      <c r="C1" s="140" t="s">
        <v>826</v>
      </c>
      <c r="D1" s="140" t="s">
        <v>827</v>
      </c>
      <c r="E1" s="140" t="s">
        <v>828</v>
      </c>
      <c r="F1" s="140" t="s">
        <v>829</v>
      </c>
      <c r="G1" s="136" t="s">
        <v>830</v>
      </c>
      <c r="H1" s="136"/>
      <c r="I1" s="136"/>
      <c r="J1" s="136" t="s">
        <v>831</v>
      </c>
    </row>
    <row r="2" spans="1:10" s="119" customFormat="1" ht="15.95" customHeight="1">
      <c r="A2" s="140"/>
      <c r="B2" s="140"/>
      <c r="C2" s="140"/>
      <c r="D2" s="140"/>
      <c r="E2" s="140"/>
      <c r="F2" s="140"/>
      <c r="G2" s="118" t="s">
        <v>832</v>
      </c>
      <c r="H2" s="118" t="s">
        <v>833</v>
      </c>
      <c r="I2" s="118" t="s">
        <v>834</v>
      </c>
      <c r="J2" s="136"/>
    </row>
    <row r="3" spans="1:10" s="125" customFormat="1" ht="15.95" customHeight="1">
      <c r="A3" s="120" t="s">
        <v>835</v>
      </c>
      <c r="B3" s="120" t="s">
        <v>836</v>
      </c>
      <c r="C3" s="121" t="s">
        <v>837</v>
      </c>
      <c r="D3" s="137" t="s">
        <v>838</v>
      </c>
      <c r="E3" s="121" t="s">
        <v>839</v>
      </c>
      <c r="F3" s="122">
        <v>6</v>
      </c>
      <c r="G3" s="123">
        <v>60</v>
      </c>
      <c r="H3" s="123">
        <v>32</v>
      </c>
      <c r="I3" s="123">
        <v>38</v>
      </c>
      <c r="J3" s="124">
        <v>10.29</v>
      </c>
    </row>
    <row r="4" spans="1:10" s="125" customFormat="1" ht="18.75" customHeight="1">
      <c r="A4" s="120" t="s">
        <v>835</v>
      </c>
      <c r="B4" s="120" t="s">
        <v>840</v>
      </c>
      <c r="C4" s="121" t="s">
        <v>837</v>
      </c>
      <c r="D4" s="138"/>
      <c r="E4" s="121" t="s">
        <v>839</v>
      </c>
      <c r="F4" s="122">
        <v>6</v>
      </c>
      <c r="G4" s="123">
        <v>60</v>
      </c>
      <c r="H4" s="123">
        <v>32</v>
      </c>
      <c r="I4" s="123">
        <v>38</v>
      </c>
      <c r="J4" s="126">
        <v>10.38</v>
      </c>
    </row>
    <row r="5" spans="1:10" s="125" customFormat="1" ht="28.5" customHeight="1">
      <c r="A5" s="120" t="s">
        <v>835</v>
      </c>
      <c r="B5" s="120" t="s">
        <v>845</v>
      </c>
      <c r="C5" s="121" t="s">
        <v>837</v>
      </c>
      <c r="D5" s="139"/>
      <c r="E5" s="121" t="s">
        <v>839</v>
      </c>
      <c r="F5" s="122">
        <v>6</v>
      </c>
      <c r="G5" s="123">
        <v>56</v>
      </c>
      <c r="H5" s="123">
        <v>32</v>
      </c>
      <c r="I5" s="123">
        <v>37</v>
      </c>
      <c r="J5" s="126">
        <v>10.49</v>
      </c>
    </row>
  </sheetData>
  <mergeCells count="9">
    <mergeCell ref="G1:I1"/>
    <mergeCell ref="J1:J2"/>
    <mergeCell ref="D3:D5"/>
    <mergeCell ref="A1:A2"/>
    <mergeCell ref="B1:B2"/>
    <mergeCell ref="C1:C2"/>
    <mergeCell ref="D1:D2"/>
    <mergeCell ref="E1:E2"/>
    <mergeCell ref="F1:F2"/>
  </mergeCells>
  <phoneticPr fontId="28" type="noConversion"/>
  <pageMargins left="1.1023622047244099" right="0.70866141732283505" top="1.14173228346457" bottom="0.74803149606299202" header="0.31496062992126" footer="0.31496062992126"/>
  <pageSetup paperSize="9" orientation="landscape" horizontalDpi="2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workbookViewId="0">
      <selection activeCell="E20" sqref="E20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246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71</v>
      </c>
      <c r="G1" s="43" t="s">
        <v>811</v>
      </c>
      <c r="H1" s="43" t="s">
        <v>52</v>
      </c>
      <c r="I1" s="43" t="s">
        <v>701</v>
      </c>
      <c r="J1" s="43" t="s">
        <v>708</v>
      </c>
      <c r="K1" s="43" t="s">
        <v>53</v>
      </c>
    </row>
    <row r="2" spans="1:11">
      <c r="A2" s="38" t="s">
        <v>176</v>
      </c>
      <c r="B2" s="38" t="s">
        <v>80</v>
      </c>
      <c r="C2" s="38" t="s">
        <v>157</v>
      </c>
      <c r="F2" s="3" t="s">
        <v>291</v>
      </c>
      <c r="G2" s="3" t="s">
        <v>147</v>
      </c>
      <c r="K2" s="3" t="s">
        <v>657</v>
      </c>
    </row>
    <row r="3" spans="1:11">
      <c r="A3" s="38" t="s">
        <v>819</v>
      </c>
      <c r="B3" s="38" t="s">
        <v>817</v>
      </c>
      <c r="C3" s="38" t="s">
        <v>818</v>
      </c>
      <c r="D3" t="s">
        <v>331</v>
      </c>
      <c r="E3" t="s">
        <v>327</v>
      </c>
      <c r="F3" s="3" t="s">
        <v>292</v>
      </c>
      <c r="G3" s="3" t="s">
        <v>146</v>
      </c>
      <c r="H3" s="3" t="s">
        <v>586</v>
      </c>
      <c r="I3" t="s">
        <v>702</v>
      </c>
      <c r="J3" t="s">
        <v>709</v>
      </c>
      <c r="K3" s="3" t="s">
        <v>595</v>
      </c>
    </row>
    <row r="4" spans="1:11">
      <c r="A4" s="38" t="s">
        <v>172</v>
      </c>
      <c r="B4" s="38" t="s">
        <v>81</v>
      </c>
      <c r="C4" s="38" t="s">
        <v>240</v>
      </c>
      <c r="D4" t="s">
        <v>328</v>
      </c>
      <c r="E4" t="s">
        <v>326</v>
      </c>
      <c r="F4" s="3" t="s">
        <v>293</v>
      </c>
      <c r="G4" s="3" t="s">
        <v>133</v>
      </c>
      <c r="H4" s="3" t="s">
        <v>587</v>
      </c>
      <c r="I4" s="3" t="s">
        <v>703</v>
      </c>
      <c r="J4" s="3" t="s">
        <v>710</v>
      </c>
      <c r="K4" s="3" t="s">
        <v>596</v>
      </c>
    </row>
    <row r="5" spans="1:11">
      <c r="A5" s="38" t="s">
        <v>82</v>
      </c>
      <c r="B5" s="38" t="s">
        <v>82</v>
      </c>
      <c r="C5" s="38" t="s">
        <v>240</v>
      </c>
      <c r="D5" s="3" t="s">
        <v>332</v>
      </c>
      <c r="E5" t="s">
        <v>730</v>
      </c>
      <c r="F5" s="3" t="s">
        <v>294</v>
      </c>
      <c r="G5" s="3" t="s">
        <v>148</v>
      </c>
      <c r="H5" s="3" t="s">
        <v>588</v>
      </c>
      <c r="I5" s="3" t="s">
        <v>704</v>
      </c>
      <c r="J5" s="3" t="s">
        <v>711</v>
      </c>
      <c r="K5" s="3" t="s">
        <v>597</v>
      </c>
    </row>
    <row r="6" spans="1:11">
      <c r="A6" s="38" t="s">
        <v>179</v>
      </c>
      <c r="B6" s="38" t="s">
        <v>85</v>
      </c>
      <c r="C6" s="38" t="s">
        <v>85</v>
      </c>
      <c r="D6" s="3" t="s">
        <v>333</v>
      </c>
      <c r="E6" t="s">
        <v>801</v>
      </c>
      <c r="F6" s="3" t="s">
        <v>295</v>
      </c>
      <c r="G6" s="3" t="s">
        <v>134</v>
      </c>
      <c r="H6" s="3" t="s">
        <v>589</v>
      </c>
      <c r="I6" s="3" t="s">
        <v>705</v>
      </c>
      <c r="J6" s="3" t="s">
        <v>712</v>
      </c>
      <c r="K6" t="s">
        <v>598</v>
      </c>
    </row>
    <row r="7" spans="1:11">
      <c r="A7" s="38" t="s">
        <v>177</v>
      </c>
      <c r="B7" s="38" t="s">
        <v>83</v>
      </c>
      <c r="C7" s="38" t="s">
        <v>158</v>
      </c>
      <c r="D7" t="s">
        <v>334</v>
      </c>
      <c r="E7" t="s">
        <v>325</v>
      </c>
      <c r="F7" s="3" t="s">
        <v>296</v>
      </c>
      <c r="G7" s="3" t="s">
        <v>135</v>
      </c>
      <c r="H7" t="s">
        <v>590</v>
      </c>
      <c r="I7" s="3" t="s">
        <v>706</v>
      </c>
      <c r="J7" s="3" t="s">
        <v>713</v>
      </c>
      <c r="K7" t="s">
        <v>599</v>
      </c>
    </row>
    <row r="8" spans="1:11">
      <c r="A8" s="38" t="s">
        <v>178</v>
      </c>
      <c r="B8" s="38" t="s">
        <v>84</v>
      </c>
      <c r="C8" s="38" t="s">
        <v>159</v>
      </c>
      <c r="D8" t="s">
        <v>514</v>
      </c>
      <c r="E8" t="s">
        <v>324</v>
      </c>
      <c r="F8" s="3" t="s">
        <v>297</v>
      </c>
      <c r="G8" s="3" t="s">
        <v>254</v>
      </c>
      <c r="H8" t="s">
        <v>591</v>
      </c>
      <c r="I8" t="s">
        <v>707</v>
      </c>
      <c r="J8" t="s">
        <v>714</v>
      </c>
      <c r="K8" t="s">
        <v>600</v>
      </c>
    </row>
    <row r="9" spans="1:11">
      <c r="A9" s="38" t="s">
        <v>181</v>
      </c>
      <c r="B9" s="38" t="s">
        <v>87</v>
      </c>
      <c r="C9" s="38" t="s">
        <v>161</v>
      </c>
      <c r="D9" t="s">
        <v>335</v>
      </c>
      <c r="E9" t="s">
        <v>323</v>
      </c>
      <c r="F9" s="3" t="s">
        <v>298</v>
      </c>
      <c r="G9" s="3" t="s">
        <v>136</v>
      </c>
      <c r="H9" t="s">
        <v>592</v>
      </c>
      <c r="J9" t="s">
        <v>715</v>
      </c>
      <c r="K9" t="s">
        <v>601</v>
      </c>
    </row>
    <row r="10" spans="1:11">
      <c r="A10" s="38" t="s">
        <v>255</v>
      </c>
      <c r="B10" s="38" t="s">
        <v>256</v>
      </c>
      <c r="C10" s="38" t="s">
        <v>162</v>
      </c>
      <c r="D10" t="s">
        <v>515</v>
      </c>
      <c r="E10" t="s">
        <v>322</v>
      </c>
      <c r="F10" s="3" t="s">
        <v>299</v>
      </c>
      <c r="G10" s="3" t="s">
        <v>257</v>
      </c>
      <c r="H10" t="s">
        <v>593</v>
      </c>
      <c r="J10" t="s">
        <v>60</v>
      </c>
      <c r="K10" t="s">
        <v>602</v>
      </c>
    </row>
    <row r="11" spans="1:11">
      <c r="A11" s="38" t="s">
        <v>182</v>
      </c>
      <c r="B11" s="38" t="s">
        <v>88</v>
      </c>
      <c r="C11" s="38" t="s">
        <v>162</v>
      </c>
      <c r="D11" t="s">
        <v>336</v>
      </c>
      <c r="E11" t="s">
        <v>321</v>
      </c>
      <c r="F11" s="3" t="s">
        <v>300</v>
      </c>
      <c r="G11" s="3" t="s">
        <v>258</v>
      </c>
      <c r="H11" t="s">
        <v>594</v>
      </c>
      <c r="J11" t="s">
        <v>716</v>
      </c>
      <c r="K11" t="s">
        <v>603</v>
      </c>
    </row>
    <row r="12" spans="1:11">
      <c r="A12" s="38" t="s">
        <v>183</v>
      </c>
      <c r="B12" s="38" t="s">
        <v>89</v>
      </c>
      <c r="C12" s="38" t="s">
        <v>162</v>
      </c>
      <c r="D12" t="s">
        <v>337</v>
      </c>
      <c r="E12" t="s">
        <v>320</v>
      </c>
      <c r="F12" s="3" t="s">
        <v>301</v>
      </c>
      <c r="G12" s="3" t="s">
        <v>259</v>
      </c>
      <c r="H12" t="s">
        <v>585</v>
      </c>
      <c r="K12" t="s">
        <v>604</v>
      </c>
    </row>
    <row r="13" spans="1:11">
      <c r="A13" s="38" t="s">
        <v>184</v>
      </c>
      <c r="B13" s="38" t="s">
        <v>90</v>
      </c>
      <c r="C13" s="38" t="s">
        <v>162</v>
      </c>
      <c r="D13" t="s">
        <v>516</v>
      </c>
      <c r="E13" t="s">
        <v>724</v>
      </c>
      <c r="F13" s="3" t="s">
        <v>302</v>
      </c>
      <c r="G13" s="3" t="s">
        <v>137</v>
      </c>
      <c r="K13" t="s">
        <v>605</v>
      </c>
    </row>
    <row r="14" spans="1:11">
      <c r="A14" s="38" t="s">
        <v>185</v>
      </c>
      <c r="B14" s="38" t="s">
        <v>91</v>
      </c>
      <c r="C14" s="38" t="s">
        <v>91</v>
      </c>
      <c r="D14" t="s">
        <v>329</v>
      </c>
      <c r="E14" t="s">
        <v>722</v>
      </c>
      <c r="F14" s="3" t="s">
        <v>303</v>
      </c>
      <c r="G14" s="3" t="s">
        <v>138</v>
      </c>
      <c r="K14" t="s">
        <v>606</v>
      </c>
    </row>
    <row r="15" spans="1:11">
      <c r="A15" s="38" t="s">
        <v>186</v>
      </c>
      <c r="B15" s="38" t="s">
        <v>92</v>
      </c>
      <c r="C15" s="38" t="s">
        <v>163</v>
      </c>
      <c r="D15" t="s">
        <v>517</v>
      </c>
      <c r="E15" t="s">
        <v>723</v>
      </c>
      <c r="F15" s="3" t="s">
        <v>304</v>
      </c>
      <c r="G15" s="3" t="s">
        <v>260</v>
      </c>
      <c r="K15" t="s">
        <v>607</v>
      </c>
    </row>
    <row r="16" spans="1:11">
      <c r="A16" s="38" t="s">
        <v>187</v>
      </c>
      <c r="B16" s="38" t="s">
        <v>93</v>
      </c>
      <c r="C16" s="38" t="s">
        <v>164</v>
      </c>
      <c r="D16" t="s">
        <v>518</v>
      </c>
      <c r="E16" t="s">
        <v>319</v>
      </c>
      <c r="F16" s="3" t="s">
        <v>305</v>
      </c>
      <c r="G16" s="3" t="s">
        <v>263</v>
      </c>
      <c r="K16" t="s">
        <v>608</v>
      </c>
    </row>
    <row r="17" spans="1:11">
      <c r="A17" s="38" t="s">
        <v>261</v>
      </c>
      <c r="B17" s="38" t="s">
        <v>262</v>
      </c>
      <c r="C17" s="38" t="s">
        <v>164</v>
      </c>
      <c r="D17" t="s">
        <v>338</v>
      </c>
      <c r="E17" t="s">
        <v>721</v>
      </c>
      <c r="F17" s="3" t="s">
        <v>306</v>
      </c>
      <c r="G17" s="3" t="s">
        <v>267</v>
      </c>
      <c r="K17" t="s">
        <v>609</v>
      </c>
    </row>
    <row r="18" spans="1:11">
      <c r="A18" s="38" t="s">
        <v>264</v>
      </c>
      <c r="B18" s="38" t="s">
        <v>265</v>
      </c>
      <c r="C18" s="38" t="s">
        <v>266</v>
      </c>
      <c r="D18" t="s">
        <v>658</v>
      </c>
      <c r="E18" t="s">
        <v>318</v>
      </c>
      <c r="F18" s="3" t="s">
        <v>307</v>
      </c>
      <c r="G18" s="3" t="s">
        <v>139</v>
      </c>
      <c r="K18" t="s">
        <v>610</v>
      </c>
    </row>
    <row r="19" spans="1:11">
      <c r="A19" s="38" t="s">
        <v>188</v>
      </c>
      <c r="B19" s="38" t="s">
        <v>94</v>
      </c>
      <c r="C19" s="38" t="s">
        <v>165</v>
      </c>
      <c r="D19" t="s">
        <v>339</v>
      </c>
      <c r="E19" t="s">
        <v>852</v>
      </c>
      <c r="F19" s="3" t="s">
        <v>308</v>
      </c>
      <c r="G19" s="3" t="s">
        <v>140</v>
      </c>
      <c r="K19" t="s">
        <v>611</v>
      </c>
    </row>
    <row r="20" spans="1:11">
      <c r="A20" s="38" t="s">
        <v>215</v>
      </c>
      <c r="B20" s="38" t="s">
        <v>119</v>
      </c>
      <c r="C20" s="38" t="s">
        <v>165</v>
      </c>
      <c r="D20" t="s">
        <v>519</v>
      </c>
      <c r="E20" t="s">
        <v>720</v>
      </c>
      <c r="F20" s="3" t="s">
        <v>309</v>
      </c>
      <c r="G20" s="3" t="s">
        <v>141</v>
      </c>
      <c r="K20" t="s">
        <v>612</v>
      </c>
    </row>
    <row r="21" spans="1:11">
      <c r="A21" s="38" t="s">
        <v>268</v>
      </c>
      <c r="B21" s="38" t="s">
        <v>269</v>
      </c>
      <c r="C21" s="38" t="s">
        <v>270</v>
      </c>
      <c r="D21" t="s">
        <v>340</v>
      </c>
      <c r="E21" t="s">
        <v>725</v>
      </c>
      <c r="F21" s="3" t="s">
        <v>310</v>
      </c>
      <c r="G21" s="3" t="s">
        <v>149</v>
      </c>
      <c r="K21" t="s">
        <v>613</v>
      </c>
    </row>
    <row r="22" spans="1:11">
      <c r="A22" s="38" t="s">
        <v>189</v>
      </c>
      <c r="B22" s="38" t="s">
        <v>95</v>
      </c>
      <c r="C22" s="38" t="s">
        <v>166</v>
      </c>
      <c r="D22" t="s">
        <v>341</v>
      </c>
      <c r="E22" t="s">
        <v>726</v>
      </c>
      <c r="F22" s="3" t="s">
        <v>311</v>
      </c>
      <c r="G22" s="3" t="s">
        <v>142</v>
      </c>
      <c r="K22" t="s">
        <v>614</v>
      </c>
    </row>
    <row r="23" spans="1:11">
      <c r="A23" s="38" t="s">
        <v>190</v>
      </c>
      <c r="B23" s="38" t="s">
        <v>96</v>
      </c>
      <c r="C23" s="38" t="s">
        <v>166</v>
      </c>
      <c r="D23" t="s">
        <v>342</v>
      </c>
      <c r="E23" t="s">
        <v>727</v>
      </c>
      <c r="F23" s="3" t="s">
        <v>312</v>
      </c>
      <c r="G23" s="3" t="s">
        <v>143</v>
      </c>
      <c r="K23" t="s">
        <v>615</v>
      </c>
    </row>
    <row r="24" spans="1:11">
      <c r="A24" s="38" t="s">
        <v>191</v>
      </c>
      <c r="B24" s="38" t="s">
        <v>97</v>
      </c>
      <c r="C24" s="38" t="s">
        <v>167</v>
      </c>
      <c r="D24" t="s">
        <v>343</v>
      </c>
      <c r="E24" t="s">
        <v>728</v>
      </c>
      <c r="F24" s="3" t="s">
        <v>313</v>
      </c>
      <c r="G24" s="3" t="s">
        <v>273</v>
      </c>
      <c r="K24" t="s">
        <v>616</v>
      </c>
    </row>
    <row r="25" spans="1:11">
      <c r="A25" s="38" t="s">
        <v>271</v>
      </c>
      <c r="B25" s="38" t="s">
        <v>272</v>
      </c>
      <c r="C25" s="3" t="s">
        <v>271</v>
      </c>
      <c r="D25" s="3" t="s">
        <v>520</v>
      </c>
      <c r="E25" t="s">
        <v>729</v>
      </c>
      <c r="F25" s="3" t="s">
        <v>314</v>
      </c>
      <c r="G25" s="3" t="s">
        <v>145</v>
      </c>
      <c r="K25" t="s">
        <v>617</v>
      </c>
    </row>
    <row r="26" spans="1:11">
      <c r="A26" s="38" t="s">
        <v>192</v>
      </c>
      <c r="B26" s="38" t="s">
        <v>98</v>
      </c>
      <c r="C26" s="38" t="s">
        <v>168</v>
      </c>
      <c r="D26" t="s">
        <v>344</v>
      </c>
      <c r="E26" t="s">
        <v>317</v>
      </c>
      <c r="F26" s="3" t="s">
        <v>315</v>
      </c>
      <c r="G26" s="3" t="s">
        <v>144</v>
      </c>
      <c r="K26" t="s">
        <v>618</v>
      </c>
    </row>
    <row r="27" spans="1:11">
      <c r="A27" s="38" t="s">
        <v>274</v>
      </c>
      <c r="B27" s="38" t="s">
        <v>275</v>
      </c>
      <c r="C27" s="38" t="s">
        <v>168</v>
      </c>
      <c r="D27" t="s">
        <v>659</v>
      </c>
      <c r="F27" s="3" t="s">
        <v>316</v>
      </c>
      <c r="G27" s="3" t="s">
        <v>276</v>
      </c>
      <c r="K27" t="s">
        <v>619</v>
      </c>
    </row>
    <row r="28" spans="1:11">
      <c r="A28" s="38" t="s">
        <v>193</v>
      </c>
      <c r="B28" s="38" t="s">
        <v>99</v>
      </c>
      <c r="C28" s="38" t="s">
        <v>99</v>
      </c>
      <c r="D28" t="s">
        <v>345</v>
      </c>
      <c r="K28" t="s">
        <v>620</v>
      </c>
    </row>
    <row r="29" spans="1:11">
      <c r="A29" s="38" t="s">
        <v>277</v>
      </c>
      <c r="B29" s="38" t="s">
        <v>278</v>
      </c>
      <c r="C29" s="38" t="s">
        <v>277</v>
      </c>
      <c r="D29" t="s">
        <v>660</v>
      </c>
      <c r="K29" t="s">
        <v>621</v>
      </c>
    </row>
    <row r="30" spans="1:11">
      <c r="A30" s="38" t="s">
        <v>227</v>
      </c>
      <c r="B30" s="38" t="s">
        <v>226</v>
      </c>
      <c r="C30" s="38" t="s">
        <v>244</v>
      </c>
      <c r="D30" t="s">
        <v>346</v>
      </c>
      <c r="K30" t="s">
        <v>622</v>
      </c>
    </row>
    <row r="31" spans="1:11">
      <c r="A31" s="38" t="s">
        <v>229</v>
      </c>
      <c r="B31" s="38" t="s">
        <v>228</v>
      </c>
      <c r="C31" s="38" t="s">
        <v>244</v>
      </c>
      <c r="D31" t="s">
        <v>661</v>
      </c>
      <c r="K31" t="s">
        <v>623</v>
      </c>
    </row>
    <row r="32" spans="1:11">
      <c r="A32" s="38" t="s">
        <v>231</v>
      </c>
      <c r="B32" s="38" t="s">
        <v>230</v>
      </c>
      <c r="C32" s="38" t="s">
        <v>244</v>
      </c>
      <c r="D32" t="s">
        <v>330</v>
      </c>
      <c r="K32" t="s">
        <v>624</v>
      </c>
    </row>
    <row r="33" spans="1:11">
      <c r="A33" s="38" t="s">
        <v>233</v>
      </c>
      <c r="B33" s="38" t="s">
        <v>232</v>
      </c>
      <c r="C33" s="38" t="s">
        <v>244</v>
      </c>
      <c r="D33" t="s">
        <v>347</v>
      </c>
      <c r="K33" t="s">
        <v>625</v>
      </c>
    </row>
    <row r="34" spans="1:11">
      <c r="A34" s="38" t="s">
        <v>194</v>
      </c>
      <c r="B34" s="38" t="s">
        <v>100</v>
      </c>
      <c r="C34" s="38" t="s">
        <v>100</v>
      </c>
      <c r="D34" s="3" t="s">
        <v>662</v>
      </c>
      <c r="K34" t="s">
        <v>626</v>
      </c>
    </row>
    <row r="35" spans="1:11">
      <c r="A35" s="38" t="s">
        <v>196</v>
      </c>
      <c r="B35" s="38" t="s">
        <v>102</v>
      </c>
      <c r="C35" s="38" t="s">
        <v>101</v>
      </c>
      <c r="D35" t="s">
        <v>348</v>
      </c>
      <c r="K35" t="s">
        <v>627</v>
      </c>
    </row>
    <row r="36" spans="1:11">
      <c r="A36" s="38" t="s">
        <v>197</v>
      </c>
      <c r="B36" s="38" t="s">
        <v>103</v>
      </c>
      <c r="C36" s="38" t="s">
        <v>101</v>
      </c>
      <c r="D36" t="s">
        <v>521</v>
      </c>
      <c r="K36" t="s">
        <v>628</v>
      </c>
    </row>
    <row r="37" spans="1:11">
      <c r="A37" s="38" t="s">
        <v>195</v>
      </c>
      <c r="B37" s="38" t="s">
        <v>101</v>
      </c>
      <c r="C37" s="38" t="s">
        <v>101</v>
      </c>
      <c r="D37" t="s">
        <v>349</v>
      </c>
      <c r="K37" t="s">
        <v>629</v>
      </c>
    </row>
    <row r="38" spans="1:11">
      <c r="A38" s="38" t="s">
        <v>216</v>
      </c>
      <c r="B38" s="38" t="s">
        <v>120</v>
      </c>
      <c r="C38" s="38" t="s">
        <v>120</v>
      </c>
      <c r="D38" t="s">
        <v>350</v>
      </c>
      <c r="K38" t="s">
        <v>630</v>
      </c>
    </row>
    <row r="39" spans="1:11">
      <c r="A39" s="38" t="s">
        <v>217</v>
      </c>
      <c r="B39" s="38" t="s">
        <v>121</v>
      </c>
      <c r="C39" s="38" t="s">
        <v>120</v>
      </c>
      <c r="D39" t="s">
        <v>351</v>
      </c>
      <c r="K39" t="s">
        <v>631</v>
      </c>
    </row>
    <row r="40" spans="1:11">
      <c r="A40" s="38" t="s">
        <v>198</v>
      </c>
      <c r="B40" s="38" t="s">
        <v>104</v>
      </c>
      <c r="C40" s="38" t="s">
        <v>104</v>
      </c>
      <c r="D40" t="s">
        <v>663</v>
      </c>
      <c r="K40" t="s">
        <v>632</v>
      </c>
    </row>
    <row r="41" spans="1:11">
      <c r="A41" s="38" t="s">
        <v>199</v>
      </c>
      <c r="B41" s="38" t="s">
        <v>105</v>
      </c>
      <c r="C41" s="38" t="s">
        <v>169</v>
      </c>
      <c r="D41" t="s">
        <v>522</v>
      </c>
      <c r="K41" t="s">
        <v>633</v>
      </c>
    </row>
    <row r="42" spans="1:11">
      <c r="A42" s="38" t="s">
        <v>201</v>
      </c>
      <c r="B42" s="38" t="s">
        <v>107</v>
      </c>
      <c r="C42" s="38" t="s">
        <v>170</v>
      </c>
      <c r="D42" t="s">
        <v>352</v>
      </c>
      <c r="K42" t="s">
        <v>634</v>
      </c>
    </row>
    <row r="43" spans="1:11">
      <c r="A43" s="38" t="s">
        <v>202</v>
      </c>
      <c r="B43" s="38" t="s">
        <v>108</v>
      </c>
      <c r="C43" s="38" t="s">
        <v>170</v>
      </c>
      <c r="D43" t="s">
        <v>353</v>
      </c>
      <c r="K43" t="s">
        <v>635</v>
      </c>
    </row>
    <row r="44" spans="1:11">
      <c r="A44" s="38" t="s">
        <v>203</v>
      </c>
      <c r="B44" s="38" t="s">
        <v>109</v>
      </c>
      <c r="C44" s="38" t="s">
        <v>170</v>
      </c>
      <c r="D44" t="s">
        <v>664</v>
      </c>
      <c r="K44" t="s">
        <v>636</v>
      </c>
    </row>
    <row r="45" spans="1:11">
      <c r="A45" s="38" t="s">
        <v>204</v>
      </c>
      <c r="B45" s="38" t="s">
        <v>110</v>
      </c>
      <c r="C45" s="38" t="s">
        <v>170</v>
      </c>
      <c r="D45" t="s">
        <v>354</v>
      </c>
      <c r="K45" t="s">
        <v>637</v>
      </c>
    </row>
    <row r="46" spans="1:11">
      <c r="A46" s="38" t="s">
        <v>205</v>
      </c>
      <c r="B46" s="38" t="s">
        <v>111</v>
      </c>
      <c r="C46" s="38" t="s">
        <v>170</v>
      </c>
      <c r="D46" t="s">
        <v>523</v>
      </c>
      <c r="K46" t="s">
        <v>638</v>
      </c>
    </row>
    <row r="47" spans="1:11">
      <c r="A47" s="38" t="s">
        <v>200</v>
      </c>
      <c r="B47" s="38" t="s">
        <v>106</v>
      </c>
      <c r="C47" s="38" t="s">
        <v>170</v>
      </c>
      <c r="D47" t="s">
        <v>355</v>
      </c>
      <c r="K47" t="s">
        <v>639</v>
      </c>
    </row>
    <row r="48" spans="1:11">
      <c r="A48" s="38" t="s">
        <v>235</v>
      </c>
      <c r="B48" s="38" t="s">
        <v>234</v>
      </c>
      <c r="C48" s="38" t="s">
        <v>170</v>
      </c>
      <c r="D48" t="s">
        <v>356</v>
      </c>
      <c r="K48" t="s">
        <v>640</v>
      </c>
    </row>
    <row r="49" spans="1:11">
      <c r="A49" s="38" t="s">
        <v>180</v>
      </c>
      <c r="B49" s="38" t="s">
        <v>86</v>
      </c>
      <c r="C49" s="38" t="s">
        <v>160</v>
      </c>
      <c r="D49" t="s">
        <v>357</v>
      </c>
      <c r="K49" t="s">
        <v>641</v>
      </c>
    </row>
    <row r="50" spans="1:11">
      <c r="A50" s="38" t="s">
        <v>279</v>
      </c>
      <c r="B50" s="38" t="s">
        <v>280</v>
      </c>
      <c r="C50" s="38" t="s">
        <v>160</v>
      </c>
      <c r="D50" t="s">
        <v>665</v>
      </c>
      <c r="K50" t="s">
        <v>642</v>
      </c>
    </row>
    <row r="51" spans="1:11">
      <c r="A51" s="38" t="s">
        <v>281</v>
      </c>
      <c r="B51" s="38" t="s">
        <v>282</v>
      </c>
      <c r="C51" s="38" t="s">
        <v>283</v>
      </c>
      <c r="D51" t="s">
        <v>358</v>
      </c>
      <c r="K51" t="s">
        <v>643</v>
      </c>
    </row>
    <row r="52" spans="1:11">
      <c r="A52" s="38" t="s">
        <v>206</v>
      </c>
      <c r="B52" s="38" t="s">
        <v>112</v>
      </c>
      <c r="C52" s="38" t="s">
        <v>112</v>
      </c>
      <c r="D52" t="s">
        <v>524</v>
      </c>
      <c r="K52" t="s">
        <v>644</v>
      </c>
    </row>
    <row r="53" spans="1:11">
      <c r="A53" s="38" t="s">
        <v>207</v>
      </c>
      <c r="B53" s="38" t="s">
        <v>113</v>
      </c>
      <c r="C53" s="38" t="s">
        <v>171</v>
      </c>
      <c r="D53" t="s">
        <v>359</v>
      </c>
      <c r="K53" t="s">
        <v>645</v>
      </c>
    </row>
    <row r="54" spans="1:11">
      <c r="A54" s="38" t="s">
        <v>237</v>
      </c>
      <c r="B54" s="38" t="s">
        <v>236</v>
      </c>
      <c r="C54" s="38" t="s">
        <v>245</v>
      </c>
      <c r="D54" t="s">
        <v>525</v>
      </c>
      <c r="K54" t="s">
        <v>646</v>
      </c>
    </row>
    <row r="55" spans="1:11">
      <c r="A55" s="38" t="s">
        <v>239</v>
      </c>
      <c r="B55" s="38" t="s">
        <v>238</v>
      </c>
      <c r="C55" s="38" t="s">
        <v>245</v>
      </c>
      <c r="D55" t="s">
        <v>666</v>
      </c>
      <c r="K55" t="s">
        <v>647</v>
      </c>
    </row>
    <row r="56" spans="1:11">
      <c r="A56" s="38" t="s">
        <v>208</v>
      </c>
      <c r="B56" s="38" t="s">
        <v>114</v>
      </c>
      <c r="C56" s="38" t="s">
        <v>718</v>
      </c>
      <c r="D56" s="3" t="s">
        <v>526</v>
      </c>
      <c r="K56" t="s">
        <v>648</v>
      </c>
    </row>
    <row r="57" spans="1:11">
      <c r="A57" s="38" t="s">
        <v>209</v>
      </c>
      <c r="B57" s="38" t="s">
        <v>115</v>
      </c>
      <c r="C57" s="38" t="s">
        <v>175</v>
      </c>
      <c r="D57" t="s">
        <v>527</v>
      </c>
      <c r="K57" t="s">
        <v>649</v>
      </c>
    </row>
    <row r="58" spans="1:11">
      <c r="A58" s="38" t="s">
        <v>210</v>
      </c>
      <c r="B58" s="38" t="s">
        <v>116</v>
      </c>
      <c r="C58" s="38" t="s">
        <v>175</v>
      </c>
      <c r="D58" t="s">
        <v>360</v>
      </c>
    </row>
    <row r="59" spans="1:11">
      <c r="A59" s="38" t="s">
        <v>211</v>
      </c>
      <c r="B59" s="38" t="s">
        <v>117</v>
      </c>
      <c r="C59" s="38" t="s">
        <v>173</v>
      </c>
      <c r="D59" t="s">
        <v>528</v>
      </c>
    </row>
    <row r="60" spans="1:11">
      <c r="A60" s="38" t="s">
        <v>212</v>
      </c>
      <c r="B60" s="38" t="s">
        <v>118</v>
      </c>
      <c r="C60" s="38" t="s">
        <v>241</v>
      </c>
      <c r="D60" t="s">
        <v>529</v>
      </c>
    </row>
    <row r="61" spans="1:11">
      <c r="A61" s="38" t="s">
        <v>214</v>
      </c>
      <c r="B61" s="38" t="s">
        <v>213</v>
      </c>
      <c r="C61" s="38" t="s">
        <v>213</v>
      </c>
      <c r="D61" t="s">
        <v>361</v>
      </c>
    </row>
    <row r="62" spans="1:11">
      <c r="A62" s="38" t="s">
        <v>284</v>
      </c>
      <c r="B62" s="38" t="s">
        <v>285</v>
      </c>
      <c r="C62" s="38" t="s">
        <v>719</v>
      </c>
      <c r="D62" s="3" t="s">
        <v>362</v>
      </c>
    </row>
    <row r="63" spans="1:11">
      <c r="A63" s="38" t="s">
        <v>218</v>
      </c>
      <c r="B63" s="38" t="s">
        <v>122</v>
      </c>
      <c r="C63" s="38" t="s">
        <v>122</v>
      </c>
      <c r="D63" t="s">
        <v>363</v>
      </c>
    </row>
    <row r="64" spans="1:11">
      <c r="A64" s="38" t="s">
        <v>220</v>
      </c>
      <c r="B64" s="38" t="s">
        <v>124</v>
      </c>
      <c r="C64" s="38" t="s">
        <v>242</v>
      </c>
      <c r="D64" t="s">
        <v>364</v>
      </c>
    </row>
    <row r="65" spans="1:4">
      <c r="A65" s="38" t="s">
        <v>222</v>
      </c>
      <c r="B65" s="38" t="s">
        <v>126</v>
      </c>
      <c r="C65" s="38" t="s">
        <v>242</v>
      </c>
      <c r="D65" t="s">
        <v>365</v>
      </c>
    </row>
    <row r="66" spans="1:4">
      <c r="A66" s="38" t="s">
        <v>223</v>
      </c>
      <c r="B66" s="38" t="s">
        <v>127</v>
      </c>
      <c r="C66" s="38" t="s">
        <v>242</v>
      </c>
      <c r="D66" t="s">
        <v>366</v>
      </c>
    </row>
    <row r="67" spans="1:4">
      <c r="A67" s="38" t="s">
        <v>221</v>
      </c>
      <c r="B67" s="38" t="s">
        <v>125</v>
      </c>
      <c r="C67" s="38" t="s">
        <v>242</v>
      </c>
      <c r="D67" t="s">
        <v>667</v>
      </c>
    </row>
    <row r="68" spans="1:4">
      <c r="A68" s="38" t="s">
        <v>219</v>
      </c>
      <c r="B68" s="38" t="s">
        <v>123</v>
      </c>
      <c r="C68" s="38" t="s">
        <v>242</v>
      </c>
      <c r="D68" s="3" t="s">
        <v>367</v>
      </c>
    </row>
    <row r="69" spans="1:4">
      <c r="A69" s="38" t="s">
        <v>224</v>
      </c>
      <c r="B69" s="38" t="s">
        <v>128</v>
      </c>
      <c r="C69" s="38" t="s">
        <v>243</v>
      </c>
      <c r="D69" t="s">
        <v>668</v>
      </c>
    </row>
    <row r="70" spans="1:4">
      <c r="A70" s="38" t="s">
        <v>225</v>
      </c>
      <c r="B70" s="38" t="s">
        <v>129</v>
      </c>
      <c r="C70" s="38" t="s">
        <v>129</v>
      </c>
      <c r="D70" t="s">
        <v>368</v>
      </c>
    </row>
    <row r="71" spans="1:4">
      <c r="A71" s="38" t="s">
        <v>286</v>
      </c>
      <c r="B71" s="38" t="s">
        <v>287</v>
      </c>
      <c r="C71" s="38" t="s">
        <v>288</v>
      </c>
      <c r="D71" t="s">
        <v>369</v>
      </c>
    </row>
    <row r="72" spans="1:4">
      <c r="A72" s="38" t="s">
        <v>289</v>
      </c>
      <c r="B72" s="38" t="s">
        <v>290</v>
      </c>
      <c r="C72" s="38" t="s">
        <v>174</v>
      </c>
      <c r="D72" t="s">
        <v>370</v>
      </c>
    </row>
    <row r="73" spans="1:4">
      <c r="D73" t="s">
        <v>371</v>
      </c>
    </row>
    <row r="74" spans="1:4">
      <c r="D74" t="s">
        <v>530</v>
      </c>
    </row>
    <row r="75" spans="1:4">
      <c r="D75" t="s">
        <v>372</v>
      </c>
    </row>
    <row r="76" spans="1:4">
      <c r="D76" t="s">
        <v>531</v>
      </c>
    </row>
    <row r="77" spans="1:4">
      <c r="D77" t="s">
        <v>373</v>
      </c>
    </row>
    <row r="78" spans="1:4">
      <c r="D78" t="s">
        <v>532</v>
      </c>
    </row>
    <row r="79" spans="1:4">
      <c r="D79" t="s">
        <v>374</v>
      </c>
    </row>
    <row r="80" spans="1:4">
      <c r="D80" t="s">
        <v>533</v>
      </c>
    </row>
    <row r="81" spans="4:4">
      <c r="D81" t="s">
        <v>375</v>
      </c>
    </row>
    <row r="82" spans="4:4">
      <c r="D82" t="s">
        <v>376</v>
      </c>
    </row>
    <row r="83" spans="4:4">
      <c r="D83" t="s">
        <v>669</v>
      </c>
    </row>
    <row r="84" spans="4:4">
      <c r="D84" t="s">
        <v>534</v>
      </c>
    </row>
    <row r="85" spans="4:4">
      <c r="D85" t="s">
        <v>377</v>
      </c>
    </row>
    <row r="86" spans="4:4">
      <c r="D86" t="s">
        <v>378</v>
      </c>
    </row>
    <row r="87" spans="4:4">
      <c r="D87" t="s">
        <v>379</v>
      </c>
    </row>
    <row r="88" spans="4:4">
      <c r="D88" t="s">
        <v>535</v>
      </c>
    </row>
    <row r="89" spans="4:4">
      <c r="D89" t="s">
        <v>536</v>
      </c>
    </row>
    <row r="90" spans="4:4">
      <c r="D90" t="s">
        <v>670</v>
      </c>
    </row>
    <row r="91" spans="4:4">
      <c r="D91" t="s">
        <v>380</v>
      </c>
    </row>
    <row r="92" spans="4:4">
      <c r="D92" t="s">
        <v>381</v>
      </c>
    </row>
    <row r="93" spans="4:4">
      <c r="D93" t="s">
        <v>382</v>
      </c>
    </row>
    <row r="94" spans="4:4">
      <c r="D94" t="s">
        <v>383</v>
      </c>
    </row>
    <row r="95" spans="4:4">
      <c r="D95" t="s">
        <v>384</v>
      </c>
    </row>
    <row r="96" spans="4:4">
      <c r="D96" t="s">
        <v>385</v>
      </c>
    </row>
    <row r="97" spans="4:4">
      <c r="D97" t="s">
        <v>671</v>
      </c>
    </row>
    <row r="98" spans="4:4">
      <c r="D98" t="s">
        <v>386</v>
      </c>
    </row>
    <row r="99" spans="4:4">
      <c r="D99" t="s">
        <v>387</v>
      </c>
    </row>
    <row r="100" spans="4:4">
      <c r="D100" t="s">
        <v>388</v>
      </c>
    </row>
    <row r="101" spans="4:4">
      <c r="D101" t="s">
        <v>389</v>
      </c>
    </row>
    <row r="102" spans="4:4">
      <c r="D102" t="s">
        <v>672</v>
      </c>
    </row>
    <row r="103" spans="4:4">
      <c r="D103" t="s">
        <v>390</v>
      </c>
    </row>
    <row r="104" spans="4:4">
      <c r="D104" t="s">
        <v>391</v>
      </c>
    </row>
    <row r="105" spans="4:4">
      <c r="D105" t="s">
        <v>673</v>
      </c>
    </row>
    <row r="106" spans="4:4">
      <c r="D106" t="s">
        <v>731</v>
      </c>
    </row>
    <row r="107" spans="4:4">
      <c r="D107" t="s">
        <v>392</v>
      </c>
    </row>
    <row r="108" spans="4:4">
      <c r="D108" t="s">
        <v>393</v>
      </c>
    </row>
    <row r="109" spans="4:4">
      <c r="D109" t="s">
        <v>394</v>
      </c>
    </row>
    <row r="110" spans="4:4">
      <c r="D110" t="s">
        <v>395</v>
      </c>
    </row>
    <row r="111" spans="4:4">
      <c r="D111" t="s">
        <v>396</v>
      </c>
    </row>
    <row r="112" spans="4:4">
      <c r="D112" t="s">
        <v>397</v>
      </c>
    </row>
    <row r="113" spans="4:4">
      <c r="D113" t="s">
        <v>398</v>
      </c>
    </row>
    <row r="114" spans="4:4">
      <c r="D114" t="s">
        <v>674</v>
      </c>
    </row>
    <row r="115" spans="4:4">
      <c r="D115" t="s">
        <v>399</v>
      </c>
    </row>
    <row r="116" spans="4:4">
      <c r="D116" t="s">
        <v>537</v>
      </c>
    </row>
    <row r="117" spans="4:4">
      <c r="D117" t="s">
        <v>538</v>
      </c>
    </row>
    <row r="118" spans="4:4">
      <c r="D118" t="s">
        <v>400</v>
      </c>
    </row>
    <row r="119" spans="4:4">
      <c r="D119" t="s">
        <v>539</v>
      </c>
    </row>
    <row r="120" spans="4:4">
      <c r="D120" t="s">
        <v>401</v>
      </c>
    </row>
    <row r="121" spans="4:4">
      <c r="D121" t="s">
        <v>402</v>
      </c>
    </row>
    <row r="122" spans="4:4">
      <c r="D122" t="s">
        <v>403</v>
      </c>
    </row>
    <row r="123" spans="4:4">
      <c r="D123" t="s">
        <v>540</v>
      </c>
    </row>
    <row r="124" spans="4:4">
      <c r="D124" t="s">
        <v>404</v>
      </c>
    </row>
    <row r="125" spans="4:4">
      <c r="D125" t="s">
        <v>405</v>
      </c>
    </row>
    <row r="126" spans="4:4">
      <c r="D126" t="s">
        <v>406</v>
      </c>
    </row>
    <row r="127" spans="4:4">
      <c r="D127" t="s">
        <v>541</v>
      </c>
    </row>
    <row r="128" spans="4:4">
      <c r="D128" t="s">
        <v>675</v>
      </c>
    </row>
    <row r="129" spans="4:4">
      <c r="D129" t="s">
        <v>407</v>
      </c>
    </row>
    <row r="130" spans="4:4">
      <c r="D130" t="s">
        <v>408</v>
      </c>
    </row>
    <row r="131" spans="4:4">
      <c r="D131" t="s">
        <v>409</v>
      </c>
    </row>
    <row r="132" spans="4:4">
      <c r="D132" t="s">
        <v>542</v>
      </c>
    </row>
    <row r="133" spans="4:4">
      <c r="D133" t="s">
        <v>543</v>
      </c>
    </row>
    <row r="134" spans="4:4">
      <c r="D134" t="s">
        <v>410</v>
      </c>
    </row>
    <row r="135" spans="4:4">
      <c r="D135" t="s">
        <v>676</v>
      </c>
    </row>
    <row r="136" spans="4:4">
      <c r="D136" t="s">
        <v>544</v>
      </c>
    </row>
    <row r="137" spans="4:4">
      <c r="D137" t="s">
        <v>677</v>
      </c>
    </row>
    <row r="138" spans="4:4">
      <c r="D138" t="s">
        <v>678</v>
      </c>
    </row>
    <row r="139" spans="4:4">
      <c r="D139" t="s">
        <v>411</v>
      </c>
    </row>
    <row r="140" spans="4:4">
      <c r="D140" t="s">
        <v>412</v>
      </c>
    </row>
    <row r="141" spans="4:4">
      <c r="D141" t="s">
        <v>679</v>
      </c>
    </row>
    <row r="142" spans="4:4">
      <c r="D142" t="s">
        <v>413</v>
      </c>
    </row>
    <row r="143" spans="4:4">
      <c r="D143" t="s">
        <v>680</v>
      </c>
    </row>
    <row r="144" spans="4:4">
      <c r="D144" t="s">
        <v>414</v>
      </c>
    </row>
    <row r="145" spans="4:4">
      <c r="D145" t="s">
        <v>681</v>
      </c>
    </row>
    <row r="146" spans="4:4">
      <c r="D146" t="s">
        <v>415</v>
      </c>
    </row>
    <row r="147" spans="4:4">
      <c r="D147" t="s">
        <v>682</v>
      </c>
    </row>
    <row r="148" spans="4:4">
      <c r="D148" t="s">
        <v>100</v>
      </c>
    </row>
    <row r="149" spans="4:4">
      <c r="D149" t="s">
        <v>416</v>
      </c>
    </row>
    <row r="150" spans="4:4">
      <c r="D150" t="s">
        <v>417</v>
      </c>
    </row>
    <row r="151" spans="4:4">
      <c r="D151" t="s">
        <v>418</v>
      </c>
    </row>
    <row r="152" spans="4:4">
      <c r="D152" t="s">
        <v>419</v>
      </c>
    </row>
    <row r="153" spans="4:4">
      <c r="D153" t="s">
        <v>545</v>
      </c>
    </row>
    <row r="154" spans="4:4">
      <c r="D154" t="s">
        <v>420</v>
      </c>
    </row>
    <row r="155" spans="4:4">
      <c r="D155" t="s">
        <v>421</v>
      </c>
    </row>
    <row r="156" spans="4:4">
      <c r="D156" t="s">
        <v>422</v>
      </c>
    </row>
    <row r="157" spans="4:4">
      <c r="D157" t="s">
        <v>423</v>
      </c>
    </row>
    <row r="158" spans="4:4">
      <c r="D158" t="s">
        <v>546</v>
      </c>
    </row>
    <row r="159" spans="4:4">
      <c r="D159" t="s">
        <v>424</v>
      </c>
    </row>
    <row r="160" spans="4:4">
      <c r="D160" t="s">
        <v>547</v>
      </c>
    </row>
    <row r="161" spans="4:4">
      <c r="D161" t="s">
        <v>683</v>
      </c>
    </row>
    <row r="162" spans="4:4">
      <c r="D162" t="s">
        <v>548</v>
      </c>
    </row>
    <row r="163" spans="4:4">
      <c r="D163" t="s">
        <v>549</v>
      </c>
    </row>
    <row r="164" spans="4:4">
      <c r="D164" t="s">
        <v>684</v>
      </c>
    </row>
    <row r="165" spans="4:4">
      <c r="D165" t="s">
        <v>550</v>
      </c>
    </row>
    <row r="166" spans="4:4">
      <c r="D166" t="s">
        <v>425</v>
      </c>
    </row>
    <row r="167" spans="4:4">
      <c r="D167" t="s">
        <v>426</v>
      </c>
    </row>
    <row r="168" spans="4:4">
      <c r="D168" t="s">
        <v>427</v>
      </c>
    </row>
    <row r="169" spans="4:4">
      <c r="D169" t="s">
        <v>428</v>
      </c>
    </row>
    <row r="170" spans="4:4">
      <c r="D170" t="s">
        <v>429</v>
      </c>
    </row>
    <row r="171" spans="4:4">
      <c r="D171" t="s">
        <v>430</v>
      </c>
    </row>
    <row r="172" spans="4:4">
      <c r="D172" t="s">
        <v>431</v>
      </c>
    </row>
    <row r="173" spans="4:4">
      <c r="D173" t="s">
        <v>432</v>
      </c>
    </row>
    <row r="174" spans="4:4">
      <c r="D174" t="s">
        <v>433</v>
      </c>
    </row>
    <row r="175" spans="4:4">
      <c r="D175" t="s">
        <v>434</v>
      </c>
    </row>
    <row r="176" spans="4:4">
      <c r="D176" t="s">
        <v>685</v>
      </c>
    </row>
    <row r="177" spans="4:4">
      <c r="D177" t="s">
        <v>551</v>
      </c>
    </row>
    <row r="178" spans="4:4">
      <c r="D178" t="s">
        <v>552</v>
      </c>
    </row>
    <row r="179" spans="4:4">
      <c r="D179" t="s">
        <v>435</v>
      </c>
    </row>
    <row r="180" spans="4:4">
      <c r="D180" t="s">
        <v>436</v>
      </c>
    </row>
    <row r="181" spans="4:4">
      <c r="D181" t="s">
        <v>686</v>
      </c>
    </row>
    <row r="182" spans="4:4">
      <c r="D182" t="s">
        <v>437</v>
      </c>
    </row>
    <row r="183" spans="4:4">
      <c r="D183" t="s">
        <v>438</v>
      </c>
    </row>
    <row r="184" spans="4:4">
      <c r="D184" t="s">
        <v>439</v>
      </c>
    </row>
    <row r="185" spans="4:4">
      <c r="D185" t="s">
        <v>687</v>
      </c>
    </row>
    <row r="186" spans="4:4">
      <c r="D186" t="s">
        <v>440</v>
      </c>
    </row>
    <row r="187" spans="4:4">
      <c r="D187" t="s">
        <v>441</v>
      </c>
    </row>
    <row r="188" spans="4:4">
      <c r="D188" t="s">
        <v>688</v>
      </c>
    </row>
    <row r="189" spans="4:4">
      <c r="D189" t="s">
        <v>553</v>
      </c>
    </row>
    <row r="190" spans="4:4">
      <c r="D190" t="s">
        <v>442</v>
      </c>
    </row>
    <row r="191" spans="4:4">
      <c r="D191" t="s">
        <v>443</v>
      </c>
    </row>
    <row r="192" spans="4:4">
      <c r="D192" t="s">
        <v>554</v>
      </c>
    </row>
    <row r="193" spans="4:4">
      <c r="D193" t="s">
        <v>444</v>
      </c>
    </row>
    <row r="194" spans="4:4">
      <c r="D194" t="s">
        <v>555</v>
      </c>
    </row>
    <row r="195" spans="4:4">
      <c r="D195" t="s">
        <v>445</v>
      </c>
    </row>
    <row r="196" spans="4:4">
      <c r="D196" t="s">
        <v>446</v>
      </c>
    </row>
    <row r="197" spans="4:4">
      <c r="D197" t="s">
        <v>556</v>
      </c>
    </row>
    <row r="198" spans="4:4">
      <c r="D198" t="s">
        <v>447</v>
      </c>
    </row>
    <row r="199" spans="4:4">
      <c r="D199" t="s">
        <v>448</v>
      </c>
    </row>
    <row r="200" spans="4:4">
      <c r="D200" t="s">
        <v>449</v>
      </c>
    </row>
    <row r="201" spans="4:4">
      <c r="D201" t="s">
        <v>450</v>
      </c>
    </row>
    <row r="202" spans="4:4">
      <c r="D202" t="s">
        <v>451</v>
      </c>
    </row>
    <row r="203" spans="4:4">
      <c r="D203" t="s">
        <v>452</v>
      </c>
    </row>
    <row r="204" spans="4:4">
      <c r="D204" t="s">
        <v>453</v>
      </c>
    </row>
    <row r="205" spans="4:4">
      <c r="D205" t="s">
        <v>454</v>
      </c>
    </row>
    <row r="206" spans="4:4">
      <c r="D206" t="s">
        <v>455</v>
      </c>
    </row>
    <row r="207" spans="4:4">
      <c r="D207" t="s">
        <v>557</v>
      </c>
    </row>
    <row r="208" spans="4:4">
      <c r="D208" t="s">
        <v>689</v>
      </c>
    </row>
    <row r="209" spans="4:4">
      <c r="D209" t="s">
        <v>558</v>
      </c>
    </row>
    <row r="210" spans="4:4">
      <c r="D210" t="s">
        <v>456</v>
      </c>
    </row>
    <row r="211" spans="4:4">
      <c r="D211" t="s">
        <v>457</v>
      </c>
    </row>
    <row r="212" spans="4:4">
      <c r="D212" t="s">
        <v>458</v>
      </c>
    </row>
    <row r="213" spans="4:4">
      <c r="D213" t="s">
        <v>559</v>
      </c>
    </row>
    <row r="214" spans="4:4">
      <c r="D214" t="s">
        <v>690</v>
      </c>
    </row>
    <row r="215" spans="4:4">
      <c r="D215" t="s">
        <v>459</v>
      </c>
    </row>
    <row r="216" spans="4:4">
      <c r="D216" t="s">
        <v>460</v>
      </c>
    </row>
    <row r="217" spans="4:4">
      <c r="D217" t="s">
        <v>461</v>
      </c>
    </row>
    <row r="218" spans="4:4">
      <c r="D218" t="s">
        <v>560</v>
      </c>
    </row>
    <row r="219" spans="4:4">
      <c r="D219" t="s">
        <v>691</v>
      </c>
    </row>
    <row r="220" spans="4:4">
      <c r="D220" t="s">
        <v>462</v>
      </c>
    </row>
    <row r="221" spans="4:4">
      <c r="D221" t="s">
        <v>463</v>
      </c>
    </row>
    <row r="222" spans="4:4">
      <c r="D222" t="s">
        <v>464</v>
      </c>
    </row>
    <row r="223" spans="4:4">
      <c r="D223" t="s">
        <v>561</v>
      </c>
    </row>
    <row r="224" spans="4:4">
      <c r="D224" t="s">
        <v>465</v>
      </c>
    </row>
    <row r="225" spans="4:4">
      <c r="D225" t="s">
        <v>562</v>
      </c>
    </row>
    <row r="226" spans="4:4">
      <c r="D226" t="s">
        <v>563</v>
      </c>
    </row>
    <row r="227" spans="4:4">
      <c r="D227" t="s">
        <v>564</v>
      </c>
    </row>
    <row r="228" spans="4:4">
      <c r="D228" t="s">
        <v>565</v>
      </c>
    </row>
    <row r="229" spans="4:4">
      <c r="D229" t="s">
        <v>466</v>
      </c>
    </row>
    <row r="230" spans="4:4">
      <c r="D230" t="s">
        <v>467</v>
      </c>
    </row>
    <row r="231" spans="4:4">
      <c r="D231" t="s">
        <v>468</v>
      </c>
    </row>
    <row r="232" spans="4:4">
      <c r="D232" t="s">
        <v>469</v>
      </c>
    </row>
    <row r="233" spans="4:4">
      <c r="D233" t="s">
        <v>470</v>
      </c>
    </row>
    <row r="234" spans="4:4">
      <c r="D234" t="s">
        <v>471</v>
      </c>
    </row>
    <row r="235" spans="4:4">
      <c r="D235" t="s">
        <v>241</v>
      </c>
    </row>
    <row r="236" spans="4:4">
      <c r="D236" t="s">
        <v>472</v>
      </c>
    </row>
    <row r="237" spans="4:4">
      <c r="D237" t="s">
        <v>566</v>
      </c>
    </row>
    <row r="238" spans="4:4">
      <c r="D238" t="s">
        <v>473</v>
      </c>
    </row>
    <row r="239" spans="4:4">
      <c r="D239" t="s">
        <v>692</v>
      </c>
    </row>
    <row r="240" spans="4:4">
      <c r="D240" t="s">
        <v>474</v>
      </c>
    </row>
    <row r="241" spans="4:4">
      <c r="D241" t="s">
        <v>475</v>
      </c>
    </row>
    <row r="242" spans="4:4">
      <c r="D242" t="s">
        <v>567</v>
      </c>
    </row>
    <row r="243" spans="4:4">
      <c r="D243" t="s">
        <v>568</v>
      </c>
    </row>
    <row r="244" spans="4:4">
      <c r="D244" t="s">
        <v>476</v>
      </c>
    </row>
    <row r="245" spans="4:4">
      <c r="D245" t="s">
        <v>569</v>
      </c>
    </row>
    <row r="246" spans="4:4">
      <c r="D246" t="s">
        <v>732</v>
      </c>
    </row>
    <row r="247" spans="4:4">
      <c r="D247" t="s">
        <v>693</v>
      </c>
    </row>
    <row r="248" spans="4:4">
      <c r="D248" t="s">
        <v>477</v>
      </c>
    </row>
    <row r="249" spans="4:4">
      <c r="D249" t="s">
        <v>570</v>
      </c>
    </row>
    <row r="250" spans="4:4">
      <c r="D250" t="s">
        <v>478</v>
      </c>
    </row>
    <row r="251" spans="4:4">
      <c r="D251" t="s">
        <v>479</v>
      </c>
    </row>
    <row r="252" spans="4:4">
      <c r="D252" t="s">
        <v>480</v>
      </c>
    </row>
    <row r="253" spans="4:4">
      <c r="D253" t="s">
        <v>571</v>
      </c>
    </row>
    <row r="254" spans="4:4">
      <c r="D254" t="s">
        <v>481</v>
      </c>
    </row>
    <row r="255" spans="4:4">
      <c r="D255" t="s">
        <v>482</v>
      </c>
    </row>
    <row r="256" spans="4:4">
      <c r="D256" t="s">
        <v>483</v>
      </c>
    </row>
    <row r="257" spans="4:4">
      <c r="D257" t="s">
        <v>484</v>
      </c>
    </row>
    <row r="258" spans="4:4">
      <c r="D258" t="s">
        <v>485</v>
      </c>
    </row>
    <row r="259" spans="4:4">
      <c r="D259" t="s">
        <v>486</v>
      </c>
    </row>
    <row r="260" spans="4:4">
      <c r="D260" t="s">
        <v>487</v>
      </c>
    </row>
    <row r="261" spans="4:4">
      <c r="D261" t="s">
        <v>572</v>
      </c>
    </row>
    <row r="262" spans="4:4">
      <c r="D262" t="s">
        <v>488</v>
      </c>
    </row>
    <row r="263" spans="4:4">
      <c r="D263" t="s">
        <v>489</v>
      </c>
    </row>
    <row r="264" spans="4:4">
      <c r="D264" t="s">
        <v>490</v>
      </c>
    </row>
    <row r="265" spans="4:4">
      <c r="D265" t="s">
        <v>491</v>
      </c>
    </row>
    <row r="266" spans="4:4">
      <c r="D266" t="s">
        <v>492</v>
      </c>
    </row>
    <row r="267" spans="4:4">
      <c r="D267" t="s">
        <v>694</v>
      </c>
    </row>
    <row r="268" spans="4:4">
      <c r="D268" t="s">
        <v>493</v>
      </c>
    </row>
    <row r="269" spans="4:4">
      <c r="D269" t="s">
        <v>494</v>
      </c>
    </row>
    <row r="270" spans="4:4">
      <c r="D270" t="s">
        <v>495</v>
      </c>
    </row>
    <row r="271" spans="4:4">
      <c r="D271" t="s">
        <v>496</v>
      </c>
    </row>
    <row r="272" spans="4:4">
      <c r="D272" t="s">
        <v>497</v>
      </c>
    </row>
    <row r="273" spans="4:4">
      <c r="D273" t="s">
        <v>498</v>
      </c>
    </row>
    <row r="274" spans="4:4">
      <c r="D274" t="s">
        <v>499</v>
      </c>
    </row>
    <row r="275" spans="4:4">
      <c r="D275" t="s">
        <v>500</v>
      </c>
    </row>
    <row r="276" spans="4:4">
      <c r="D276" t="s">
        <v>695</v>
      </c>
    </row>
    <row r="277" spans="4:4">
      <c r="D277" t="s">
        <v>573</v>
      </c>
    </row>
    <row r="278" spans="4:4">
      <c r="D278" t="s">
        <v>501</v>
      </c>
    </row>
    <row r="279" spans="4:4">
      <c r="D279" t="s">
        <v>502</v>
      </c>
    </row>
    <row r="280" spans="4:4">
      <c r="D280" t="s">
        <v>503</v>
      </c>
    </row>
    <row r="281" spans="4:4">
      <c r="D281" t="s">
        <v>504</v>
      </c>
    </row>
    <row r="282" spans="4:4">
      <c r="D282" t="s">
        <v>505</v>
      </c>
    </row>
    <row r="283" spans="4:4">
      <c r="D283" t="s">
        <v>574</v>
      </c>
    </row>
    <row r="284" spans="4:4">
      <c r="D284" t="s">
        <v>575</v>
      </c>
    </row>
    <row r="285" spans="4:4">
      <c r="D285" t="s">
        <v>506</v>
      </c>
    </row>
    <row r="286" spans="4:4">
      <c r="D286" t="s">
        <v>576</v>
      </c>
    </row>
    <row r="287" spans="4:4">
      <c r="D287" t="s">
        <v>577</v>
      </c>
    </row>
    <row r="288" spans="4:4">
      <c r="D288" t="s">
        <v>507</v>
      </c>
    </row>
    <row r="289" spans="4:4">
      <c r="D289" t="s">
        <v>508</v>
      </c>
    </row>
    <row r="290" spans="4:4">
      <c r="D290" t="s">
        <v>509</v>
      </c>
    </row>
    <row r="291" spans="4:4">
      <c r="D291" t="s">
        <v>510</v>
      </c>
    </row>
    <row r="292" spans="4:4">
      <c r="D292" t="s">
        <v>511</v>
      </c>
    </row>
    <row r="293" spans="4:4">
      <c r="D293" t="s">
        <v>512</v>
      </c>
    </row>
    <row r="294" spans="4:4">
      <c r="D294" t="s">
        <v>513</v>
      </c>
    </row>
    <row r="295" spans="4:4">
      <c r="D295" t="s">
        <v>578</v>
      </c>
    </row>
    <row r="296" spans="4:4">
      <c r="D296" t="s">
        <v>579</v>
      </c>
    </row>
  </sheetData>
  <autoFilter ref="D1:L294"/>
  <phoneticPr fontId="28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H4" sqref="H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10" width="14.28515625" customWidth="1"/>
    <col min="11" max="11" width="8.140625" customWidth="1"/>
    <col min="12" max="12" width="14.28515625" customWidth="1"/>
    <col min="13" max="13" width="29.5703125" customWidth="1"/>
    <col min="14" max="17" width="14.28515625" customWidth="1"/>
    <col min="19" max="19" width="22" customWidth="1"/>
    <col min="20" max="20" width="20.140625" customWidth="1"/>
  </cols>
  <sheetData>
    <row r="1" spans="1:21" s="36" customFormat="1" ht="41.45" customHeight="1">
      <c r="A1" s="36" t="s">
        <v>19</v>
      </c>
      <c r="B1" s="36" t="s">
        <v>42</v>
      </c>
      <c r="C1" s="36" t="s">
        <v>45</v>
      </c>
      <c r="D1" s="36" t="s">
        <v>66</v>
      </c>
      <c r="E1" s="36" t="s">
        <v>651</v>
      </c>
      <c r="F1" s="36" t="s">
        <v>23</v>
      </c>
      <c r="G1" s="36" t="s">
        <v>34</v>
      </c>
      <c r="H1" s="36" t="s">
        <v>72</v>
      </c>
      <c r="I1" s="36" t="s">
        <v>46</v>
      </c>
      <c r="J1" s="36" t="s">
        <v>772</v>
      </c>
      <c r="K1" s="36" t="s">
        <v>62</v>
      </c>
      <c r="L1" s="36" t="s">
        <v>66</v>
      </c>
      <c r="M1" s="64" t="s">
        <v>699</v>
      </c>
      <c r="N1" s="36" t="s">
        <v>24</v>
      </c>
      <c r="O1" s="36" t="s">
        <v>35</v>
      </c>
      <c r="P1" s="36" t="s">
        <v>44</v>
      </c>
      <c r="Q1" s="36" t="s">
        <v>47</v>
      </c>
      <c r="R1" s="36" t="s">
        <v>785</v>
      </c>
      <c r="S1" s="37" t="s">
        <v>696</v>
      </c>
      <c r="T1" s="36" t="s">
        <v>4</v>
      </c>
      <c r="U1" s="36" t="s">
        <v>79</v>
      </c>
    </row>
    <row r="2" spans="1:21" ht="14.45" customHeight="1">
      <c r="A2" t="s">
        <v>247</v>
      </c>
      <c r="D2" s="3" t="s">
        <v>0</v>
      </c>
      <c r="E2" s="61"/>
      <c r="F2" s="3" t="s">
        <v>37</v>
      </c>
      <c r="G2" s="3" t="s">
        <v>48</v>
      </c>
      <c r="H2" s="3" t="s">
        <v>54</v>
      </c>
      <c r="I2" s="3" t="s">
        <v>130</v>
      </c>
      <c r="J2" s="3"/>
      <c r="L2" s="3" t="s">
        <v>0</v>
      </c>
      <c r="M2" s="63" t="s">
        <v>780</v>
      </c>
      <c r="N2" s="3" t="s">
        <v>248</v>
      </c>
      <c r="O2" s="3" t="s">
        <v>252</v>
      </c>
      <c r="P2" s="3" t="s">
        <v>150</v>
      </c>
      <c r="Q2" s="3" t="s">
        <v>0</v>
      </c>
      <c r="R2" t="s">
        <v>786</v>
      </c>
      <c r="S2" t="s">
        <v>5</v>
      </c>
      <c r="T2" s="39" t="s">
        <v>152</v>
      </c>
      <c r="U2" s="3" t="s">
        <v>0</v>
      </c>
    </row>
    <row r="3" spans="1:21">
      <c r="A3" t="s">
        <v>178</v>
      </c>
      <c r="B3">
        <v>2025</v>
      </c>
      <c r="C3" s="3" t="s">
        <v>69</v>
      </c>
      <c r="D3" s="3" t="s">
        <v>1</v>
      </c>
      <c r="E3" s="61" t="s">
        <v>652</v>
      </c>
      <c r="F3" s="3" t="s">
        <v>36</v>
      </c>
      <c r="G3" s="3" t="s">
        <v>2</v>
      </c>
      <c r="H3" s="3" t="s">
        <v>55</v>
      </c>
      <c r="I3" s="3" t="s">
        <v>131</v>
      </c>
      <c r="J3" s="3" t="s">
        <v>802</v>
      </c>
      <c r="K3" s="3" t="s">
        <v>77</v>
      </c>
      <c r="L3" s="3" t="s">
        <v>1</v>
      </c>
      <c r="M3" s="63" t="s">
        <v>776</v>
      </c>
      <c r="N3" s="3" t="s">
        <v>249</v>
      </c>
      <c r="O3" s="3"/>
      <c r="P3" s="3" t="s">
        <v>151</v>
      </c>
      <c r="Q3" s="3" t="s">
        <v>1</v>
      </c>
      <c r="R3" t="s">
        <v>787</v>
      </c>
      <c r="S3" t="s">
        <v>6</v>
      </c>
      <c r="T3" s="39" t="s">
        <v>153</v>
      </c>
      <c r="U3" s="3" t="s">
        <v>1</v>
      </c>
    </row>
    <row r="4" spans="1:21">
      <c r="B4">
        <v>2026</v>
      </c>
      <c r="C4" s="3" t="s">
        <v>70</v>
      </c>
      <c r="D4" s="3"/>
      <c r="E4" s="61" t="s">
        <v>653</v>
      </c>
      <c r="F4" s="3"/>
      <c r="G4" t="s">
        <v>584</v>
      </c>
      <c r="H4" s="3" t="s">
        <v>821</v>
      </c>
      <c r="I4" s="3" t="s">
        <v>132</v>
      </c>
      <c r="J4" s="3" t="s">
        <v>803</v>
      </c>
      <c r="K4" s="3" t="s">
        <v>78</v>
      </c>
      <c r="L4" s="3"/>
      <c r="M4" s="63" t="s">
        <v>778</v>
      </c>
      <c r="N4" s="3" t="s">
        <v>250</v>
      </c>
      <c r="O4" s="3"/>
      <c r="P4" s="3"/>
      <c r="Q4" s="3"/>
      <c r="R4" t="s">
        <v>788</v>
      </c>
      <c r="S4" t="s">
        <v>7</v>
      </c>
      <c r="T4" s="3" t="s">
        <v>154</v>
      </c>
    </row>
    <row r="5" spans="1:21">
      <c r="B5">
        <v>2027</v>
      </c>
      <c r="C5" s="3" t="s">
        <v>68</v>
      </c>
      <c r="D5" s="3"/>
      <c r="E5" s="61" t="s">
        <v>654</v>
      </c>
      <c r="F5" s="3"/>
      <c r="G5" s="3" t="s">
        <v>73</v>
      </c>
      <c r="H5" s="3" t="s">
        <v>580</v>
      </c>
      <c r="I5" s="46" t="s">
        <v>585</v>
      </c>
      <c r="J5" t="s">
        <v>804</v>
      </c>
      <c r="L5" s="3"/>
      <c r="M5" s="63" t="s">
        <v>784</v>
      </c>
      <c r="N5" s="3" t="s">
        <v>251</v>
      </c>
      <c r="O5" s="3"/>
      <c r="P5" s="3"/>
      <c r="Q5" s="3"/>
      <c r="R5" t="s">
        <v>789</v>
      </c>
      <c r="S5" t="s">
        <v>8</v>
      </c>
      <c r="T5" s="3" t="s">
        <v>156</v>
      </c>
    </row>
    <row r="6" spans="1:21">
      <c r="C6" s="3" t="s">
        <v>67</v>
      </c>
      <c r="E6" s="61" t="s">
        <v>655</v>
      </c>
      <c r="G6" s="3" t="s">
        <v>74</v>
      </c>
      <c r="H6" s="3" t="s">
        <v>581</v>
      </c>
      <c r="J6" t="s">
        <v>805</v>
      </c>
      <c r="M6" s="63" t="s">
        <v>779</v>
      </c>
      <c r="R6" t="s">
        <v>790</v>
      </c>
      <c r="S6" s="1" t="s">
        <v>9</v>
      </c>
      <c r="T6" s="3" t="s">
        <v>155</v>
      </c>
    </row>
    <row r="7" spans="1:21">
      <c r="C7" s="60" t="s">
        <v>650</v>
      </c>
      <c r="G7" s="3" t="s">
        <v>75</v>
      </c>
      <c r="H7" s="3" t="s">
        <v>59</v>
      </c>
      <c r="J7" t="s">
        <v>806</v>
      </c>
      <c r="M7" s="63" t="s">
        <v>777</v>
      </c>
      <c r="R7" t="s">
        <v>791</v>
      </c>
      <c r="S7" t="s">
        <v>10</v>
      </c>
    </row>
    <row r="8" spans="1:21">
      <c r="G8" s="3" t="s">
        <v>76</v>
      </c>
      <c r="H8" s="3" t="s">
        <v>582</v>
      </c>
      <c r="J8" t="s">
        <v>807</v>
      </c>
      <c r="M8" s="63" t="s">
        <v>781</v>
      </c>
      <c r="R8" t="s">
        <v>792</v>
      </c>
      <c r="S8" t="s">
        <v>11</v>
      </c>
    </row>
    <row r="9" spans="1:21">
      <c r="G9" s="3"/>
      <c r="H9" s="3" t="s">
        <v>583</v>
      </c>
      <c r="J9" t="s">
        <v>808</v>
      </c>
      <c r="M9" s="63" t="s">
        <v>717</v>
      </c>
      <c r="R9" t="s">
        <v>793</v>
      </c>
      <c r="S9" t="s">
        <v>12</v>
      </c>
    </row>
    <row r="10" spans="1:21">
      <c r="J10" t="s">
        <v>809</v>
      </c>
      <c r="R10" t="s">
        <v>794</v>
      </c>
      <c r="S10" t="s">
        <v>13</v>
      </c>
    </row>
    <row r="11" spans="1:21">
      <c r="J11" t="s">
        <v>810</v>
      </c>
      <c r="R11" t="s">
        <v>795</v>
      </c>
      <c r="S11" t="s">
        <v>14</v>
      </c>
    </row>
    <row r="12" spans="1:21">
      <c r="R12" t="s">
        <v>796</v>
      </c>
      <c r="S12" t="s">
        <v>15</v>
      </c>
    </row>
    <row r="13" spans="1:21">
      <c r="R13" t="s">
        <v>797</v>
      </c>
      <c r="S13" s="2" t="s">
        <v>16</v>
      </c>
    </row>
    <row r="14" spans="1:21">
      <c r="R14" t="s">
        <v>798</v>
      </c>
      <c r="S14" s="2" t="s">
        <v>17</v>
      </c>
    </row>
    <row r="15" spans="1:21">
      <c r="S15" t="s">
        <v>253</v>
      </c>
    </row>
    <row r="16" spans="1:21">
      <c r="S16" s="3" t="s">
        <v>656</v>
      </c>
    </row>
    <row r="17" spans="19:19">
      <c r="S17" s="3"/>
    </row>
  </sheetData>
  <autoFilter ref="B1:T1"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FD Heated 260422</vt:lpstr>
      <vt:lpstr>ValueSelection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2026-05-07T06:07:36Z</dcterms:modified>
</cp:coreProperties>
</file>