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xlfn.BAHTTEXT">#NAME?</definedName>
    <definedName name="___xlfn.BAHTTEXT">#NAME?</definedName>
    <definedName name="__xlfn.BAHTTEXT">#NAME?</definedName>
    <definedName name="_bu">'[1]POI DATA ENTRY CHASE'!#REF!</definedName>
    <definedName name="_cat82">#REF!</definedName>
    <definedName name="_xlnm._FilterDatabase" hidden="1">#REF!</definedName>
    <definedName name="_Order1" hidden="1">255</definedName>
    <definedName name="_Order2" hidden="1">255</definedName>
    <definedName name="_q354235">#REF!</definedName>
    <definedName name="A">#REF!</definedName>
    <definedName name="AAA" hidden="1">#REF!</definedName>
    <definedName name="aaaa">#REF!</definedName>
    <definedName name="AB">#REF!</definedName>
    <definedName name="ABC">#REF!</definedName>
    <definedName name="ABCD22482">#REF!</definedName>
    <definedName name="AC">#REF!</definedName>
    <definedName name="ACCESSORIES">'[2]x-Lists'!$AH$2:$AH$18</definedName>
    <definedName name="aer">#REF!</definedName>
    <definedName name="AF">#REF!</definedName>
    <definedName name="AIM">#REF!</definedName>
    <definedName name="ALLOCATION">'[3]x-Lists'!$R$2</definedName>
    <definedName name="AN">#REF!</definedName>
    <definedName name="Artwork">#REF!</definedName>
    <definedName name="AS" hidden="1">#REF!</definedName>
    <definedName name="ASC">#REF!</definedName>
    <definedName name="ASD">#REF!</definedName>
    <definedName name="ASW">#REF!</definedName>
    <definedName name="ATTR">'[4]PT TABLE'!$B$2:$F$2</definedName>
    <definedName name="AUCustomers">#REF!</definedName>
    <definedName name="AW">#REF!</definedName>
    <definedName name="AWE">#REF!</definedName>
    <definedName name="AWEDQSWD">#REF!</definedName>
    <definedName name="AZ">#REF!</definedName>
    <definedName name="B">#REF!</definedName>
    <definedName name="BAKEWARE">'[3]x-Lists'!$AJ$2:$AJ$14</definedName>
    <definedName name="Bath">#REF!</definedName>
    <definedName name="Bath_Accessories">#REF!</definedName>
    <definedName name="Bath_Rugs">#REF!</definedName>
    <definedName name="BBB">#REF!</definedName>
    <definedName name="BBBBBBBBBBBB">#REF!</definedName>
    <definedName name="BBQ">'[3]x-Lists'!$AK$2:$AK$9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_IDEAS">'[3]x-Lists'!$AS$2:$AS$17</definedName>
    <definedName name="BIGIDEAS">'[5]x-list'!$AI$2:$AI$18</definedName>
    <definedName name="Blankets_Throws">#REF!</definedName>
    <definedName name="bm">#REF!</definedName>
    <definedName name="BNBNBNBN">#REF!</definedName>
    <definedName name="BRANDED">#REF!</definedName>
    <definedName name="brown">#REF!</definedName>
    <definedName name="BU">#REF!</definedName>
    <definedName name="BULKPREPACKTYPE">'[6]x-Lists'!$I$2:$I$6</definedName>
    <definedName name="CATEGORY">[7]Sheet1!$DW$2:$DW$3</definedName>
    <definedName name="CCCCC">#REF!</definedName>
    <definedName name="CFSCY">'[3]x-imports'!$A$2:$A$3</definedName>
    <definedName name="CH">'[4]COMMON ATTR'!$C$4:$C$249</definedName>
    <definedName name="CHNL">#REF!</definedName>
    <definedName name="CLIMATE">'[3]x-Lists'!$P$2:$P$11</definedName>
    <definedName name="CM">#REF!</definedName>
    <definedName name="COAT_DETAIL">#REF!</definedName>
    <definedName name="COAT_SILHOUETTE">#REF!</definedName>
    <definedName name="COAT_TRIM">#REF!</definedName>
    <definedName name="COLOR">'[8]x-Lists'!$AB$2:$AB$30</definedName>
    <definedName name="COLOR_FAMILY">'[2]x-Lists'!$AC$2:$AC$25</definedName>
    <definedName name="colour">#REF!</definedName>
    <definedName name="COLUMN">'[4]PT TABLE'!$A$2</definedName>
    <definedName name="Combined">#REF!</definedName>
    <definedName name="Commitment">#REF!</definedName>
    <definedName name="Company">#REF!</definedName>
    <definedName name="COMPETITOR">'[3]x-Lists'!$AA$2:$AA$22</definedName>
    <definedName name="COMPRODUCT">'[3]x-Lists'!$AB$2:$AB$3</definedName>
    <definedName name="CON">'[9]317-TOP'!#REF!</definedName>
    <definedName name="CONS">#REF!</definedName>
    <definedName name="CONSTRUCTION">'[2]x-Lists'!$AI$2:$AI$13</definedName>
    <definedName name="converter">#REF!</definedName>
    <definedName name="COOKWARE">'[3]x-Lists'!$AH$2:$AH$5</definedName>
    <definedName name="COOKWARE_OPEN">'[3]x-Lists'!$AI$2:$AI$17</definedName>
    <definedName name="COTTON">'[10]POI DATA ENTRY CHASE'!#REF!</definedName>
    <definedName name="CT" hidden="1">#REF!</definedName>
    <definedName name="CTN">'[10]POI DATA ENTRY CHASE'!#REF!</definedName>
    <definedName name="cube">[11]list!$B$3:$B$4</definedName>
    <definedName name="Currency">#REF!</definedName>
    <definedName name="Customers">#REF!</definedName>
    <definedName name="CY" hidden="1">#REF!</definedName>
    <definedName name="D">#REF!</definedName>
    <definedName name="_xlnm.Database">'[6]x-Lists'!$A$2:$A$9</definedName>
    <definedName name="Decorative_Accessories">#REF!</definedName>
    <definedName name="Decorative_Pillows_Inserts_Covers">#REF!</definedName>
    <definedName name="DESTINATIONPORT">'[3]x-imports'!$B$2:$B$3</definedName>
    <definedName name="DF">#REF!</definedName>
    <definedName name="DFD">#REF!</definedName>
    <definedName name="DFSGBSDFGDG">#REF!</definedName>
    <definedName name="DG">#REF!</definedName>
    <definedName name="DIAMETER">'[2]x-Lists'!$AN$2:$AN$9</definedName>
    <definedName name="DINNERWARE_STYLE">'[12]x-Lists'!$AD$2:$AD$8</definedName>
    <definedName name="DISCOUNT">#REF!</definedName>
    <definedName name="divya">#REF!</definedName>
    <definedName name="Down_Comforters">#REF!</definedName>
    <definedName name="DS">'[1]POI DATA ENTRY CHASE'!#REF!</definedName>
    <definedName name="DSZGVS">#REF!</definedName>
    <definedName name="dumb">#REF!</definedName>
    <definedName name="Duvet_Covers">#REF!</definedName>
    <definedName name="E">#REF!</definedName>
    <definedName name="EEW">#REF!</definedName>
    <definedName name="EF">#REF!</definedName>
    <definedName name="Electrics">#REF!</definedName>
    <definedName name="ELITELANES">#REF!</definedName>
    <definedName name="ENERGY_EFFICIENT">'[2]x-Lists'!$AK$2:$AK$7</definedName>
    <definedName name="ERSERSERER">#REF!</definedName>
    <definedName name="ERSESE">#REF!</definedName>
    <definedName name="erw">#REF!</definedName>
    <definedName name="ERX">#REF!</definedName>
    <definedName name="EUCustomers">#REF!</definedName>
    <definedName name="EVENT">'[8]x-Lists'!$AQ$2:$AQ$3</definedName>
    <definedName name="F">#REF!</definedName>
    <definedName name="FABRIC_FIBER">#REF!</definedName>
    <definedName name="FABRIC_PRINT_PATTERN">#REF!</definedName>
    <definedName name="FABRIC_WEIGHT">#REF!</definedName>
    <definedName name="FabricType">#REF!</definedName>
    <definedName name="FabricWeight">#REF!</definedName>
    <definedName name="fac_matrix">#REF!</definedName>
    <definedName name="FACLST">'[13]02.FACTORY LIST'!$B$2:$B$43</definedName>
    <definedName name="factory">[14]LIST!$J$2:$J$8</definedName>
    <definedName name="FAF">#REF!</definedName>
    <definedName name="FANCY">#REF!</definedName>
    <definedName name="FD" hidden="1">#REF!</definedName>
    <definedName name="FDGH">#REF!</definedName>
    <definedName name="FDGHGGFDHG">#REF!</definedName>
    <definedName name="feed">#REF!</definedName>
    <definedName name="fefe">#REF!</definedName>
    <definedName name="FFF">#REF!</definedName>
    <definedName name="FG">#REF!</definedName>
    <definedName name="FGHKHF">#REF!</definedName>
    <definedName name="FILL">'[2]x-Lists'!$AS$2:$AS$9</definedName>
    <definedName name="FJADSKLFJA">#REF!</definedName>
    <definedName name="FLATWARE">'[12]x-Lists'!$AF$2:$AF$10</definedName>
    <definedName name="FLATWARE_SINGLES">'[12]x-Lists'!$AG$2:$AG$9</definedName>
    <definedName name="foam">[7]Sheet1!$EC$2:$EC$3</definedName>
    <definedName name="FOBPORT">'[3]x-imports'!$C$2:$C$48</definedName>
    <definedName name="FREIGHT">'[6]x-Lists'!$J$2:$J$4</definedName>
    <definedName name="fterms">'[12]x-imports'!$H$2:$H$6</definedName>
    <definedName name="FULKGHK">'[1]POI DATA ENTRY CHASE'!#REF!</definedName>
    <definedName name="G">#REF!</definedName>
    <definedName name="GENDER">[14]LIST!$C$2:$C$3</definedName>
    <definedName name="GF">#REF!</definedName>
    <definedName name="GGF">#REF!</definedName>
    <definedName name="GH">#REF!</definedName>
    <definedName name="GHKFTYGUKJN">#REF!</definedName>
    <definedName name="GLASSWARE">'[12]x-Lists'!$AI$2:$AI$16</definedName>
    <definedName name="Gold1">#REF!</definedName>
    <definedName name="GSAGD">#REF!</definedName>
    <definedName name="h">#REF!</definedName>
    <definedName name="HBC">'[15]Spec Sheet'!#REF!</definedName>
    <definedName name="help">#REF!</definedName>
    <definedName name="here">#REF!</definedName>
    <definedName name="HG">#REF!</definedName>
    <definedName name="HGBBB">'[9]317-TOP'!#REF!</definedName>
    <definedName name="HGHG">'[9]317-TOP'!#REF!</definedName>
    <definedName name="HH">#REF!</definedName>
    <definedName name="HJMNHJ">#REF!</definedName>
    <definedName name="HOLIDAY">'[3]x-Lists'!$AR$2:$AR$10</definedName>
    <definedName name="Home_Décor">#REF!</definedName>
    <definedName name="Home_Décor.">#REF!</definedName>
    <definedName name="HOMEGOODS">#REF!</definedName>
    <definedName name="HOOD">#REF!</definedName>
    <definedName name="hy">#REF!</definedName>
    <definedName name="HYDRATION">'[12]x-Lists'!$AN$2:$AN$7</definedName>
    <definedName name="i">'[16] Projected 2006 VS. 2005'!#REF!</definedName>
    <definedName name="IA">#REF!</definedName>
    <definedName name="IAN">'[17]FLASH WK 23'!$F$1:$AJ$65536</definedName>
    <definedName name="II">#REF!</definedName>
    <definedName name="IMPERIA" hidden="1">#REF!</definedName>
    <definedName name="ItemDimensions">#REF!</definedName>
    <definedName name="ItemInfoList">#REF!</definedName>
    <definedName name="ItemList">#REF!</definedName>
    <definedName name="ItemProductType">#REF!</definedName>
    <definedName name="IY">#REF!</definedName>
    <definedName name="J">#REF!</definedName>
    <definedName name="JDLKDSJ">#REF!</definedName>
    <definedName name="JFJF">'[18]POI DATA ENTRY CHASE'!#REF!</definedName>
    <definedName name="JHFJFJ">'[1]POI DATA ENTRY CHASE'!#REF!</definedName>
    <definedName name="JHJ">#REF!</definedName>
    <definedName name="JIGFBGFBGFB">#REF!</definedName>
    <definedName name="jiuyy">#REF!</definedName>
    <definedName name="JS">#REF!</definedName>
    <definedName name="K">#REF!</definedName>
    <definedName name="katie">#REF!</definedName>
    <definedName name="KD">[7]Sheet1!$DS$2:$DS$2</definedName>
    <definedName name="ki">#REF!</definedName>
    <definedName name="Kids_Bath">#REF!</definedName>
    <definedName name="Kids_or_Teen">#REF!</definedName>
    <definedName name="KITCHEN" hidden="1">#REF!</definedName>
    <definedName name="KITCHEN_CLEANING">'[3]x-Lists'!$AN$2:$AN$19</definedName>
    <definedName name="KJ">#REF!</definedName>
    <definedName name="KL">'[19]POI DATA ENTRY CHASE'!#REF!</definedName>
    <definedName name="KLLJH">#REF!</definedName>
    <definedName name="KNIT">[14]LIST!$H$2:$H$3</definedName>
    <definedName name="KO">#REF!</definedName>
    <definedName name="L">'[20]KEY QC PARAMETERS '!#REF!</definedName>
    <definedName name="LENGTHS">#REF!</definedName>
    <definedName name="LICENSED">#REF!</definedName>
    <definedName name="LIFESTYLE">'[3]x-Lists'!$U$2:$U$5</definedName>
    <definedName name="Lighting_or_Candleholders">#REF!</definedName>
    <definedName name="LK">#REF!</definedName>
    <definedName name="LL">#REF!</definedName>
    <definedName name="lnk">[21]Sheet1!$A$2</definedName>
    <definedName name="LOCALIZATION__PRICEPOINT">'[3]x-Lists'!$AD$2:$AD$4</definedName>
    <definedName name="loiuppuipui">#REF!</definedName>
    <definedName name="M">[7]Sheet1!$EA$2:$EA$3</definedName>
    <definedName name="madeline">#REF!</definedName>
    <definedName name="mal">#REF!</definedName>
    <definedName name="malpass">#REF!</definedName>
    <definedName name="mason">#REF!</definedName>
    <definedName name="MAT">'[1]POI DATA ENTRY CHASE'!#REF!</definedName>
    <definedName name="MATERIAL">'[3]x-Lists'!$AO$2:$AO$23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ASURE">[14]LIST!$D$2:$D$3</definedName>
    <definedName name="MFM">#REF!</definedName>
    <definedName name="MFMFM">'[1]POI DATA ENTRY CHASE'!#REF!</definedName>
    <definedName name="mia">#REF!</definedName>
    <definedName name="mm">#REF!</definedName>
    <definedName name="MMF">#REF!</definedName>
    <definedName name="mn">#REF!</definedName>
    <definedName name="N">#REF!</definedName>
    <definedName name="no">'[22]POI DATA ENTRY CHASE'!#REF!</definedName>
    <definedName name="NO_PENDING">'[1]POI DATA ENTRY CHASE'!#REF!</definedName>
    <definedName name="Non_Down_Comforters_Full_Queen_King">#REF!</definedName>
    <definedName name="Non_Down_Comforters_Twin">#REF!</definedName>
    <definedName name="NONE">'[23]NEW SC'!$A$80:$M$119</definedName>
    <definedName name="NOVELTY_MUG">'[12]x-Lists'!$AO$2:$AO$9</definedName>
    <definedName name="NZCustomers">#REF!</definedName>
    <definedName name="O">#REF!</definedName>
    <definedName name="ok">[24]Sheet1!$A$1:$C$65536</definedName>
    <definedName name="one">#REF!</definedName>
    <definedName name="Outdoor">#REF!</definedName>
    <definedName name="P">#REF!</definedName>
    <definedName name="PACK">[7]Sheet1!$EE$2:$EE$3</definedName>
    <definedName name="PACK_SET">'[3]x-Lists'!$AP$2:$AP$35</definedName>
    <definedName name="PACKBYSTORE">'[6]x-Lists'!$C$2:$C$3</definedName>
    <definedName name="PACKING">'[3]x-Lists'!$G$2:$G$4</definedName>
    <definedName name="PANTRY">'[12]x-Lists'!$AK$2:$AK$20</definedName>
    <definedName name="PAPERPRODUCTS">'[25]x-list'!$AC$2:$AC$7</definedName>
    <definedName name="PATTERN">'[2]x-Lists'!$AF$2:$AF$56</definedName>
    <definedName name="payment">'[12]x-imports'!$E$2:$E$9</definedName>
    <definedName name="PAYMENT_TERMS">'[6]x-Lists'!$AF$2:$AF$58</definedName>
    <definedName name="PERSONAL_CARE">'[3]x-Lists'!$AG$2:$AG$10</definedName>
    <definedName name="Pet_Care">#REF!</definedName>
    <definedName name="PETBED">'[1]POI DATA ENTRY CHASE'!#REF!</definedName>
    <definedName name="Pillow_Shams">#REF!</definedName>
    <definedName name="Pillowcases">#REF!</definedName>
    <definedName name="PL">'[26]UNIQUE ATTR 2'!#REF!</definedName>
    <definedName name="PM">'[18]POI DATA ENTRY CHASE'!#REF!</definedName>
    <definedName name="PO_BUY_TYPE">'[6]x-Lists'!$X$2:$X$6</definedName>
    <definedName name="PORT_IFF">[27]a!$A$10:$B$35</definedName>
    <definedName name="PQPQPQPQPPQPQP">#REF!</definedName>
    <definedName name="PRICE_QUALITY">#REF!</definedName>
    <definedName name="PRIMARY_BUY_TYPE">'[3]x-Lists'!$W$2:$W$6</definedName>
    <definedName name="pRINT">#REF!</definedName>
    <definedName name="_xlnm.Print_Area">#REF!</definedName>
    <definedName name="PRINT_AREA_MI">#REF!</definedName>
    <definedName name="_xlnm.Print_Titles">#N/A</definedName>
    <definedName name="PRINT1">#REF!</definedName>
    <definedName name="Prints">#REF!</definedName>
    <definedName name="ProductCatergories">#REF!</definedName>
    <definedName name="PT">'[4]PT TABLE'!$A$4:$A$42</definedName>
    <definedName name="PW">'[26]UNIQUE ATTR 2'!#REF!</definedName>
    <definedName name="Q">#REF!</definedName>
    <definedName name="QQ">#REF!</definedName>
    <definedName name="QQQ">#REF!</definedName>
    <definedName name="QUEUING">'[28]x-list'!$P$2:$P$4</definedName>
    <definedName name="QUEUING_ITEMS">'[3]x-Lists'!$Z$2:$Z$48</definedName>
    <definedName name="Quilts">#REF!</definedName>
    <definedName name="QW">#REF!</definedName>
    <definedName name="QWER">'[1]POI DATA ENTRY CHASE'!#REF!</definedName>
    <definedName name="QWERWQERQR">#REF!</definedName>
    <definedName name="QWS">#REF!</definedName>
    <definedName name="ReplacementRange">#REF!</definedName>
    <definedName name="ReplacementRangeDesc">#REF!</definedName>
    <definedName name="RETAIL">#REF!</definedName>
    <definedName name="RF" hidden="1">#REF!</definedName>
    <definedName name="RN">'[4]RN_Item Disposition'!$A$12:$A$81</definedName>
    <definedName name="RO">#REF!</definedName>
    <definedName name="ROPETRUCK">'[6]x-Lists'!$E$2</definedName>
    <definedName name="ROSS">#REF!</definedName>
    <definedName name="Ross_BA">#REF!</definedName>
    <definedName name="ROW">'[4]PT TABLE'!$A$1</definedName>
    <definedName name="RR_NEW">#REF!</definedName>
    <definedName name="S">#REF!</definedName>
    <definedName name="SAF">#REF!</definedName>
    <definedName name="SAR">#REF!</definedName>
    <definedName name="sbm">#REF!</definedName>
    <definedName name="SCORECARD">'[6]x-Lists'!$F$2:$F$5</definedName>
    <definedName name="SCXL_DOW">'[6]x-Lists'!$AH$2</definedName>
    <definedName name="SD">#REF!</definedName>
    <definedName name="SD_1">#REF!</definedName>
    <definedName name="SDFS">#REF!</definedName>
    <definedName name="SDV">#REF!</definedName>
    <definedName name="SDVB">#REF!</definedName>
    <definedName name="SDX">#REF!</definedName>
    <definedName name="SEASON">'[6]x-Lists'!$M$2:$M$8</definedName>
    <definedName name="Seasonal">#REF!</definedName>
    <definedName name="SERVEWARE">'[12]x-Lists'!$AH$2:$AH$20</definedName>
    <definedName name="SHAPE">'[12]x-Lists'!$AE$2:$AE$7</definedName>
    <definedName name="Sheets_Full_Queen_King">#REF!</definedName>
    <definedName name="Sheets_Twin">#REF!</definedName>
    <definedName name="SHIP_WIN_LEN">'[6]x-Lists'!$AI$2</definedName>
    <definedName name="SHIPTO">'[6]x-Lists'!$B$2:$B$3</definedName>
    <definedName name="Shower_Curtains">#REF!</definedName>
    <definedName name="SIZE">'[3]x-Lists'!$AQ$2:$AQ$33</definedName>
    <definedName name="SKU_ID">#REF!</definedName>
    <definedName name="Slipcovers_Chair_Pads">#REF!</definedName>
    <definedName name="Slipcovers_Chair_Pads.">#REF!</definedName>
    <definedName name="SMALL_ELECTRONICS">'[3]x-Lists'!$AM$2:$AM$34</definedName>
    <definedName name="SPECIAL_INSTRUCTIONS">#REF!</definedName>
    <definedName name="SPECIAL_PROCESSING">'[6]x-Lists'!$S$2:$S$25</definedName>
    <definedName name="SQ">#REF!</definedName>
    <definedName name="Standardofmeasure">[11]list!$J$3:$J$5</definedName>
    <definedName name="StdofMeasure">'[3]x-imports'!$F$2:$F$3</definedName>
    <definedName name="STEMWARE">'[12]x-Lists'!$AJ$2:$AJ$7</definedName>
    <definedName name="STORAGE">'[12]x-Lists'!$AL$2:$AL$7</definedName>
    <definedName name="SUB">#REF!</definedName>
    <definedName name="subcat">#REF!</definedName>
    <definedName name="suzi">[29]Sheet3!$A:$IV</definedName>
    <definedName name="suzie">#REF!</definedName>
    <definedName name="SW">#REF!</definedName>
    <definedName name="szfgsdages">#REF!</definedName>
    <definedName name="t">#REF!</definedName>
    <definedName name="TABLE" hidden="1">#REF!</definedName>
    <definedName name="TABLETOP">'[12]x-Lists'!$AC$2:$AC$11</definedName>
    <definedName name="TBL" hidden="1">#REF!</definedName>
    <definedName name="TE">#REF!</definedName>
    <definedName name="TEA_AND_COFFEE">'[3]x-Lists'!$AL$2:$AL$7</definedName>
    <definedName name="TERM_SET">'[6]x-Lists'!$Q$2:$Q$4</definedName>
    <definedName name="TERRY">[14]LIST!$I$2:$I$3</definedName>
    <definedName name="TEST">#REF!</definedName>
    <definedName name="TEST1">#REF!</definedName>
    <definedName name="TESTING">'[3]x-Lists'!$AR$2:$AR$3</definedName>
    <definedName name="TEXTILE_ITEM">'[2]x-Lists'!$AG$2:$AG$64</definedName>
    <definedName name="THEME">'[2]x-Lists'!$AT$2:$AT$14</definedName>
    <definedName name="THREAD_COUNT">'[2]x-Lists'!$AO$2:$AO$27</definedName>
    <definedName name="three">[29]Sheet3!$A:$IV</definedName>
    <definedName name="TICKET_QTY">'[6]x-Lists'!$AG$2:$AG$5</definedName>
    <definedName name="TICKETTEXT">'[3]x-Lists'!$AC$2:$AC$4</definedName>
    <definedName name="TICKETTYPE">'[6]x-Lists'!$O$2:$O$32</definedName>
    <definedName name="tiff">'[19]POI DATA ENTRY CHASE'!#REF!</definedName>
    <definedName name="TJMA">#REF!</definedName>
    <definedName name="tli">#REF!</definedName>
    <definedName name="TOTAL">#REF!</definedName>
    <definedName name="totals">#REF!</definedName>
    <definedName name="TOTES">'[12]x-Lists'!$AM$2:$AM$7</definedName>
    <definedName name="Towels_Bath_Sheets">#REF!</definedName>
    <definedName name="toys">#REF!</definedName>
    <definedName name="TRADELINES">#REF!</definedName>
    <definedName name="TREATMENT">'[2]x-Lists'!$AU$2:$AU$32</definedName>
    <definedName name="TRYUY">#REF!</definedName>
    <definedName name="TTT">#REF!</definedName>
    <definedName name="tu">#REF!</definedName>
    <definedName name="two">[29]Sheet2!$A:$IV</definedName>
    <definedName name="TY">#REF!</definedName>
    <definedName name="TYTR">#REF!</definedName>
    <definedName name="TYTY">#REF!</definedName>
    <definedName name="TYTYTY">#REF!</definedName>
    <definedName name="U">#REF!</definedName>
    <definedName name="UI">#REF!</definedName>
    <definedName name="UK">#REF!</definedName>
    <definedName name="UNIT">[7]Sheet1!$EF$2:$EF$3</definedName>
    <definedName name="upc">#REF!</definedName>
    <definedName name="UUU">#REF!</definedName>
    <definedName name="V">#REF!</definedName>
    <definedName name="VB">#REF!</definedName>
    <definedName name="vbmngfhjfghf">#REF!</definedName>
    <definedName name="VDF">#REF!</definedName>
    <definedName name="VELVET">#REF!</definedName>
    <definedName name="volume">#REF!</definedName>
    <definedName name="VVVVVVVVVVVVVVV">#REF!</definedName>
    <definedName name="W">#REF!</definedName>
    <definedName name="w3452q">#REF!</definedName>
    <definedName name="WD">'[26]UNIQUE ATTR 2'!#REF!</definedName>
    <definedName name="WDW">#REF!</definedName>
    <definedName name="WEB_SIZE_CHART">'[3]x-Lists'!$Y$2:$Y$46</definedName>
    <definedName name="Weight">'[3]x-imports'!$G$2:$G$3</definedName>
    <definedName name="wer">#REF!</definedName>
    <definedName name="Window_Treatments_Hardware_Accessories">#REF!</definedName>
    <definedName name="Window_Treatments_Hardware_Accessories.">#REF!</definedName>
    <definedName name="wood">[7]Sheet1!$EG$2:$EG$3</definedName>
    <definedName name="WW">#REF!</definedName>
    <definedName name="WWW">'[10]POI DATA ENTRY CHASE'!#REF!</definedName>
    <definedName name="X">'[20]KEY QC PARAMETERS '!#REF!</definedName>
    <definedName name="XB">#REF!</definedName>
    <definedName name="XX">#REF!</definedName>
    <definedName name="XXXX">#REF!</definedName>
    <definedName name="XZVC">#REF!</definedName>
    <definedName name="y">#REF!</definedName>
    <definedName name="YES">'[3]x-Lists'!$D$2</definedName>
    <definedName name="YESNO">'[6]x-Lists'!$D$2:$D$3</definedName>
    <definedName name="YESORNO">[14]LIST!$G$2:$G$3</definedName>
    <definedName name="YL">#REF!</definedName>
    <definedName name="YN">[14]LIST!$B$2:$B$3</definedName>
    <definedName name="YZ">#REF!</definedName>
    <definedName name="z">#REF!</definedName>
    <definedName name="zasefrasrer">#REF!</definedName>
    <definedName name="ZL">#REF!</definedName>
    <definedName name="zx">#REF!</definedName>
    <definedName name="zxfd">#REF!</definedName>
    <definedName name="ZXFDC">#REF!</definedName>
    <definedName name="输入">'[20]KEY QC PARAMETERS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" i="1" l="1"/>
  <c r="BN5" i="1"/>
  <c r="BJ5" i="1"/>
  <c r="BD5" i="1"/>
  <c r="BB5" i="1"/>
  <c r="AY5" i="1"/>
  <c r="AV5" i="1"/>
  <c r="AS5" i="1"/>
  <c r="AQ5" i="1"/>
  <c r="AO5" i="1"/>
  <c r="AK5" i="1"/>
  <c r="AL5" i="1" s="1"/>
  <c r="AG5" i="1"/>
  <c r="AI5" i="1" s="1"/>
  <c r="AE5" i="1"/>
  <c r="BO4" i="1"/>
  <c r="BN4" i="1"/>
  <c r="BJ4" i="1"/>
  <c r="BD4" i="1"/>
  <c r="BB4" i="1"/>
  <c r="AY4" i="1"/>
  <c r="AV4" i="1"/>
  <c r="AS4" i="1"/>
  <c r="AQ4" i="1"/>
  <c r="AO4" i="1"/>
  <c r="AK4" i="1"/>
  <c r="AL4" i="1" s="1"/>
  <c r="AE4" i="1"/>
  <c r="AG4" i="1" s="1"/>
  <c r="AI4" i="1" s="1"/>
  <c r="BO3" i="1"/>
  <c r="BN3" i="1"/>
  <c r="BJ3" i="1"/>
  <c r="BD3" i="1"/>
  <c r="BB3" i="1"/>
  <c r="AY3" i="1"/>
  <c r="AV3" i="1"/>
  <c r="AS3" i="1"/>
  <c r="AQ3" i="1"/>
  <c r="AO3" i="1"/>
  <c r="AK3" i="1"/>
  <c r="AL3" i="1" s="1"/>
  <c r="AG3" i="1"/>
  <c r="AI3" i="1" s="1"/>
  <c r="AM3" i="1" s="1"/>
  <c r="AE3" i="1"/>
  <c r="BO2" i="1"/>
  <c r="BN2" i="1"/>
  <c r="BJ2" i="1"/>
  <c r="BD2" i="1"/>
  <c r="BB2" i="1"/>
  <c r="AY2" i="1"/>
  <c r="AV2" i="1"/>
  <c r="AS2" i="1"/>
  <c r="AQ2" i="1"/>
  <c r="AO2" i="1"/>
  <c r="BE2" i="1" s="1"/>
  <c r="AK2" i="1"/>
  <c r="AL2" i="1" s="1"/>
  <c r="AE2" i="1"/>
  <c r="AG2" i="1" s="1"/>
  <c r="AI2" i="1" s="1"/>
  <c r="BE4" i="1" l="1"/>
  <c r="AM5" i="1"/>
  <c r="AM4" i="1"/>
  <c r="BE5" i="1"/>
  <c r="BF5" i="1" s="1"/>
  <c r="AM2" i="1"/>
  <c r="BE3" i="1"/>
  <c r="BF3" i="1" s="1"/>
  <c r="BF2" i="1"/>
  <c r="BF4" i="1"/>
  <c r="BG3" i="1" l="1"/>
  <c r="BM3" i="1"/>
  <c r="BM5" i="1"/>
  <c r="BG5" i="1"/>
  <c r="BG4" i="1"/>
  <c r="BM4" i="1"/>
  <c r="BM2" i="1"/>
  <c r="BG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M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N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O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P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<sst xmlns="http://schemas.openxmlformats.org/spreadsheetml/2006/main" count="129" uniqueCount="95">
  <si>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</si>
  <si>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</si>
  <si>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</si>
  <si>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</si>
  <si>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</si>
  <si>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</si>
  <si>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</si>
  <si>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</si>
  <si>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</si>
  <si>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</si>
  <si>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</si>
  <si>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</si>
  <si>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</si>
  <si>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</si>
  <si>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</si>
  <si>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</si>
  <si>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</si>
  <si>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</si>
  <si>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</si>
  <si>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</si>
  <si>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</si>
  <si>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</si>
  <si>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</si>
  <si>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</si>
  <si>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</si>
  <si>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</si>
  <si>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</si>
  <si>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</si>
  <si>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</si>
  <si>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</si>
  <si>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</si>
  <si>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</si>
  <si>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</si>
  <si>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</si>
  <si>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</si>
  <si>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</si>
  <si>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</si>
  <si>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</si>
  <si>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</si>
  <si>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</si>
  <si>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</si>
  <si>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</si>
  <si>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</si>
  <si>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</si>
  <si>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</si>
  <si>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</si>
  <si>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</si>
  <si>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</si>
  <si>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</si>
  <si>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</si>
  <si>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</si>
  <si>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</si>
  <si>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</si>
  <si>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</si>
  <si>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</si>
  <si>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</si>
  <si>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</si>
  <si>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</si>
  <si>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</si>
  <si>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</si>
  <si>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</si>
  <si>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</si>
  <si>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</si>
  <si>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</si>
  <si>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</si>
  <si>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</si>
  <si>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</si>
  <si>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</si>
  <si>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</si>
  <si>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Martha Stewart</t>
  </si>
  <si>
    <t>Martha Stewart (Bath) 5%</t>
  </si>
  <si>
    <t>Shower Curtain</t>
  </si>
  <si>
    <t xml:space="preserve"> Plain/Flat
PEVA</t>
  </si>
  <si>
    <r>
      <t>Clear PEVA
(</t>
    </r>
    <r>
      <rPr>
        <sz val="11"/>
        <color rgb="FFFF0000"/>
        <rFont val="Calibri"/>
        <family val="2"/>
      </rPr>
      <t xml:space="preserve">Chrome </t>
    </r>
    <r>
      <rPr>
        <sz val="11"/>
        <rFont val="Calibri"/>
        <family val="2"/>
      </rPr>
      <t>Grommets)</t>
    </r>
  </si>
  <si>
    <r>
      <t xml:space="preserve">Materiel: 100% PEVA 
10 Gauge
12 metal grommets+3magnets </t>
    </r>
    <r>
      <rPr>
        <b/>
        <sz val="11"/>
        <rFont val="Calibri"/>
        <family val="2"/>
      </rPr>
      <t xml:space="preserve"> with reinforce mesh hem</t>
    </r>
  </si>
  <si>
    <t>100% PEVA</t>
    <phoneticPr fontId="2" type="noConversion"/>
  </si>
  <si>
    <t>72x72"</t>
    <phoneticPr fontId="2" type="noConversion"/>
  </si>
  <si>
    <t>Clear</t>
  </si>
  <si>
    <t>022164804034</t>
    <phoneticPr fontId="2" type="noConversion"/>
  </si>
  <si>
    <t>Piece</t>
  </si>
  <si>
    <t>Normal</t>
  </si>
  <si>
    <t>3924.90.1010</t>
  </si>
  <si>
    <r>
      <t>Clear PEVA
(</t>
    </r>
    <r>
      <rPr>
        <sz val="11"/>
        <color rgb="FFFF0000"/>
        <rFont val="Calibri"/>
        <family val="2"/>
      </rPr>
      <t>Black</t>
    </r>
    <r>
      <rPr>
        <sz val="11"/>
        <rFont val="Calibri"/>
        <family val="2"/>
      </rPr>
      <t xml:space="preserve"> Grommets)</t>
    </r>
  </si>
  <si>
    <t>100% PEVA</t>
  </si>
  <si>
    <t>72x72"</t>
    <phoneticPr fontId="2" type="noConversion"/>
  </si>
  <si>
    <t>MT70-0957C</t>
    <phoneticPr fontId="2" type="noConversion"/>
  </si>
  <si>
    <t>022164804041</t>
  </si>
  <si>
    <r>
      <t>Frosted PEVA
(</t>
    </r>
    <r>
      <rPr>
        <sz val="11"/>
        <color rgb="FFFF0000"/>
        <rFont val="Calibri"/>
        <family val="2"/>
      </rPr>
      <t>Chrome</t>
    </r>
    <r>
      <rPr>
        <sz val="11"/>
        <rFont val="Calibri"/>
        <family val="2"/>
      </rPr>
      <t xml:space="preserve"> Grommets)</t>
    </r>
  </si>
  <si>
    <t>Frosted</t>
  </si>
  <si>
    <t>MT70-0958C</t>
    <phoneticPr fontId="2" type="noConversion"/>
  </si>
  <si>
    <t>022164804058</t>
  </si>
  <si>
    <r>
      <t>Frosted PEVA
(</t>
    </r>
    <r>
      <rPr>
        <sz val="11"/>
        <color rgb="FFFF0000"/>
        <rFont val="Calibri"/>
        <family val="2"/>
      </rPr>
      <t>Black</t>
    </r>
    <r>
      <rPr>
        <sz val="11"/>
        <rFont val="Calibri"/>
        <family val="2"/>
      </rPr>
      <t xml:space="preserve"> Grommets)</t>
    </r>
  </si>
  <si>
    <t>MT70-0959C</t>
    <phoneticPr fontId="2" type="noConversion"/>
  </si>
  <si>
    <t>022164804065</t>
  </si>
  <si>
    <t>MT70-0956C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</si>
</sst>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_(* #,##0_);_(* \(#,##0\);_(* &quot;-&quot;??_);_(@_)"/>
    <numFmt numFmtId="180" formatCode="#,##0.0_);\(#,##0.0\)"/>
    <numFmt numFmtId="181" formatCode="_(* #,##0.00_);_(* \(#,##0.00\);_(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2"/>
      <name val="宋体"/>
      <family val="2"/>
      <scheme val="minor"/>
    </font>
    <font>
      <sz val="12"/>
      <color rgb="FFFF0000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8" fillId="0" borderId="0">
      <alignment vertical="center"/>
    </xf>
    <xf numFmtId="0" fontId="9" fillId="0" borderId="0"/>
    <xf numFmtId="181" fontId="9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2" xfId="0" applyNumberFormat="1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4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4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4" fillId="7" borderId="2" xfId="2" applyNumberFormat="1" applyFont="1" applyFill="1" applyBorder="1" applyAlignment="1">
      <alignment wrapText="1"/>
    </xf>
    <xf numFmtId="176" fontId="4" fillId="3" borderId="2" xfId="0" applyNumberFormat="1" applyFont="1" applyFill="1" applyBorder="1" applyAlignment="1">
      <alignment horizontal="center" wrapText="1"/>
    </xf>
    <xf numFmtId="176" fontId="4" fillId="3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3" applyFont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4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5" borderId="2" xfId="0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9" fontId="1" fillId="0" borderId="2" xfId="3" applyNumberFormat="1" applyFont="1" applyBorder="1" applyAlignment="1">
      <alignment horizontal="center" vertical="center"/>
    </xf>
    <xf numFmtId="180" fontId="1" fillId="0" borderId="2" xfId="3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vertical="center"/>
    </xf>
    <xf numFmtId="179" fontId="1" fillId="0" borderId="2" xfId="5" applyNumberFormat="1" applyFont="1" applyFill="1" applyBorder="1" applyAlignment="1">
      <alignment horizontal="center" vertical="center" wrapText="1"/>
    </xf>
    <xf numFmtId="178" fontId="1" fillId="8" borderId="2" xfId="0" applyNumberFormat="1" applyFont="1" applyFill="1" applyBorder="1" applyAlignment="1">
      <alignment vertical="center"/>
    </xf>
    <xf numFmtId="1" fontId="1" fillId="8" borderId="2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76" fontId="1" fillId="8" borderId="2" xfId="0" applyNumberFormat="1" applyFont="1" applyFill="1" applyBorder="1" applyAlignment="1">
      <alignment vertical="center"/>
    </xf>
    <xf numFmtId="0" fontId="10" fillId="0" borderId="2" xfId="6" applyFont="1" applyBorder="1" applyAlignment="1">
      <alignment horizontal="center" vertical="center"/>
    </xf>
    <xf numFmtId="10" fontId="11" fillId="0" borderId="2" xfId="6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0" fontId="1" fillId="8" borderId="2" xfId="7" applyNumberFormat="1" applyFont="1" applyFill="1" applyBorder="1" applyAlignment="1">
      <alignment vertical="center"/>
    </xf>
    <xf numFmtId="176" fontId="4" fillId="5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/>
    </xf>
    <xf numFmtId="2" fontId="1" fillId="8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5" borderId="2" xfId="0" applyFont="1" applyFill="1" applyBorder="1" applyAlignment="1">
      <alignment vertical="center"/>
    </xf>
  </cellXfs>
  <cellStyles count="8">
    <cellStyle name="Comma 5 2" xfId="5"/>
    <cellStyle name="Normal 2" xfId="1"/>
    <cellStyle name="Normal 2 18 2" xfId="2"/>
    <cellStyle name="Normal 2 2" xfId="6"/>
    <cellStyle name="Normal 3" xfId="3"/>
    <cellStyle name="Percent 2" xfId="7"/>
    <cellStyle name="常规" xfId="0" builtinId="0"/>
    <cellStyle name="常规_quotation-Mercury  3.22.2011 (for BBB)_BBB Spring 12 Styleout Belize - Heather 10211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ms\Documents\PNP\PNP%20OPERATION%20MANUAL%20JULY%2010%20ANNEXUR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ms\Documents\PNP\PNP%20OPERATION%20MANUAL%20JULY%2010%20ANNEXUR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Documents\Imports\import%20review\Container%20Cubing%20Too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Bundle16-Imports-Linens-Tabletop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evisha.sharepoint.com\sites\LiveDocs-\Shared%20Documents\TLI\KRR\KRR_PP%20SUMMARY_VERSION%202.1_062217\KRR%20MASTER%20DATA%20ENTRY_VER%202.1_020921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blish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s\Documents\PNP\PNP%20OPERATION%20MANUAL%20JULY%2010%20ANNEXU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Users\ms\Documents\PNP\PNP%20OPERATION%20MANUAL%20JULY%2010%20ANNEXU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Textile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NP%20PC%20MANUAL\Final%20PC%20Manual%20Copy\PC%20-%20PNP%20MANUAL-%202014%20(UPDATED%2028TH%20MAR%20'14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pvelu\Documents%20and%20Settings\DHAVAL.TLI\Local%20Settings\Temporary%20Internet%20Files\OLK13\PNP%20OPERATION%20MANUAL%20JULY%2010%20ANNEXUR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Documents%20and%20Settings\Smita\Local%20Settings\Temporary%20Internet%20Files\OLK49F\PRICE%20BIBLE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rate%20cosmetics%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AppData\Local\Microsoft\Windows\Temporary%20Internet%20Files\Content.Outlook\H73M1JE7\PO%20Worksheet%20Bundle16-Template-Imports-NEW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liner/HG%2010%20Gauge%20PEVA%20Commitment%20Sheet%20-%20202604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toys%20new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Cookwar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C CALC"/>
      <sheetName val="DATA SHEEt"/>
      <sheetName val="Header"/>
      <sheetName val="ctn cube ELC"/>
      <sheetName val="container fill ELC"/>
      <sheetName val="list"/>
      <sheetName val="Sheet3"/>
      <sheetName val="Sheet2"/>
      <sheetName val="Sheet1"/>
      <sheetName val="Sheet4"/>
      <sheetName val="CUBING TOOL"/>
      <sheetName val="CUBE MAPPED to ELC CALC"/>
      <sheetName val="FINANCE DATA (PASTE)"/>
      <sheetName val="BI Data (PASTE)"/>
      <sheetName val="Sheet5"/>
      <sheetName val="X-List"/>
      <sheetName val="POI DATA ENTRY CH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X-List"/>
      <sheetName val="list"/>
      <sheetName val="KENDAL"/>
      <sheetName val="INSTRUCTION GUIDE"/>
      <sheetName val="VENDOR CONTACT INFO"/>
      <sheetName val="VENDOR SPEC PAGE"/>
      <sheetName val="PALLET SUMMARY"/>
      <sheetName val="IFI (SHOES)"/>
      <sheetName val="OUTERWEAR CHECKLIST"/>
      <sheetName val="TRANS CBM (DI)"/>
      <sheetName val="x-City and Province"/>
      <sheetName val="x-Burlington Transit"/>
      <sheetName val="x-Version"/>
    </sheetNames>
    <sheetDataSet>
      <sheetData sheetId="0">
        <row r="3">
          <cell r="N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</row>
        <row r="3">
          <cell r="AC3" t="str">
            <v>APPETIZER</v>
          </cell>
          <cell r="AD3" t="str">
            <v>COLOR</v>
          </cell>
          <cell r="AE3" t="str">
            <v>COUP</v>
          </cell>
          <cell r="AF3" t="str">
            <v>16 PC SET</v>
          </cell>
          <cell r="AG3" t="str">
            <v>COCKTAIL</v>
          </cell>
          <cell r="AH3" t="str">
            <v>BUTTER DISH</v>
          </cell>
          <cell r="AI3" t="str">
            <v>BEER</v>
          </cell>
          <cell r="AJ3" t="str">
            <v>FLUTE</v>
          </cell>
          <cell r="AK3" t="str">
            <v>BASKET</v>
          </cell>
          <cell r="AL3" t="str">
            <v>DRY CONTAINER</v>
          </cell>
          <cell r="AM3" t="str">
            <v>BEVERAGE</v>
          </cell>
          <cell r="AN3" t="str">
            <v>DRINK SHAKER</v>
          </cell>
          <cell r="AO3" t="str">
            <v>COASTAL</v>
          </cell>
        </row>
        <row r="4">
          <cell r="AC4" t="str">
            <v>BOWL</v>
          </cell>
          <cell r="AD4" t="str">
            <v>DECAL</v>
          </cell>
          <cell r="AE4" t="str">
            <v>HARD SQUARE</v>
          </cell>
          <cell r="AF4" t="str">
            <v>20 PC SET</v>
          </cell>
          <cell r="AG4" t="str">
            <v>EVERYDAY SERVING</v>
          </cell>
          <cell r="AH4" t="str">
            <v>CAKE PLATTER</v>
          </cell>
          <cell r="AI4" t="str">
            <v>BOTTLE</v>
          </cell>
          <cell r="AJ4" t="str">
            <v>MARGARITA</v>
          </cell>
          <cell r="AK4" t="str">
            <v>BREAD BOX</v>
          </cell>
          <cell r="AL4" t="str">
            <v>EGG HOLDER</v>
          </cell>
          <cell r="AM4" t="str">
            <v>LUNCH</v>
          </cell>
          <cell r="AN4" t="str">
            <v>HOT CUP</v>
          </cell>
          <cell r="AO4" t="str">
            <v>DECAL</v>
          </cell>
        </row>
        <row r="5">
          <cell r="AC5" t="str">
            <v>CUP AND SAUCER</v>
          </cell>
          <cell r="AD5" t="str">
            <v>GLASS</v>
          </cell>
          <cell r="AE5" t="str">
            <v>RIM</v>
          </cell>
          <cell r="AF5" t="str">
            <v>24 PC SET</v>
          </cell>
          <cell r="AG5" t="str">
            <v>FORK</v>
          </cell>
          <cell r="AH5" t="str">
            <v>CHARGER</v>
          </cell>
          <cell r="AI5" t="str">
            <v>CARAFE</v>
          </cell>
          <cell r="AJ5" t="str">
            <v>MARTINI</v>
          </cell>
          <cell r="AK5" t="str">
            <v>CABINET ORGANIZER</v>
          </cell>
          <cell r="AL5" t="str">
            <v>FREEZER PACKS</v>
          </cell>
          <cell r="AM5" t="str">
            <v>LUNCH SET</v>
          </cell>
          <cell r="AN5" t="str">
            <v>MUG-TREE</v>
          </cell>
          <cell r="AO5" t="str">
            <v>FIGURAL</v>
          </cell>
        </row>
        <row r="6">
          <cell r="AC6" t="str">
            <v>DINNER PLATE</v>
          </cell>
          <cell r="AD6" t="str">
            <v>HAND PAINTED</v>
          </cell>
          <cell r="AE6" t="str">
            <v>ROUND</v>
          </cell>
          <cell r="AF6" t="str">
            <v>45 PC SET</v>
          </cell>
          <cell r="AG6" t="str">
            <v>KNIFE</v>
          </cell>
          <cell r="AH6" t="str">
            <v>CHIP N DIP</v>
          </cell>
          <cell r="AI6" t="str">
            <v>COFFEE</v>
          </cell>
          <cell r="AJ6" t="str">
            <v>WINE-STEM</v>
          </cell>
          <cell r="AK6" t="str">
            <v>COOKIE JAR</v>
          </cell>
          <cell r="AL6" t="str">
            <v>FRIDGE STORAGE</v>
          </cell>
          <cell r="AM6" t="str">
            <v>ROLLING COOLER</v>
          </cell>
          <cell r="AN6" t="str">
            <v>TUMBLER</v>
          </cell>
          <cell r="AO6" t="str">
            <v>LICENSE</v>
          </cell>
        </row>
        <row r="7">
          <cell r="AC7" t="str">
            <v>DINNERWARE PPS</v>
          </cell>
          <cell r="AD7" t="str">
            <v>REACTIVE</v>
          </cell>
          <cell r="AE7" t="str">
            <v>SOFT SQUARE</v>
          </cell>
          <cell r="AF7" t="str">
            <v>EXTENDED SET</v>
          </cell>
          <cell r="AG7" t="str">
            <v>NOVELTY SERVING</v>
          </cell>
          <cell r="AH7" t="str">
            <v>COASTERS</v>
          </cell>
          <cell r="AI7" t="str">
            <v>DISPENSER</v>
          </cell>
          <cell r="AJ7" t="str">
            <v>WINE-STEMLESS</v>
          </cell>
          <cell r="AK7" t="str">
            <v>CUTLERY HOLDER</v>
          </cell>
          <cell r="AL7" t="str">
            <v>TO GO CONTAINER</v>
          </cell>
          <cell r="AM7" t="str">
            <v>SPECIALTY</v>
          </cell>
          <cell r="AN7" t="str">
            <v>WATER BOTTLE</v>
          </cell>
          <cell r="AO7" t="str">
            <v>MONOGRAM</v>
          </cell>
        </row>
        <row r="8">
          <cell r="AC8" t="str">
            <v>DINNERWARE SET</v>
          </cell>
          <cell r="AD8" t="str">
            <v>WHITE</v>
          </cell>
          <cell r="AF8" t="str">
            <v>SERVING PIECES</v>
          </cell>
          <cell r="AG8" t="str">
            <v>SPOON</v>
          </cell>
          <cell r="AH8" t="str">
            <v>CONDIMENTS</v>
          </cell>
          <cell r="AI8" t="str">
            <v>DOF</v>
          </cell>
          <cell r="AK8" t="str">
            <v>FRUIT TREE</v>
          </cell>
          <cell r="AO8" t="str">
            <v>TYPOGRAPHY</v>
          </cell>
        </row>
        <row r="9">
          <cell r="AC9" t="str">
            <v>ESPRESSO</v>
          </cell>
          <cell r="AF9" t="str">
            <v>ODD SET</v>
          </cell>
          <cell r="AG9" t="str">
            <v>SPREADER</v>
          </cell>
          <cell r="AH9" t="str">
            <v>GRAVY</v>
          </cell>
          <cell r="AI9" t="str">
            <v>DRINKWARE SET</v>
          </cell>
          <cell r="AK9" t="str">
            <v>HOLDER-NAPKIN</v>
          </cell>
          <cell r="AO9" t="str">
            <v>ZODIAC</v>
          </cell>
        </row>
        <row r="10">
          <cell r="AC10" t="str">
            <v>MUG</v>
          </cell>
          <cell r="AF10" t="str">
            <v>SINGLES</v>
          </cell>
          <cell r="AH10" t="str">
            <v>NOVELTY BOWL</v>
          </cell>
          <cell r="AI10" t="str">
            <v>HIGHBALL</v>
          </cell>
          <cell r="AK10" t="str">
            <v>HOLDER-PAPER TOWEL</v>
          </cell>
        </row>
        <row r="11">
          <cell r="AC11" t="str">
            <v>SALAD PLATE</v>
          </cell>
          <cell r="AH11" t="str">
            <v>OVEN TO TABLE</v>
          </cell>
          <cell r="AI11" t="str">
            <v>ICE BUCKET</v>
          </cell>
          <cell r="AK11" t="str">
            <v>HOLDER-UTENSIL</v>
          </cell>
        </row>
        <row r="12">
          <cell r="AH12" t="str">
            <v>PITCHER</v>
          </cell>
          <cell r="AI12" t="str">
            <v>JUICE</v>
          </cell>
          <cell r="AK12" t="str">
            <v>LAZY SUSAN</v>
          </cell>
        </row>
        <row r="13">
          <cell r="AH13" t="str">
            <v>SALT AND PEPPER</v>
          </cell>
          <cell r="AI13" t="str">
            <v>MASON</v>
          </cell>
          <cell r="AK13" t="str">
            <v>OIL</v>
          </cell>
        </row>
        <row r="14">
          <cell r="AH14" t="str">
            <v>SERVING</v>
          </cell>
          <cell r="AI14" t="str">
            <v>SHOT GLASS</v>
          </cell>
          <cell r="AK14" t="str">
            <v>SALT AND PEPPER</v>
          </cell>
        </row>
        <row r="15">
          <cell r="AH15" t="str">
            <v>SERVING-BOWL</v>
          </cell>
          <cell r="AI15" t="str">
            <v>STEMWARE</v>
          </cell>
          <cell r="AK15" t="str">
            <v>SHELF RACK</v>
          </cell>
        </row>
        <row r="16">
          <cell r="AH16" t="str">
            <v>SERVING-PLATE</v>
          </cell>
          <cell r="AI16" t="str">
            <v>STEMWARE-SPECIALTY</v>
          </cell>
          <cell r="AK16" t="str">
            <v>SPICE RACK</v>
          </cell>
        </row>
        <row r="17">
          <cell r="AH17" t="str">
            <v>SUGAR AND CREAMER</v>
          </cell>
          <cell r="AK17" t="str">
            <v>TOOL SET</v>
          </cell>
        </row>
        <row r="18">
          <cell r="AH18" t="str">
            <v>TEAPOT</v>
          </cell>
          <cell r="AK18" t="str">
            <v>TRAY</v>
          </cell>
        </row>
        <row r="19">
          <cell r="AH19" t="str">
            <v>TIERED SERVER</v>
          </cell>
          <cell r="AK19" t="str">
            <v>TRIVET</v>
          </cell>
        </row>
        <row r="20">
          <cell r="AH20" t="str">
            <v>TRAY</v>
          </cell>
          <cell r="AK20" t="str">
            <v>WIRE RACK</v>
          </cell>
        </row>
      </sheetData>
      <sheetData sheetId="9">
        <row r="1">
          <cell r="I1" t="str">
            <v>PORT/DEST/CONTAINER</v>
          </cell>
        </row>
        <row r="2">
          <cell r="E2" t="str">
            <v>LOC Letter of Credit</v>
          </cell>
          <cell r="H2" t="str">
            <v>FOB</v>
          </cell>
        </row>
        <row r="3">
          <cell r="E3" t="str">
            <v>Open Acct - Burl pays</v>
          </cell>
          <cell r="H3" t="str">
            <v>FCA</v>
          </cell>
        </row>
        <row r="4">
          <cell r="E4" t="str">
            <v>Open Acct - Vendor pays</v>
          </cell>
          <cell r="H4" t="str">
            <v>AEJEA</v>
          </cell>
        </row>
        <row r="5">
          <cell r="E5" t="str">
            <v>Wire Transfer</v>
          </cell>
          <cell r="H5" t="str">
            <v>AUMEL</v>
          </cell>
        </row>
        <row r="6">
          <cell r="E6">
            <v>0</v>
          </cell>
          <cell r="H6" t="str">
            <v>AUMEL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>
        <row r="2">
          <cell r="E2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SYSTEM &amp; FLOW"/>
      <sheetName val="02.FACTORY LIST"/>
      <sheetName val="03.DATA ENTRY SHEET"/>
      <sheetName val="04.OVER SHEET"/>
      <sheetName val="Sheet1"/>
      <sheetName val="x-Lists"/>
      <sheetName val="x-imports"/>
      <sheetName val="POI DATA ENTRY CHAS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x-Lists"/>
      <sheetName val="POI DATA ENTRY CHASE"/>
      <sheetName val="02.FACTORY LIST"/>
    </sheetNames>
    <sheetDataSet>
      <sheetData sheetId="0">
        <row r="2">
          <cell r="A2" t="str">
            <v>(1) COATS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  <cell r="C2" t="str">
            <v>MALE</v>
          </cell>
          <cell r="D2" t="str">
            <v>INCHES</v>
          </cell>
          <cell r="G2" t="str">
            <v>YES</v>
          </cell>
          <cell r="H2" t="str">
            <v>KNIT</v>
          </cell>
          <cell r="I2" t="str">
            <v>TERRY</v>
          </cell>
          <cell r="J2" t="str">
            <v>Shelly</v>
          </cell>
        </row>
        <row r="3">
          <cell r="B3" t="str">
            <v>NO</v>
          </cell>
          <cell r="C3" t="str">
            <v>FEMALE</v>
          </cell>
          <cell r="D3" t="str">
            <v>CENTIMETERS</v>
          </cell>
          <cell r="G3" t="str">
            <v>NO</v>
          </cell>
          <cell r="H3" t="str">
            <v>WOVEN</v>
          </cell>
          <cell r="I3" t="str">
            <v>JACQ</v>
          </cell>
          <cell r="J3">
            <v>0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</sheetData>
      <sheetData sheetId="3">
        <row r="2">
          <cell r="B2">
            <v>0</v>
          </cell>
        </row>
      </sheetData>
      <sheetData sheetId="4">
        <row r="26">
          <cell r="C26" t="str">
            <v>Shelly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NEW SC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  <sheetData sheetId="464" refreshError="1"/>
      <sheetData sheetId="4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X-List"/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Sheet2"/>
      <sheetName val="Sheet17"/>
      <sheetName val="PROPERTIES"/>
      <sheetName val="DROP DOWNS"/>
      <sheetName val="Reserve_Request_Form"/>
      <sheetName val="Seasonal Property"/>
      <sheetName val="Reserve_Request_Form1"/>
      <sheetName val="Header_Only"/>
      <sheetName val="Bulk_or_Prepack"/>
      <sheetName val="Complex_Prepack"/>
      <sheetName val="x-Complex_Multi-Ship"/>
      <sheetName val="Multi-Ship_Dates"/>
      <sheetName val="Attribute_Assignment"/>
      <sheetName val="x-Helpful_Notes"/>
      <sheetName val="x-Vendor_Instruction"/>
      <sheetName val="x-Vendor_Specs"/>
      <sheetName val="x-Vendor_CTPAT"/>
      <sheetName val="x-Vendor_10+2"/>
      <sheetName val="x-Lacy_Act"/>
      <sheetName val="x-Fish_&amp;_Wildlife"/>
      <sheetName val="DROP_DOWNS"/>
      <sheetName val="Feuil2"/>
      <sheetName val="x-Burlington Transit"/>
      <sheetName val="Home Fragrance Properties"/>
      <sheetName val="Sheet Lists"/>
      <sheetName val="Reserve_Request_Form2"/>
      <sheetName val="Window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>
        <row r="2">
          <cell r="A2" t="str">
            <v>(1) COATS</v>
          </cell>
          <cell r="AC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K2" t="str">
            <v>NA</v>
          </cell>
          <cell r="AN2" t="str">
            <v>NA</v>
          </cell>
          <cell r="AO2" t="str">
            <v>NA</v>
          </cell>
          <cell r="AS2" t="str">
            <v>NA</v>
          </cell>
          <cell r="AT2" t="str">
            <v>NA</v>
          </cell>
          <cell r="AU2" t="str">
            <v>NA</v>
          </cell>
        </row>
        <row r="3">
          <cell r="AC3" t="str">
            <v>ASSORTED</v>
          </cell>
          <cell r="AF3" t="str">
            <v>3D SOLID</v>
          </cell>
          <cell r="AG3" t="str">
            <v>BATH</v>
          </cell>
          <cell r="AH3" t="str">
            <v>BED RESTS</v>
          </cell>
          <cell r="AI3" t="str">
            <v>EMBELLISHED END HEM</v>
          </cell>
          <cell r="AK3" t="str">
            <v>FOAMBACK</v>
          </cell>
          <cell r="AN3" t="str">
            <v>1-2 IN</v>
          </cell>
          <cell r="AO3">
            <v>120</v>
          </cell>
          <cell r="AS3" t="str">
            <v>CLUSTER</v>
          </cell>
          <cell r="AT3" t="str">
            <v>AMERICANA</v>
          </cell>
          <cell r="AU3" t="str">
            <v>3D</v>
          </cell>
        </row>
        <row r="4">
          <cell r="AC4" t="str">
            <v>BEIGE-TAN</v>
          </cell>
          <cell r="AF4" t="str">
            <v>AMERICANA</v>
          </cell>
          <cell r="AG4" t="str">
            <v>BELLY BAND</v>
          </cell>
          <cell r="AH4" t="str">
            <v>BLANKETS</v>
          </cell>
          <cell r="AI4" t="str">
            <v>EMBROIDERED</v>
          </cell>
          <cell r="AK4" t="str">
            <v>LINED</v>
          </cell>
          <cell r="AN4" t="str">
            <v>1-4 IN</v>
          </cell>
          <cell r="AO4">
            <v>180</v>
          </cell>
          <cell r="AS4" t="str">
            <v>CONTOUR</v>
          </cell>
          <cell r="AT4" t="str">
            <v>BASIC</v>
          </cell>
          <cell r="AU4" t="str">
            <v>APPLIQUE</v>
          </cell>
        </row>
        <row r="5">
          <cell r="AC5" t="str">
            <v>BLACK</v>
          </cell>
          <cell r="AF5" t="str">
            <v>ANCHOR</v>
          </cell>
          <cell r="AG5" t="str">
            <v>BOWL BRUSH</v>
          </cell>
          <cell r="AH5" t="str">
            <v>CAMPUS KIT</v>
          </cell>
          <cell r="AI5" t="str">
            <v>FRINGE</v>
          </cell>
          <cell r="AK5" t="str">
            <v>LINED-INTERLINED</v>
          </cell>
          <cell r="AN5" t="str">
            <v>3-4 IN</v>
          </cell>
          <cell r="AO5">
            <v>200</v>
          </cell>
          <cell r="AS5" t="str">
            <v>COTTON</v>
          </cell>
          <cell r="AT5" t="str">
            <v>COASTAL</v>
          </cell>
          <cell r="AU5" t="str">
            <v>BRUSHED</v>
          </cell>
        </row>
        <row r="6">
          <cell r="AC6" t="str">
            <v>BLACK LT COPPER</v>
          </cell>
          <cell r="AF6" t="str">
            <v>ANIMAL</v>
          </cell>
          <cell r="AG6" t="str">
            <v>BOXED</v>
          </cell>
          <cell r="AH6" t="str">
            <v>CANOPY</v>
          </cell>
          <cell r="AI6" t="str">
            <v>JACQUARD</v>
          </cell>
          <cell r="AK6" t="str">
            <v>ROOM DARKENING</v>
          </cell>
          <cell r="AN6" t="str">
            <v>5-6 IN</v>
          </cell>
          <cell r="AO6" t="str">
            <v>200 OR LESS</v>
          </cell>
          <cell r="AS6" t="str">
            <v>DOWN ALT</v>
          </cell>
          <cell r="AT6" t="str">
            <v>DEN</v>
          </cell>
          <cell r="AU6" t="str">
            <v>BURNOUT</v>
          </cell>
        </row>
        <row r="7">
          <cell r="AC7" t="str">
            <v>BLACK-WHITE</v>
          </cell>
          <cell r="AF7" t="str">
            <v>AZTEC</v>
          </cell>
          <cell r="AG7" t="str">
            <v>CADDYS-SHOWER</v>
          </cell>
          <cell r="AH7" t="str">
            <v>COMFORTER SETS</v>
          </cell>
          <cell r="AI7" t="str">
            <v>PESH TERRY</v>
          </cell>
          <cell r="AK7" t="str">
            <v>WOVEN BLACKOUT</v>
          </cell>
          <cell r="AN7" t="str">
            <v>5-8 IN</v>
          </cell>
          <cell r="AO7" t="str">
            <v>200-299</v>
          </cell>
          <cell r="AS7" t="str">
            <v>FEATHER</v>
          </cell>
          <cell r="AT7" t="str">
            <v>FEMININE</v>
          </cell>
          <cell r="AU7" t="str">
            <v>CHENILLE</v>
          </cell>
        </row>
        <row r="8">
          <cell r="AC8" t="str">
            <v>BLUE</v>
          </cell>
          <cell r="AF8" t="str">
            <v>BIRDS</v>
          </cell>
          <cell r="AG8" t="str">
            <v>CADDYS-STORAGE</v>
          </cell>
          <cell r="AH8" t="str">
            <v>LAMPS</v>
          </cell>
          <cell r="AI8" t="str">
            <v>PRINT</v>
          </cell>
          <cell r="AN8" t="str">
            <v>1 IN</v>
          </cell>
          <cell r="AO8">
            <v>220</v>
          </cell>
          <cell r="AS8" t="str">
            <v>MEMORY FOAM</v>
          </cell>
          <cell r="AT8" t="str">
            <v>GLAMOUR</v>
          </cell>
          <cell r="AU8" t="str">
            <v>CLIPPED</v>
          </cell>
        </row>
        <row r="9">
          <cell r="AC9" t="str">
            <v>BROWN</v>
          </cell>
          <cell r="AF9" t="str">
            <v>BROCADE</v>
          </cell>
          <cell r="AG9" t="str">
            <v>CADDYS-SUCTION</v>
          </cell>
          <cell r="AH9" t="str">
            <v>OTHER</v>
          </cell>
          <cell r="AI9" t="str">
            <v>RICEWEAVE</v>
          </cell>
          <cell r="AN9" t="str">
            <v>5 IN</v>
          </cell>
          <cell r="AO9">
            <v>233</v>
          </cell>
          <cell r="AS9" t="str">
            <v>POLY FILL</v>
          </cell>
          <cell r="AT9" t="str">
            <v>GLOBAL</v>
          </cell>
          <cell r="AU9" t="str">
            <v>COLOR BLOCK</v>
          </cell>
        </row>
        <row r="10">
          <cell r="AC10" t="str">
            <v>CORAL</v>
          </cell>
          <cell r="AF10" t="str">
            <v>CABLE KNIT</v>
          </cell>
          <cell r="AG10" t="str">
            <v>CANISTER</v>
          </cell>
          <cell r="AH10" t="str">
            <v>PILLOW</v>
          </cell>
          <cell r="AI10" t="str">
            <v>SCULPTED</v>
          </cell>
          <cell r="AO10">
            <v>230</v>
          </cell>
          <cell r="AT10" t="str">
            <v>HOLIDAY-SEASONAL</v>
          </cell>
          <cell r="AU10" t="str">
            <v>CRUSHED</v>
          </cell>
        </row>
        <row r="11">
          <cell r="AC11" t="str">
            <v>GOLD</v>
          </cell>
          <cell r="AF11" t="str">
            <v>CAMO</v>
          </cell>
          <cell r="AG11" t="str">
            <v>COSMETIC</v>
          </cell>
          <cell r="AH11" t="str">
            <v>PILLOW BUDDIES</v>
          </cell>
          <cell r="AI11" t="str">
            <v>SOLID</v>
          </cell>
          <cell r="AO11">
            <v>250</v>
          </cell>
          <cell r="AT11" t="str">
            <v>MASCULINE</v>
          </cell>
          <cell r="AU11" t="str">
            <v>EMBELLISHMENT</v>
          </cell>
        </row>
        <row r="12">
          <cell r="AC12" t="str">
            <v>GREEN</v>
          </cell>
          <cell r="AF12" t="str">
            <v>CHEVRON</v>
          </cell>
          <cell r="AG12" t="str">
            <v>ENERGY SOLUTIONS</v>
          </cell>
          <cell r="AH12" t="str">
            <v>SAUCER CHAIR</v>
          </cell>
          <cell r="AI12" t="str">
            <v>VELOUR</v>
          </cell>
          <cell r="AO12">
            <v>300</v>
          </cell>
          <cell r="AT12" t="str">
            <v>MODERN</v>
          </cell>
          <cell r="AU12" t="str">
            <v>EMBOSSED</v>
          </cell>
        </row>
        <row r="13">
          <cell r="AC13" t="str">
            <v>GREY</v>
          </cell>
          <cell r="AF13" t="str">
            <v>COASTAL</v>
          </cell>
          <cell r="AG13" t="str">
            <v>ENSEMBLE SET</v>
          </cell>
          <cell r="AH13" t="str">
            <v>SHEETS</v>
          </cell>
          <cell r="AI13" t="str">
            <v>VISCOSE</v>
          </cell>
          <cell r="AO13" t="str">
            <v>300-399</v>
          </cell>
          <cell r="AT13" t="str">
            <v>SEASONAL</v>
          </cell>
          <cell r="AU13" t="str">
            <v>EMBROIDERY</v>
          </cell>
        </row>
        <row r="14">
          <cell r="AC14" t="str">
            <v>METALLIC</v>
          </cell>
          <cell r="AF14" t="str">
            <v>COLOR BLOCK</v>
          </cell>
          <cell r="AG14" t="str">
            <v>FINGERTIP</v>
          </cell>
          <cell r="AH14" t="str">
            <v>SIGN</v>
          </cell>
          <cell r="AO14">
            <v>320</v>
          </cell>
          <cell r="AT14" t="str">
            <v>TYPOGRAPHY</v>
          </cell>
          <cell r="AU14" t="str">
            <v>FILLED</v>
          </cell>
        </row>
        <row r="15">
          <cell r="AC15" t="str">
            <v>MULTI-COLOR</v>
          </cell>
          <cell r="AF15" t="str">
            <v>DAMASK</v>
          </cell>
          <cell r="AG15" t="str">
            <v>FOLDED</v>
          </cell>
          <cell r="AH15" t="str">
            <v>SLUMBER BAGS</v>
          </cell>
          <cell r="AO15">
            <v>400</v>
          </cell>
          <cell r="AU15" t="str">
            <v>FLOCK</v>
          </cell>
        </row>
        <row r="16">
          <cell r="AC16" t="str">
            <v>NAVY</v>
          </cell>
          <cell r="AF16" t="str">
            <v>DIAMOND</v>
          </cell>
          <cell r="AG16" t="str">
            <v>FURNITURE</v>
          </cell>
          <cell r="AH16" t="str">
            <v>STOOL</v>
          </cell>
          <cell r="AO16" t="str">
            <v>400-499</v>
          </cell>
          <cell r="AU16" t="str">
            <v>FRINGE</v>
          </cell>
        </row>
        <row r="17">
          <cell r="AC17" t="str">
            <v>OFF WHITE-NATURAL</v>
          </cell>
          <cell r="AF17" t="str">
            <v>DOTS</v>
          </cell>
          <cell r="AG17" t="str">
            <v>GIFT BAG</v>
          </cell>
          <cell r="AH17" t="str">
            <v>THROW</v>
          </cell>
          <cell r="AO17">
            <v>450</v>
          </cell>
          <cell r="AU17" t="str">
            <v>GLITTER</v>
          </cell>
        </row>
        <row r="18">
          <cell r="AC18" t="str">
            <v>ORANGE</v>
          </cell>
          <cell r="AF18" t="str">
            <v>ELECTROPLATING</v>
          </cell>
          <cell r="AG18" t="str">
            <v>GROMMET</v>
          </cell>
          <cell r="AH18" t="str">
            <v xml:space="preserve">  </v>
          </cell>
          <cell r="AO18">
            <v>500</v>
          </cell>
          <cell r="AU18" t="str">
            <v>GLOBAL</v>
          </cell>
        </row>
        <row r="19">
          <cell r="AC19" t="str">
            <v>PINK</v>
          </cell>
          <cell r="AF19" t="str">
            <v>EMBELLISHED</v>
          </cell>
          <cell r="AG19" t="str">
            <v>GUSSETED</v>
          </cell>
          <cell r="AO19" t="str">
            <v>500-599</v>
          </cell>
          <cell r="AU19" t="str">
            <v>JACQUARD</v>
          </cell>
        </row>
        <row r="20">
          <cell r="AC20" t="str">
            <v>PURPLE</v>
          </cell>
          <cell r="AF20" t="str">
            <v>EMBROIDERY</v>
          </cell>
          <cell r="AG20" t="str">
            <v>HAND</v>
          </cell>
          <cell r="AO20">
            <v>550</v>
          </cell>
          <cell r="AU20" t="str">
            <v>LACE</v>
          </cell>
        </row>
        <row r="21">
          <cell r="AC21" t="str">
            <v>RED</v>
          </cell>
          <cell r="AF21" t="str">
            <v>FAIR ISLE</v>
          </cell>
          <cell r="AG21" t="str">
            <v>HANGING</v>
          </cell>
          <cell r="AO21">
            <v>600</v>
          </cell>
          <cell r="AU21" t="str">
            <v>LUREX</v>
          </cell>
        </row>
        <row r="22">
          <cell r="AC22" t="str">
            <v>SILVER</v>
          </cell>
          <cell r="AF22" t="str">
            <v>FANCY</v>
          </cell>
          <cell r="AG22" t="str">
            <v>HARDWARE</v>
          </cell>
          <cell r="AO22" t="str">
            <v>600 OR MORE</v>
          </cell>
          <cell r="AU22" t="str">
            <v>METALLIC-APPLIQUE</v>
          </cell>
        </row>
        <row r="23">
          <cell r="AC23" t="str">
            <v>TURQUOISE</v>
          </cell>
          <cell r="AF23" t="str">
            <v>FASHION</v>
          </cell>
          <cell r="AG23" t="str">
            <v>HOLDBACK</v>
          </cell>
          <cell r="AO23">
            <v>630</v>
          </cell>
          <cell r="AU23" t="str">
            <v>METALLIC-PRINT</v>
          </cell>
        </row>
        <row r="24">
          <cell r="AC24" t="str">
            <v>WHITE</v>
          </cell>
          <cell r="AF24" t="str">
            <v>FLORAL</v>
          </cell>
          <cell r="AG24" t="str">
            <v>HOODED WRAP</v>
          </cell>
          <cell r="AO24">
            <v>700</v>
          </cell>
          <cell r="AU24" t="str">
            <v>PINTUCK</v>
          </cell>
        </row>
        <row r="25">
          <cell r="AC25" t="str">
            <v>YELLOW</v>
          </cell>
          <cell r="AF25" t="str">
            <v>GATEWORK</v>
          </cell>
          <cell r="AG25" t="str">
            <v>JUVENILE</v>
          </cell>
          <cell r="AO25">
            <v>740</v>
          </cell>
          <cell r="AU25" t="str">
            <v>PLUSH</v>
          </cell>
        </row>
        <row r="26">
          <cell r="AF26" t="str">
            <v>GEOMETRIC</v>
          </cell>
          <cell r="AG26" t="str">
            <v>KITCHEN TIER</v>
          </cell>
          <cell r="AO26">
            <v>750</v>
          </cell>
          <cell r="AU26" t="str">
            <v>POM POMS</v>
          </cell>
        </row>
        <row r="27">
          <cell r="AF27" t="str">
            <v>GREEK KEY</v>
          </cell>
          <cell r="AG27" t="str">
            <v>LINERS</v>
          </cell>
          <cell r="AO27">
            <v>800</v>
          </cell>
          <cell r="AU27" t="str">
            <v>PRINT</v>
          </cell>
        </row>
        <row r="28">
          <cell r="AF28" t="str">
            <v>HOLIDAY</v>
          </cell>
          <cell r="AG28" t="str">
            <v>LOTION</v>
          </cell>
          <cell r="AU28" t="str">
            <v>QUILTED</v>
          </cell>
        </row>
        <row r="29">
          <cell r="AF29" t="str">
            <v>HOTEL</v>
          </cell>
          <cell r="AG29" t="str">
            <v>MAGAZINE</v>
          </cell>
          <cell r="AU29" t="str">
            <v>RHINESTONES</v>
          </cell>
        </row>
        <row r="30">
          <cell r="AF30" t="str">
            <v>IKAT</v>
          </cell>
          <cell r="AG30" t="str">
            <v>MATS</v>
          </cell>
          <cell r="AU30" t="str">
            <v>RUFFLE</v>
          </cell>
        </row>
        <row r="31">
          <cell r="AF31" t="str">
            <v>JACQUARD</v>
          </cell>
          <cell r="AG31" t="str">
            <v>MIRROR</v>
          </cell>
          <cell r="AU31" t="str">
            <v>SEQUINS</v>
          </cell>
        </row>
        <row r="32">
          <cell r="AF32" t="str">
            <v>LACE</v>
          </cell>
          <cell r="AG32" t="str">
            <v>NIGHT LIGHT</v>
          </cell>
          <cell r="AU32" t="str">
            <v>SHERPA</v>
          </cell>
        </row>
        <row r="33">
          <cell r="AF33" t="str">
            <v>LATTICE</v>
          </cell>
          <cell r="AG33" t="str">
            <v>OPEN TOP BAG</v>
          </cell>
        </row>
        <row r="34">
          <cell r="AF34" t="str">
            <v>LEAVES</v>
          </cell>
          <cell r="AG34" t="str">
            <v>OTD HOOKS</v>
          </cell>
        </row>
        <row r="35">
          <cell r="AF35" t="str">
            <v>LODGE</v>
          </cell>
          <cell r="AG35" t="str">
            <v>OTHER</v>
          </cell>
        </row>
        <row r="36">
          <cell r="AF36" t="str">
            <v>MEDALLION</v>
          </cell>
          <cell r="AG36" t="str">
            <v>OTT SPACESAVER</v>
          </cell>
        </row>
        <row r="37">
          <cell r="AF37" t="str">
            <v>METALLIC PRINT</v>
          </cell>
          <cell r="AG37" t="str">
            <v>OTTOMANS</v>
          </cell>
        </row>
        <row r="38">
          <cell r="AF38" t="str">
            <v>METALLIC TREATMENT</v>
          </cell>
          <cell r="AG38" t="str">
            <v>PILLOW BUDDY SETS</v>
          </cell>
        </row>
        <row r="39">
          <cell r="AF39" t="str">
            <v>MOSAIC</v>
          </cell>
          <cell r="AG39" t="str">
            <v>PINCH PLEAT</v>
          </cell>
        </row>
        <row r="40">
          <cell r="AF40" t="str">
            <v>MULTI RUG</v>
          </cell>
          <cell r="AG40" t="str">
            <v>PLUNGER</v>
          </cell>
        </row>
        <row r="41">
          <cell r="AF41" t="str">
            <v>NORDIC</v>
          </cell>
          <cell r="AG41" t="str">
            <v>POLE CADDY</v>
          </cell>
        </row>
        <row r="42">
          <cell r="AF42" t="str">
            <v>OMBRE</v>
          </cell>
          <cell r="AG42" t="str">
            <v>POLES</v>
          </cell>
        </row>
        <row r="43">
          <cell r="AF43" t="str">
            <v>PAISLEY</v>
          </cell>
          <cell r="AG43" t="str">
            <v>RESERVES</v>
          </cell>
        </row>
        <row r="44">
          <cell r="AF44" t="str">
            <v>PARIS</v>
          </cell>
          <cell r="AG44" t="str">
            <v>ROD POCKET</v>
          </cell>
        </row>
        <row r="45">
          <cell r="AF45" t="str">
            <v>PATCH</v>
          </cell>
          <cell r="AG45" t="str">
            <v>ROLLED</v>
          </cell>
        </row>
        <row r="46">
          <cell r="AF46" t="str">
            <v>PLAID</v>
          </cell>
          <cell r="AG46" t="str">
            <v>SCALE</v>
          </cell>
        </row>
        <row r="47">
          <cell r="AF47" t="str">
            <v>PRINT</v>
          </cell>
          <cell r="AG47" t="str">
            <v>SHEER</v>
          </cell>
        </row>
        <row r="48">
          <cell r="AF48" t="str">
            <v>QUATREFOIL</v>
          </cell>
          <cell r="AG48" t="str">
            <v>SHEET</v>
          </cell>
        </row>
        <row r="49">
          <cell r="AF49" t="str">
            <v>QUILTED</v>
          </cell>
          <cell r="AG49" t="str">
            <v>SHOWER-HEADS</v>
          </cell>
        </row>
        <row r="50">
          <cell r="AF50" t="str">
            <v>RELIGIOUS</v>
          </cell>
          <cell r="AG50" t="str">
            <v>SHOWER-HOOKS</v>
          </cell>
        </row>
        <row r="51">
          <cell r="AF51" t="str">
            <v>SCROLL</v>
          </cell>
          <cell r="AG51" t="str">
            <v>SHOWER-RODS</v>
          </cell>
        </row>
        <row r="52">
          <cell r="AF52" t="str">
            <v>SCULPTED</v>
          </cell>
          <cell r="AG52" t="str">
            <v>SOAP DISH</v>
          </cell>
        </row>
        <row r="53">
          <cell r="AF53" t="str">
            <v>SHELLS</v>
          </cell>
          <cell r="AG53" t="str">
            <v>SPA-PILLOWS</v>
          </cell>
        </row>
        <row r="54">
          <cell r="AF54" t="str">
            <v>SKIN</v>
          </cell>
          <cell r="AG54" t="str">
            <v>SPA-TOWER</v>
          </cell>
        </row>
        <row r="55">
          <cell r="AF55" t="str">
            <v>SOLID</v>
          </cell>
          <cell r="AG55" t="str">
            <v>STEP CANS</v>
          </cell>
        </row>
        <row r="56">
          <cell r="AF56" t="str">
            <v>SOLID W TRIM</v>
          </cell>
          <cell r="AG56" t="str">
            <v>STOOLS</v>
          </cell>
        </row>
        <row r="57">
          <cell r="AG57" t="str">
            <v>TAB TOP</v>
          </cell>
        </row>
        <row r="58">
          <cell r="AG58" t="str">
            <v>TASSEL HOLDBACK</v>
          </cell>
        </row>
        <row r="59">
          <cell r="AG59" t="str">
            <v>TBH</v>
          </cell>
        </row>
        <row r="60">
          <cell r="AG60" t="str">
            <v>TIP</v>
          </cell>
        </row>
        <row r="61">
          <cell r="AG61" t="str">
            <v>TISSUE</v>
          </cell>
        </row>
        <row r="62">
          <cell r="AG62" t="str">
            <v>TOILET SEAT</v>
          </cell>
        </row>
        <row r="63">
          <cell r="AG63" t="str">
            <v>TOOTHBRUSH HOLDER</v>
          </cell>
        </row>
        <row r="64">
          <cell r="AG64" t="str">
            <v>TP STAND</v>
          </cell>
        </row>
      </sheetData>
      <sheetData sheetId="1" refreshError="1"/>
      <sheetData sheetId="2">
        <row r="2">
          <cell r="A2" t="str">
            <v>(1) COATS</v>
          </cell>
        </row>
      </sheetData>
      <sheetData sheetId="3">
        <row r="3">
          <cell r="N3">
            <v>0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(1) COATS</v>
          </cell>
        </row>
      </sheetData>
      <sheetData sheetId="10">
        <row r="2">
          <cell r="F2" t="str">
            <v>Centimeters (Metric)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N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URCHASE BIBLE_2014"/>
      <sheetName val="PURCHASE BIBLE NPD FEB 13 TRIP"/>
      <sheetName val="SIZE WISE PROPORTIONATE AREA"/>
      <sheetName val="TECH KNWLDG + YARN TERM"/>
      <sheetName val="KEY QC PARAMETERS "/>
      <sheetName val="STD FOR HANDFEEL APPROVAL"/>
      <sheetName val="INTRICATE DESIGNS-100% INSEPCT"/>
      <sheetName val="PNP PRICE PER SQFT"/>
      <sheetName val="FACTORY MATRIX"/>
      <sheetName val="PNP SAMPLE POLICY"/>
      <sheetName val="TIMELINE FOR PNP PRODN"/>
      <sheetName val="PROD LINE SPEC SUMMARY_FRM PNP"/>
      <sheetName val="YARN PRICE - WEEKLY"/>
      <sheetName val="BATH RUG BIBLE-AUG2010"/>
      <sheetName val="APRIL 13 RS 53"/>
      <sheetName val="SEPT 2011 RS 49"/>
      <sheetName val="SEPT 2011 RS 47"/>
      <sheetName val="SEPT 2011 RS 45"/>
      <sheetName val="SD1085-RO CORE SPECS &amp; SAMPLES"/>
      <sheetName val="NPD SELECTED SAMPLES FEB 2013"/>
      <sheetName val="SD 1084 - PECASSO COLOR &amp; COST"/>
      <sheetName val="POI DATA ENTRY CHASE"/>
      <sheetName val="NEW SC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EW DP"/>
      <sheetName val="NEW SC"/>
      <sheetName val="SC LINER"/>
      <sheetName val="PILLOWS"/>
      <sheetName val="PET PILLOWS"/>
      <sheetName val="RUNNERS"/>
      <sheetName val="QUILT MAT RUNNR"/>
      <sheetName val="RUGS"/>
      <sheetName val="DAMASK TABLE"/>
      <sheetName val="CHAIR COVERS"/>
      <sheetName val="CHAIR PADS"/>
      <sheetName val="THROW"/>
      <sheetName val="CARD HOLDER"/>
      <sheetName val="ACRYLIC RUG"/>
      <sheetName val="FUR RUG"/>
      <sheetName val="TREE SKIRTS 1"/>
      <sheetName val="TREE SKIRTS 2"/>
      <sheetName val="SET_TSSTK"/>
      <sheetName val="STOCKINGS "/>
      <sheetName val="POI DATA ENTRY CH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Instruction Guide"/>
      <sheetName val="Vendor contact information"/>
      <sheetName val="Vendor SPEC PAGE "/>
      <sheetName val="Buyer WS"/>
      <sheetName val="Factory 10+2"/>
      <sheetName val="Sheet1"/>
      <sheetName val="LIST"/>
      <sheetName val="X-imports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NEW SC"/>
      <sheetName val="POI DATA ENTRY CHASE"/>
    </sheetNames>
    <sheetDataSet>
      <sheetData sheetId="0">
        <row r="2">
          <cell r="A2" t="str">
            <v>(1) COATS</v>
          </cell>
          <cell r="AC2" t="str">
            <v>NA</v>
          </cell>
        </row>
        <row r="3">
          <cell r="AC3" t="str">
            <v>BUBBLE BATH</v>
          </cell>
        </row>
        <row r="4">
          <cell r="AC4" t="str">
            <v>CADDY</v>
          </cell>
        </row>
        <row r="5">
          <cell r="AC5" t="str">
            <v>LIQUID SOAP</v>
          </cell>
        </row>
        <row r="6">
          <cell r="AC6" t="str">
            <v>SANITIZER</v>
          </cell>
        </row>
        <row r="7">
          <cell r="AC7" t="str">
            <v>SHOWER GEL-BODY WASH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INCHES</v>
          </cell>
        </row>
      </sheetData>
      <sheetData sheetId="8">
        <row r="1">
          <cell r="X1" t="str">
            <v>PORT/DEST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NEW SC"/>
    </sheetNames>
    <sheetDataSet>
      <sheetData sheetId="0">
        <row r="2">
          <cell r="A2" t="str">
            <v>(1) COATS</v>
          </cell>
          <cell r="P2" t="str">
            <v>QUEUING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/>
      <sheetData sheetId="4">
        <row r="2">
          <cell r="A2" t="str">
            <v>(1) COATS</v>
          </cell>
        </row>
      </sheetData>
      <sheetData sheetId="5">
        <row r="13">
          <cell r="M13">
            <v>0</v>
          </cell>
        </row>
      </sheetData>
      <sheetData sheetId="6"/>
      <sheetData sheetId="7">
        <row r="2">
          <cell r="B2" t="str">
            <v>YES</v>
          </cell>
        </row>
      </sheetData>
      <sheetData sheetId="8">
        <row r="2">
          <cell r="A2" t="str">
            <v>CY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Instruction Guide"/>
      <sheetName val="Vendor contact information"/>
      <sheetName val="Vendor SPEC PAGE "/>
      <sheetName val="ELC C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mmitment"/>
      <sheetName val="Item"/>
      <sheetName val="Domestic Quote - ALL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For Toy vendor review 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Next Steps"/>
      <sheetName val="Sheet2"/>
      <sheetName val="x-Lists"/>
      <sheetName val="POI DATA ENTRY CHASE"/>
    </sheetNames>
    <sheetDataSet>
      <sheetData sheetId="0">
        <row r="2">
          <cell r="A2" t="str">
            <v>(1) COATS</v>
          </cell>
          <cell r="AI2" t="str">
            <v>NA</v>
          </cell>
        </row>
        <row r="3">
          <cell r="AI3" t="str">
            <v>11IN DOLL</v>
          </cell>
        </row>
        <row r="4">
          <cell r="AI4" t="str">
            <v>18IN DOLL</v>
          </cell>
        </row>
        <row r="5">
          <cell r="AI5" t="str">
            <v>ACCESSORIES</v>
          </cell>
        </row>
        <row r="6">
          <cell r="AI6" t="str">
            <v>COLLECTIBLE</v>
          </cell>
        </row>
        <row r="7">
          <cell r="AI7" t="str">
            <v>DOLL PLUS</v>
          </cell>
        </row>
        <row r="8">
          <cell r="AI8" t="str">
            <v>DOLLHOUSE</v>
          </cell>
        </row>
        <row r="9">
          <cell r="AI9" t="str">
            <v>LARGE DOLL</v>
          </cell>
        </row>
        <row r="10">
          <cell r="AI10" t="str">
            <v>MEDIUM DOLL</v>
          </cell>
        </row>
        <row r="11">
          <cell r="AI11" t="str">
            <v>DRESS UP</v>
          </cell>
        </row>
        <row r="12">
          <cell r="AI12" t="str">
            <v>FOOD</v>
          </cell>
        </row>
        <row r="13">
          <cell r="AI13" t="str">
            <v>KITCHEN</v>
          </cell>
        </row>
        <row r="14">
          <cell r="AI14" t="str">
            <v>OTHER</v>
          </cell>
        </row>
        <row r="15">
          <cell r="AI15" t="str">
            <v>PLAYSET</v>
          </cell>
        </row>
        <row r="16">
          <cell r="AI16" t="str">
            <v>TEA SET</v>
          </cell>
        </row>
        <row r="17">
          <cell r="AI17" t="str">
            <v>TWIN</v>
          </cell>
        </row>
        <row r="18">
          <cell r="AI18" t="str">
            <v>VEHICLE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>
        <row r="2">
          <cell r="A2" t="str">
            <v>(1) COATS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Multi-Ship Dates"/>
      <sheetName val="Vendor SPEC PAGE"/>
      <sheetName val="x-ELC Calc"/>
      <sheetName val="X-List"/>
      <sheetName val="X-Version"/>
      <sheetName val="x-Subclass"/>
      <sheetName val="x-BuyType"/>
      <sheetName val="Vendor contact information"/>
      <sheetName val="Burlington Transit"/>
      <sheetName val="LIST"/>
      <sheetName val="DONOTTOU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>
        <row r="2">
          <cell r="A2" t="str">
            <v>(1) COATS</v>
          </cell>
          <cell r="AB2" t="str">
            <v>LIKE ITEM AND MAKE</v>
          </cell>
          <cell r="AQ2" t="str">
            <v>NA</v>
          </cell>
        </row>
        <row r="3">
          <cell r="AB3" t="str">
            <v>SIMILAR ITEM AND MAKE</v>
          </cell>
          <cell r="AQ3" t="str">
            <v>BACK TO SCHOOL</v>
          </cell>
        </row>
        <row r="4">
          <cell r="AB4">
            <v>0</v>
          </cell>
        </row>
        <row r="5">
          <cell r="AB5">
            <v>0</v>
          </cell>
        </row>
        <row r="6">
          <cell r="AB6">
            <v>0</v>
          </cell>
        </row>
        <row r="7">
          <cell r="AB7">
            <v>0</v>
          </cell>
        </row>
        <row r="8">
          <cell r="AB8">
            <v>0</v>
          </cell>
        </row>
        <row r="9">
          <cell r="AB9">
            <v>0</v>
          </cell>
        </row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5"/>
  <sheetViews>
    <sheetView tabSelected="1" topLeftCell="AR1" zoomScale="88" zoomScaleNormal="88" workbookViewId="0">
      <selection activeCell="BP3" sqref="BP3:BP5"/>
    </sheetView>
  </sheetViews>
  <sheetFormatPr defaultColWidth="9.140625" defaultRowHeight="15" x14ac:dyDescent="0.25"/>
  <cols>
    <col min="1" max="1" width="10.140625" style="1" customWidth="1"/>
    <col min="2" max="2" width="20.42578125" style="2" customWidth="1"/>
    <col min="3" max="3" width="8.42578125" style="2" customWidth="1"/>
    <col min="4" max="4" width="18.42578125" style="2" customWidth="1"/>
    <col min="5" max="5" width="11.5703125" style="2" customWidth="1"/>
    <col min="6" max="6" width="11.28515625" style="2" customWidth="1"/>
    <col min="7" max="7" width="9.140625" style="2" customWidth="1"/>
    <col min="8" max="8" width="14.5703125" style="2" customWidth="1"/>
    <col min="9" max="9" width="13.5703125" style="2" customWidth="1"/>
    <col min="10" max="10" width="14.140625" style="2" customWidth="1"/>
    <col min="11" max="11" width="8.42578125" style="4" customWidth="1"/>
    <col min="12" max="12" width="7" style="2" customWidth="1"/>
    <col min="13" max="14" width="10.5703125" style="2" customWidth="1"/>
    <col min="15" max="15" width="8.5703125" style="2" customWidth="1"/>
    <col min="16" max="17" width="16.7109375" style="2" customWidth="1"/>
    <col min="18" max="18" width="8.85546875" style="2" customWidth="1"/>
    <col min="19" max="19" width="8.140625" style="5" customWidth="1"/>
    <col min="20" max="20" width="8.5703125" style="5" customWidth="1"/>
    <col min="21" max="22" width="9.42578125" style="2" customWidth="1"/>
    <col min="23" max="23" width="8.140625" style="61" customWidth="1"/>
    <col min="24" max="24" width="8.7109375" style="61" customWidth="1"/>
    <col min="25" max="25" width="8.5703125" style="61" customWidth="1"/>
    <col min="26" max="26" width="8.140625" style="61" customWidth="1"/>
    <col min="27" max="27" width="8.7109375" style="61" customWidth="1"/>
    <col min="28" max="28" width="7.140625" style="61" customWidth="1"/>
    <col min="29" max="29" width="9" style="7" customWidth="1"/>
    <col min="30" max="30" width="6.28515625" style="62" customWidth="1"/>
    <col min="31" max="31" width="10" style="63" customWidth="1"/>
    <col min="32" max="32" width="10" style="7" customWidth="1"/>
    <col min="33" max="33" width="9.85546875" style="62" customWidth="1"/>
    <col min="34" max="34" width="7.85546875" style="2" customWidth="1"/>
    <col min="35" max="35" width="8.85546875" style="5" customWidth="1"/>
    <col min="36" max="36" width="14.7109375" style="2" customWidth="1"/>
    <col min="37" max="37" width="8.42578125" style="6" customWidth="1"/>
    <col min="38" max="38" width="9" style="5" customWidth="1"/>
    <col min="39" max="39" width="8.42578125" style="5" customWidth="1"/>
    <col min="40" max="40" width="7.85546875" style="6" customWidth="1"/>
    <col min="41" max="41" width="5.85546875" style="5" customWidth="1"/>
    <col min="42" max="42" width="8.140625" style="6" customWidth="1"/>
    <col min="43" max="43" width="9.28515625" style="5" customWidth="1"/>
    <col min="44" max="44" width="8.140625" style="6" customWidth="1"/>
    <col min="45" max="45" width="9.28515625" style="5" customWidth="1"/>
    <col min="46" max="46" width="7.85546875" style="5" customWidth="1"/>
    <col min="47" max="47" width="8.140625" style="6" customWidth="1"/>
    <col min="48" max="49" width="9.28515625" style="5" customWidth="1"/>
    <col min="50" max="50" width="11.5703125" style="6" customWidth="1"/>
    <col min="51" max="51" width="10.85546875" style="5" customWidth="1"/>
    <col min="52" max="52" width="9.28515625" style="5" customWidth="1"/>
    <col min="53" max="53" width="11.5703125" style="6" customWidth="1"/>
    <col min="54" max="54" width="10.85546875" style="5" customWidth="1"/>
    <col min="55" max="55" width="11.5703125" style="6" customWidth="1"/>
    <col min="56" max="56" width="10.85546875" style="5" customWidth="1"/>
    <col min="57" max="57" width="7.85546875" style="5" customWidth="1"/>
    <col min="58" max="58" width="9.5703125" style="5" customWidth="1"/>
    <col min="59" max="59" width="7.7109375" style="5" customWidth="1"/>
    <col min="60" max="60" width="12.140625" style="5" customWidth="1"/>
    <col min="61" max="61" width="9.140625" style="2" customWidth="1"/>
    <col min="62" max="62" width="9.140625" style="2"/>
    <col min="63" max="63" width="10.140625" style="5" customWidth="1"/>
    <col min="64" max="64" width="9.140625" style="2"/>
    <col min="65" max="65" width="10.140625" style="5" bestFit="1" customWidth="1"/>
    <col min="66" max="66" width="12" style="5" customWidth="1"/>
    <col min="67" max="67" width="11.85546875" style="5" customWidth="1"/>
    <col min="68" max="68" width="9.140625" style="2"/>
    <col min="69" max="69" width="9.140625" style="7"/>
    <col min="70" max="16384" width="9.140625" style="2"/>
  </cols>
  <sheetData>
    <row r="1" spans="1:69" s="3" customFormat="1" ht="68.099999999999994" customHeight="1" x14ac:dyDescent="0.2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8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22" t="s">
        <v>32</v>
      </c>
      <c r="AH1" s="8" t="s">
        <v>33</v>
      </c>
      <c r="AI1" s="23" t="s">
        <v>34</v>
      </c>
      <c r="AJ1" s="8" t="s">
        <v>35</v>
      </c>
      <c r="AK1" s="24" t="s">
        <v>36</v>
      </c>
      <c r="AL1" s="25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4" t="s">
        <v>43</v>
      </c>
      <c r="AS1" s="23" t="s">
        <v>44</v>
      </c>
      <c r="AT1" s="26" t="s">
        <v>45</v>
      </c>
      <c r="AU1" s="24" t="s">
        <v>46</v>
      </c>
      <c r="AV1" s="23" t="s">
        <v>47</v>
      </c>
      <c r="AW1" s="26" t="s">
        <v>48</v>
      </c>
      <c r="AX1" s="24" t="s">
        <v>49</v>
      </c>
      <c r="AY1" s="23" t="s">
        <v>50</v>
      </c>
      <c r="AZ1" s="26" t="s">
        <v>51</v>
      </c>
      <c r="BA1" s="24" t="s">
        <v>52</v>
      </c>
      <c r="BB1" s="23" t="s">
        <v>53</v>
      </c>
      <c r="BC1" s="24" t="s">
        <v>54</v>
      </c>
      <c r="BD1" s="23" t="s">
        <v>55</v>
      </c>
      <c r="BE1" s="23" t="s">
        <v>56</v>
      </c>
      <c r="BF1" s="27" t="s">
        <v>57</v>
      </c>
      <c r="BG1" s="28" t="s">
        <v>58</v>
      </c>
      <c r="BH1" s="29" t="s">
        <v>59</v>
      </c>
      <c r="BI1" s="30" t="s">
        <v>60</v>
      </c>
      <c r="BJ1" s="28" t="s">
        <v>61</v>
      </c>
      <c r="BK1" s="31" t="s">
        <v>62</v>
      </c>
      <c r="BL1" s="8" t="s">
        <v>63</v>
      </c>
      <c r="BM1" s="23" t="s">
        <v>64</v>
      </c>
      <c r="BN1" s="23" t="s">
        <v>65</v>
      </c>
      <c r="BO1" s="23" t="s">
        <v>66</v>
      </c>
      <c r="BP1" s="32" t="s">
        <v>67</v>
      </c>
      <c r="BQ1" s="33" t="s">
        <v>68</v>
      </c>
    </row>
    <row r="2" spans="1:69" s="60" customFormat="1" ht="80.099999999999994" customHeight="1" x14ac:dyDescent="0.25">
      <c r="A2" s="34">
        <v>1</v>
      </c>
      <c r="B2" s="35"/>
      <c r="C2" s="35"/>
      <c r="D2" s="35" t="s">
        <v>69</v>
      </c>
      <c r="E2" s="35" t="s">
        <v>70</v>
      </c>
      <c r="F2" s="35" t="s">
        <v>71</v>
      </c>
      <c r="G2" s="36" t="s">
        <v>72</v>
      </c>
      <c r="H2" s="36" t="s">
        <v>73</v>
      </c>
      <c r="I2" s="36" t="s">
        <v>73</v>
      </c>
      <c r="J2" s="36" t="s">
        <v>74</v>
      </c>
      <c r="K2" s="37" t="s">
        <v>75</v>
      </c>
      <c r="L2" s="38" t="s">
        <v>76</v>
      </c>
      <c r="M2" s="35" t="s">
        <v>77</v>
      </c>
      <c r="N2" s="35"/>
      <c r="O2" s="39"/>
      <c r="P2" s="64" t="s">
        <v>94</v>
      </c>
      <c r="Q2" s="40" t="s">
        <v>78</v>
      </c>
      <c r="R2" s="35" t="s">
        <v>79</v>
      </c>
      <c r="S2" s="41">
        <v>1.61</v>
      </c>
      <c r="T2" s="42">
        <v>1.61</v>
      </c>
      <c r="U2" s="35" t="s">
        <v>80</v>
      </c>
      <c r="V2" s="35"/>
      <c r="W2" s="43">
        <v>29</v>
      </c>
      <c r="X2" s="44">
        <v>21.5</v>
      </c>
      <c r="Y2" s="44">
        <v>14</v>
      </c>
      <c r="Z2" s="43">
        <v>29</v>
      </c>
      <c r="AA2" s="44">
        <v>21.5</v>
      </c>
      <c r="AB2" s="44">
        <v>14</v>
      </c>
      <c r="AC2" s="45">
        <v>3</v>
      </c>
      <c r="AD2" s="46">
        <v>4</v>
      </c>
      <c r="AE2" s="47">
        <f>IF(AD2="","",Z2*AA2*AB2/1000000)</f>
        <v>8.7290000000000006E-3</v>
      </c>
      <c r="AF2" s="45">
        <v>63</v>
      </c>
      <c r="AG2" s="48">
        <f>AF2/AE2*AD2</f>
        <v>28869.286287089013</v>
      </c>
      <c r="AH2" s="49">
        <v>2250</v>
      </c>
      <c r="AI2" s="50">
        <f>IF(ISERROR(AH2/AG2),"",AH2/AG2)</f>
        <v>7.7937500000000007E-2</v>
      </c>
      <c r="AJ2" s="51" t="s">
        <v>81</v>
      </c>
      <c r="AK2" s="52">
        <f t="shared" ref="AK2:AK5" si="0">3.3%+20%</f>
        <v>0.23300000000000001</v>
      </c>
      <c r="AL2" s="50">
        <f t="shared" ref="AL2:AL5" si="1">IF(ISERROR(T2*AK2),"",T2*AK2)</f>
        <v>0.37513000000000002</v>
      </c>
      <c r="AM2" s="50">
        <f t="shared" ref="AM2:AM5" si="2">IF(ISERROR(T2+AI2+AL2),"",T2+AI2+AL2)</f>
        <v>2.0630675000000003</v>
      </c>
      <c r="AN2" s="53">
        <v>0</v>
      </c>
      <c r="AO2" s="50">
        <f t="shared" ref="AO2:AO5" si="3">IF(ISERROR(BH2*AN2),"",BH2*AN2)</f>
        <v>0</v>
      </c>
      <c r="AP2" s="54">
        <v>0.05</v>
      </c>
      <c r="AQ2" s="50">
        <f>IF(ISERROR(BH2*AP2),"",BH2*AP2)</f>
        <v>0.17250000000000001</v>
      </c>
      <c r="AR2" s="53">
        <v>0</v>
      </c>
      <c r="AS2" s="50">
        <f>IF(ISERROR(BH2*AR2),"",BH2*AR2)</f>
        <v>0</v>
      </c>
      <c r="AT2" s="41">
        <v>0</v>
      </c>
      <c r="AU2" s="53">
        <v>0</v>
      </c>
      <c r="AV2" s="50">
        <f t="shared" ref="AV2:AV5" si="4">IF(ISERROR(BH2*AU2),"",BH2*AU2)</f>
        <v>0</v>
      </c>
      <c r="AW2" s="41">
        <v>0</v>
      </c>
      <c r="AX2" s="53">
        <v>0</v>
      </c>
      <c r="AY2" s="50">
        <f>IF(ISERROR(BH2*AX2),"",BH2*AX2)</f>
        <v>0</v>
      </c>
      <c r="AZ2" s="41">
        <v>0</v>
      </c>
      <c r="BA2" s="53">
        <v>0</v>
      </c>
      <c r="BB2" s="50">
        <f>IF(ISERROR(BH2*BA2),"",BH2*BA2)</f>
        <v>0</v>
      </c>
      <c r="BC2" s="53">
        <v>0.08</v>
      </c>
      <c r="BD2" s="50">
        <f t="shared" ref="BD2:BD5" si="5">IF(ISERROR(BH2*BC2),"",BH2*BC2)</f>
        <v>0.27600000000000002</v>
      </c>
      <c r="BE2" s="50">
        <f>IF(ISERROR(AO2+AQ2+AS2+AV2+AY2+BB2+BD2),"",AO2+AQ2+AS2+AV2+AY2+BB2+BD2)</f>
        <v>0.44850000000000001</v>
      </c>
      <c r="BF2" s="50">
        <f t="shared" ref="BF2:BF5" si="6">IF(ISERROR(AM2+BE2),"",AM2+BE2)</f>
        <v>2.5115675000000004</v>
      </c>
      <c r="BG2" s="55">
        <f t="shared" ref="BG2:BG5" si="7">IF(ISERROR((BH2-BF2)/BH2),"",(BH2-BF2)/BH2)</f>
        <v>0.27200942028985498</v>
      </c>
      <c r="BH2" s="56">
        <v>3.45</v>
      </c>
      <c r="BI2" s="41">
        <v>7.99</v>
      </c>
      <c r="BJ2" s="55">
        <f>IF(ISERROR((BI2-BH2)/BI2),"",(BI2-BH2)/BI2)</f>
        <v>0.56821026282853571</v>
      </c>
      <c r="BK2" s="57"/>
      <c r="BL2" s="58">
        <v>2000</v>
      </c>
      <c r="BM2" s="50">
        <f>IF(ISERROR(BF2*BL2),"",BF2*BL2)</f>
        <v>5023.1350000000011</v>
      </c>
      <c r="BN2" s="50">
        <f>IF(ISERROR(BH2*BL2),"",BH2*BL2)</f>
        <v>6900</v>
      </c>
      <c r="BO2" s="50">
        <f>IF(ISERROR(BI2*BL2),"",BI2*BL2)</f>
        <v>15980</v>
      </c>
      <c r="BP2" s="59">
        <v>4.3600000000000003</v>
      </c>
      <c r="BQ2" s="45"/>
    </row>
    <row r="3" spans="1:69" s="60" customFormat="1" ht="80.099999999999994" customHeight="1" x14ac:dyDescent="0.25">
      <c r="A3" s="34">
        <v>2</v>
      </c>
      <c r="B3" s="35"/>
      <c r="C3" s="35"/>
      <c r="D3" s="35" t="s">
        <v>69</v>
      </c>
      <c r="E3" s="35" t="s">
        <v>70</v>
      </c>
      <c r="F3" s="35" t="s">
        <v>71</v>
      </c>
      <c r="G3" s="36" t="s">
        <v>72</v>
      </c>
      <c r="H3" s="36" t="s">
        <v>82</v>
      </c>
      <c r="I3" s="36" t="s">
        <v>82</v>
      </c>
      <c r="J3" s="36" t="s">
        <v>74</v>
      </c>
      <c r="K3" s="37" t="s">
        <v>83</v>
      </c>
      <c r="L3" s="38" t="s">
        <v>84</v>
      </c>
      <c r="M3" s="35" t="s">
        <v>77</v>
      </c>
      <c r="N3" s="35"/>
      <c r="O3" s="39"/>
      <c r="P3" s="40" t="s">
        <v>85</v>
      </c>
      <c r="Q3" s="40" t="s">
        <v>86</v>
      </c>
      <c r="R3" s="35" t="s">
        <v>79</v>
      </c>
      <c r="S3" s="41">
        <v>1.61</v>
      </c>
      <c r="T3" s="42">
        <v>1.61</v>
      </c>
      <c r="U3" s="35" t="s">
        <v>80</v>
      </c>
      <c r="V3" s="35"/>
      <c r="W3" s="43">
        <v>29</v>
      </c>
      <c r="X3" s="44">
        <v>21.5</v>
      </c>
      <c r="Y3" s="44">
        <v>14</v>
      </c>
      <c r="Z3" s="43">
        <v>29</v>
      </c>
      <c r="AA3" s="44">
        <v>21.5</v>
      </c>
      <c r="AB3" s="44">
        <v>14</v>
      </c>
      <c r="AC3" s="45">
        <v>3</v>
      </c>
      <c r="AD3" s="46">
        <v>4</v>
      </c>
      <c r="AE3" s="47">
        <f t="shared" ref="AE3:AE5" si="8">IF(AD3="","",Z3*AA3*AB3/1000000)</f>
        <v>8.7290000000000006E-3</v>
      </c>
      <c r="AF3" s="45">
        <v>63</v>
      </c>
      <c r="AG3" s="48">
        <f t="shared" ref="AG3:AG5" si="9">AF3/AE3*AD3</f>
        <v>28869.286287089013</v>
      </c>
      <c r="AH3" s="49">
        <v>2250</v>
      </c>
      <c r="AI3" s="50">
        <f t="shared" ref="AI3:AI5" si="10">IF(ISERROR(AH3/AG3),"",AH3/AG3)</f>
        <v>7.7937500000000007E-2</v>
      </c>
      <c r="AJ3" s="51" t="s">
        <v>81</v>
      </c>
      <c r="AK3" s="52">
        <f t="shared" si="0"/>
        <v>0.23300000000000001</v>
      </c>
      <c r="AL3" s="50">
        <f t="shared" si="1"/>
        <v>0.37513000000000002</v>
      </c>
      <c r="AM3" s="50">
        <f t="shared" si="2"/>
        <v>2.0630675000000003</v>
      </c>
      <c r="AN3" s="53">
        <v>0</v>
      </c>
      <c r="AO3" s="50">
        <f t="shared" si="3"/>
        <v>0</v>
      </c>
      <c r="AP3" s="54">
        <v>0.05</v>
      </c>
      <c r="AQ3" s="50">
        <f t="shared" ref="AQ3:AQ5" si="11">IF(ISERROR(BH3*AP3),"",BH3*AP3)</f>
        <v>0.17250000000000001</v>
      </c>
      <c r="AR3" s="53">
        <v>0</v>
      </c>
      <c r="AS3" s="50">
        <f t="shared" ref="AS3:AS5" si="12">IF(ISERROR(BH3*AR3),"",BH3*AR3)</f>
        <v>0</v>
      </c>
      <c r="AT3" s="41">
        <v>0</v>
      </c>
      <c r="AU3" s="53">
        <v>0</v>
      </c>
      <c r="AV3" s="50">
        <f t="shared" si="4"/>
        <v>0</v>
      </c>
      <c r="AW3" s="41">
        <v>0</v>
      </c>
      <c r="AX3" s="53">
        <v>0</v>
      </c>
      <c r="AY3" s="50">
        <f t="shared" ref="AY3:AY5" si="13">IF(ISERROR(BH3*AX3),"",BH3*AX3)</f>
        <v>0</v>
      </c>
      <c r="AZ3" s="41">
        <v>0</v>
      </c>
      <c r="BA3" s="53">
        <v>0</v>
      </c>
      <c r="BB3" s="50">
        <f t="shared" ref="BB3:BB5" si="14">IF(ISERROR(BH3*BA3),"",BH3*BA3)</f>
        <v>0</v>
      </c>
      <c r="BC3" s="53">
        <v>0.08</v>
      </c>
      <c r="BD3" s="50">
        <f t="shared" si="5"/>
        <v>0.27600000000000002</v>
      </c>
      <c r="BE3" s="50">
        <f t="shared" ref="BE3:BE5" si="15">IF(ISERROR(AO3+AQ3+AS3+AV3+AY3+BB3+BD3),"",AO3+AQ3+AS3+AV3+AY3+BB3+BD3)</f>
        <v>0.44850000000000001</v>
      </c>
      <c r="BF3" s="50">
        <f t="shared" si="6"/>
        <v>2.5115675000000004</v>
      </c>
      <c r="BG3" s="55">
        <f t="shared" si="7"/>
        <v>0.27200942028985498</v>
      </c>
      <c r="BH3" s="56">
        <v>3.45</v>
      </c>
      <c r="BI3" s="41">
        <v>7.99</v>
      </c>
      <c r="BJ3" s="55">
        <f t="shared" ref="BJ3:BJ5" si="16">IF(ISERROR((BI3-BH3)/BI3),"",(BI3-BH3)/BI3)</f>
        <v>0.56821026282853571</v>
      </c>
      <c r="BK3" s="57"/>
      <c r="BL3" s="58">
        <v>2000</v>
      </c>
      <c r="BM3" s="50">
        <f t="shared" ref="BM3:BM5" si="17">IF(ISERROR(BF3*BL3),"",BF3*BL3)</f>
        <v>5023.1350000000011</v>
      </c>
      <c r="BN3" s="50">
        <f t="shared" ref="BN3:BN5" si="18">IF(ISERROR(BH3*BL3),"",BH3*BL3)</f>
        <v>6900</v>
      </c>
      <c r="BO3" s="50">
        <f t="shared" ref="BO3:BO5" si="19">IF(ISERROR(BI3*BL3),"",BI3*BL3)</f>
        <v>15980</v>
      </c>
      <c r="BP3" s="59">
        <v>4.3600000000000003</v>
      </c>
      <c r="BQ3" s="45"/>
    </row>
    <row r="4" spans="1:69" s="60" customFormat="1" ht="80.099999999999994" customHeight="1" x14ac:dyDescent="0.25">
      <c r="A4" s="34">
        <v>3</v>
      </c>
      <c r="B4" s="35"/>
      <c r="C4" s="35"/>
      <c r="D4" s="35" t="s">
        <v>69</v>
      </c>
      <c r="E4" s="35" t="s">
        <v>70</v>
      </c>
      <c r="F4" s="35" t="s">
        <v>71</v>
      </c>
      <c r="G4" s="36" t="s">
        <v>72</v>
      </c>
      <c r="H4" s="36" t="s">
        <v>87</v>
      </c>
      <c r="I4" s="36" t="s">
        <v>87</v>
      </c>
      <c r="J4" s="36" t="s">
        <v>74</v>
      </c>
      <c r="K4" s="37" t="s">
        <v>83</v>
      </c>
      <c r="L4" s="38" t="s">
        <v>76</v>
      </c>
      <c r="M4" s="35" t="s">
        <v>88</v>
      </c>
      <c r="N4" s="35"/>
      <c r="O4" s="39"/>
      <c r="P4" s="40" t="s">
        <v>89</v>
      </c>
      <c r="Q4" s="40" t="s">
        <v>90</v>
      </c>
      <c r="R4" s="35" t="s">
        <v>79</v>
      </c>
      <c r="S4" s="41">
        <v>1.61</v>
      </c>
      <c r="T4" s="42">
        <v>1.61</v>
      </c>
      <c r="U4" s="35" t="s">
        <v>80</v>
      </c>
      <c r="V4" s="35"/>
      <c r="W4" s="43">
        <v>29</v>
      </c>
      <c r="X4" s="44">
        <v>21.5</v>
      </c>
      <c r="Y4" s="44">
        <v>14</v>
      </c>
      <c r="Z4" s="43">
        <v>29</v>
      </c>
      <c r="AA4" s="44">
        <v>21.5</v>
      </c>
      <c r="AB4" s="44">
        <v>14</v>
      </c>
      <c r="AC4" s="45">
        <v>3</v>
      </c>
      <c r="AD4" s="46">
        <v>4</v>
      </c>
      <c r="AE4" s="47">
        <f t="shared" si="8"/>
        <v>8.7290000000000006E-3</v>
      </c>
      <c r="AF4" s="45">
        <v>63</v>
      </c>
      <c r="AG4" s="48">
        <f t="shared" si="9"/>
        <v>28869.286287089013</v>
      </c>
      <c r="AH4" s="49">
        <v>2250</v>
      </c>
      <c r="AI4" s="50">
        <f t="shared" si="10"/>
        <v>7.7937500000000007E-2</v>
      </c>
      <c r="AJ4" s="51" t="s">
        <v>81</v>
      </c>
      <c r="AK4" s="52">
        <f t="shared" si="0"/>
        <v>0.23300000000000001</v>
      </c>
      <c r="AL4" s="50">
        <f t="shared" si="1"/>
        <v>0.37513000000000002</v>
      </c>
      <c r="AM4" s="50">
        <f t="shared" si="2"/>
        <v>2.0630675000000003</v>
      </c>
      <c r="AN4" s="53">
        <v>0</v>
      </c>
      <c r="AO4" s="50">
        <f t="shared" si="3"/>
        <v>0</v>
      </c>
      <c r="AP4" s="54">
        <v>0.05</v>
      </c>
      <c r="AQ4" s="50">
        <f t="shared" si="11"/>
        <v>0.17250000000000001</v>
      </c>
      <c r="AR4" s="53">
        <v>0</v>
      </c>
      <c r="AS4" s="50">
        <f t="shared" si="12"/>
        <v>0</v>
      </c>
      <c r="AT4" s="41">
        <v>0</v>
      </c>
      <c r="AU4" s="53">
        <v>0</v>
      </c>
      <c r="AV4" s="50">
        <f t="shared" si="4"/>
        <v>0</v>
      </c>
      <c r="AW4" s="41">
        <v>0</v>
      </c>
      <c r="AX4" s="53">
        <v>0</v>
      </c>
      <c r="AY4" s="50">
        <f t="shared" si="13"/>
        <v>0</v>
      </c>
      <c r="AZ4" s="41">
        <v>0</v>
      </c>
      <c r="BA4" s="53">
        <v>0</v>
      </c>
      <c r="BB4" s="50">
        <f t="shared" si="14"/>
        <v>0</v>
      </c>
      <c r="BC4" s="53">
        <v>0.08</v>
      </c>
      <c r="BD4" s="50">
        <f t="shared" si="5"/>
        <v>0.27600000000000002</v>
      </c>
      <c r="BE4" s="50">
        <f t="shared" si="15"/>
        <v>0.44850000000000001</v>
      </c>
      <c r="BF4" s="50">
        <f t="shared" si="6"/>
        <v>2.5115675000000004</v>
      </c>
      <c r="BG4" s="55">
        <f t="shared" si="7"/>
        <v>0.27200942028985498</v>
      </c>
      <c r="BH4" s="56">
        <v>3.45</v>
      </c>
      <c r="BI4" s="41">
        <v>7.99</v>
      </c>
      <c r="BJ4" s="55">
        <f t="shared" si="16"/>
        <v>0.56821026282853571</v>
      </c>
      <c r="BK4" s="57"/>
      <c r="BL4" s="58">
        <v>2000</v>
      </c>
      <c r="BM4" s="50">
        <f t="shared" si="17"/>
        <v>5023.1350000000011</v>
      </c>
      <c r="BN4" s="50">
        <f t="shared" si="18"/>
        <v>6900</v>
      </c>
      <c r="BO4" s="50">
        <f t="shared" si="19"/>
        <v>15980</v>
      </c>
      <c r="BP4" s="59">
        <v>4.3600000000000003</v>
      </c>
      <c r="BQ4" s="45"/>
    </row>
    <row r="5" spans="1:69" s="60" customFormat="1" ht="80.099999999999994" customHeight="1" x14ac:dyDescent="0.25">
      <c r="A5" s="34">
        <v>4</v>
      </c>
      <c r="B5" s="35"/>
      <c r="C5" s="35"/>
      <c r="D5" s="35" t="s">
        <v>69</v>
      </c>
      <c r="E5" s="35" t="s">
        <v>70</v>
      </c>
      <c r="F5" s="35" t="s">
        <v>71</v>
      </c>
      <c r="G5" s="36" t="s">
        <v>72</v>
      </c>
      <c r="H5" s="36" t="s">
        <v>91</v>
      </c>
      <c r="I5" s="36" t="s">
        <v>91</v>
      </c>
      <c r="J5" s="36" t="s">
        <v>74</v>
      </c>
      <c r="K5" s="37" t="s">
        <v>83</v>
      </c>
      <c r="L5" s="38" t="s">
        <v>84</v>
      </c>
      <c r="M5" s="35" t="s">
        <v>88</v>
      </c>
      <c r="N5" s="35"/>
      <c r="O5" s="39"/>
      <c r="P5" s="40" t="s">
        <v>92</v>
      </c>
      <c r="Q5" s="40" t="s">
        <v>93</v>
      </c>
      <c r="R5" s="35" t="s">
        <v>79</v>
      </c>
      <c r="S5" s="41">
        <v>1.61</v>
      </c>
      <c r="T5" s="42">
        <v>1.61</v>
      </c>
      <c r="U5" s="35" t="s">
        <v>80</v>
      </c>
      <c r="V5" s="35"/>
      <c r="W5" s="43">
        <v>29</v>
      </c>
      <c r="X5" s="44">
        <v>21.5</v>
      </c>
      <c r="Y5" s="44">
        <v>14</v>
      </c>
      <c r="Z5" s="43">
        <v>29</v>
      </c>
      <c r="AA5" s="44">
        <v>21.5</v>
      </c>
      <c r="AB5" s="44">
        <v>14</v>
      </c>
      <c r="AC5" s="45">
        <v>3</v>
      </c>
      <c r="AD5" s="46">
        <v>4</v>
      </c>
      <c r="AE5" s="47">
        <f t="shared" si="8"/>
        <v>8.7290000000000006E-3</v>
      </c>
      <c r="AF5" s="45">
        <v>63</v>
      </c>
      <c r="AG5" s="48">
        <f t="shared" si="9"/>
        <v>28869.286287089013</v>
      </c>
      <c r="AH5" s="49">
        <v>2250</v>
      </c>
      <c r="AI5" s="50">
        <f t="shared" si="10"/>
        <v>7.7937500000000007E-2</v>
      </c>
      <c r="AJ5" s="51" t="s">
        <v>81</v>
      </c>
      <c r="AK5" s="52">
        <f t="shared" si="0"/>
        <v>0.23300000000000001</v>
      </c>
      <c r="AL5" s="50">
        <f t="shared" si="1"/>
        <v>0.37513000000000002</v>
      </c>
      <c r="AM5" s="50">
        <f t="shared" si="2"/>
        <v>2.0630675000000003</v>
      </c>
      <c r="AN5" s="53">
        <v>0</v>
      </c>
      <c r="AO5" s="50">
        <f t="shared" si="3"/>
        <v>0</v>
      </c>
      <c r="AP5" s="54">
        <v>0.05</v>
      </c>
      <c r="AQ5" s="50">
        <f t="shared" si="11"/>
        <v>0.17250000000000001</v>
      </c>
      <c r="AR5" s="53">
        <v>0</v>
      </c>
      <c r="AS5" s="50">
        <f t="shared" si="12"/>
        <v>0</v>
      </c>
      <c r="AT5" s="41">
        <v>0</v>
      </c>
      <c r="AU5" s="53">
        <v>0</v>
      </c>
      <c r="AV5" s="50">
        <f t="shared" si="4"/>
        <v>0</v>
      </c>
      <c r="AW5" s="41">
        <v>0</v>
      </c>
      <c r="AX5" s="53">
        <v>0</v>
      </c>
      <c r="AY5" s="50">
        <f t="shared" si="13"/>
        <v>0</v>
      </c>
      <c r="AZ5" s="41">
        <v>0</v>
      </c>
      <c r="BA5" s="53">
        <v>0</v>
      </c>
      <c r="BB5" s="50">
        <f t="shared" si="14"/>
        <v>0</v>
      </c>
      <c r="BC5" s="53">
        <v>0.08</v>
      </c>
      <c r="BD5" s="50">
        <f t="shared" si="5"/>
        <v>0.27600000000000002</v>
      </c>
      <c r="BE5" s="50">
        <f t="shared" si="15"/>
        <v>0.44850000000000001</v>
      </c>
      <c r="BF5" s="50">
        <f t="shared" si="6"/>
        <v>2.5115675000000004</v>
      </c>
      <c r="BG5" s="55">
        <f t="shared" si="7"/>
        <v>0.27200942028985498</v>
      </c>
      <c r="BH5" s="56">
        <v>3.45</v>
      </c>
      <c r="BI5" s="41">
        <v>7.99</v>
      </c>
      <c r="BJ5" s="55">
        <f t="shared" si="16"/>
        <v>0.56821026282853571</v>
      </c>
      <c r="BK5" s="57"/>
      <c r="BL5" s="58">
        <v>2000</v>
      </c>
      <c r="BM5" s="50">
        <f t="shared" si="17"/>
        <v>5023.1350000000011</v>
      </c>
      <c r="BN5" s="50">
        <f t="shared" si="18"/>
        <v>6900</v>
      </c>
      <c r="BO5" s="50">
        <f t="shared" si="19"/>
        <v>15980</v>
      </c>
      <c r="BP5" s="59">
        <v>4.3600000000000003</v>
      </c>
      <c r="BQ5" s="45"/>
    </row>
  </sheetData>
  <sheetProtection insertRows="0" deleteRows="0" sort="0"/>
  <protectedRanges>
    <protectedRange sqref="BH6:BH245 AI2:AI5 BJ2:BJ5 AT2:AV245 A6:J245 L6:N245 A2:F5 M2:N5 P6:AO245 AE2:AG5 AL2:AO5 BC2:BG245 Q2:V5 BP2:BP5" name="Range1"/>
    <protectedRange sqref="AC2:AC5" name="Range1_2"/>
    <protectedRange sqref="AH2:AH5" name="Range1_3"/>
    <protectedRange sqref="BI2:BI5" name="Range1_5"/>
    <protectedRange sqref="BL2:BL5" name="Range1_6"/>
    <protectedRange sqref="AP2:AS207" name="Range1_1"/>
    <protectedRange sqref="AW2:BB207" name="Range1_7"/>
    <protectedRange sqref="K2:K248" name="Range1_1_1"/>
    <protectedRange sqref="O2:O243" name="Range1_8"/>
    <protectedRange sqref="BK2:BK243" name="Range1_9"/>
    <protectedRange sqref="G2:G5" name="Range1_1_2"/>
    <protectedRange sqref="H2:H5" name="Range1_1_4"/>
    <protectedRange sqref="I2:I5" name="Range1_1_5"/>
    <protectedRange sqref="J2:J5" name="Range1_1_1_1"/>
    <protectedRange sqref="W2:AB5" name="Range1_2_2_1"/>
  </protectedRanges>
  <phoneticPr fontId="2" type="noConversion"/>
  <pageMargins left="0.7" right="0.7" top="0.75" bottom="0.75" header="0.3" footer="0.3"/>
  <pageSetup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[30]ValueSelect!#REF!</xm:f>
          </x14:formula1>
          <xm:sqref>F2:F5</xm:sqref>
        </x14:dataValidation>
        <x14:dataValidation type="list" allowBlank="1" showInputMessage="1" showErrorMessage="1">
          <x14:formula1>
            <xm:f>[30]ValueSelect!#REF!</xm:f>
          </x14:formula1>
          <xm:sqref>E2:E5</xm:sqref>
        </x14:dataValidation>
        <x14:dataValidation type="list" allowBlank="1" showInputMessage="1" showErrorMessage="1">
          <x14:formula1>
            <xm:f>[30]Data!#REF!</xm:f>
          </x14:formula1>
          <xm:sqref>U2:U5</xm:sqref>
        </x14:dataValidation>
        <x14:dataValidation type="list" allowBlank="1" showInputMessage="1" showErrorMessage="1">
          <x14:formula1>
            <xm:f>[30]ValueSelect!#REF!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2026-05-12T09:06:11Z</dcterms:created>
  <dcterms:modified xsi:type="dcterms:W3CDTF">2026-05-12T09:18:28Z</dcterms:modified>
</cp:coreProperties>
</file>