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2" i="1" l="1"/>
  <c r="BQ2" i="1"/>
  <c r="BJ2" i="1"/>
  <c r="BE2" i="1" s="1"/>
  <c r="AL2" i="1"/>
  <c r="AM2" i="1" s="1"/>
  <c r="AE2" i="1"/>
  <c r="AG2" i="1" s="1"/>
  <c r="AI2" i="1" s="1"/>
  <c r="AN2" i="1" l="1"/>
  <c r="AW2" i="1"/>
  <c r="AR2" i="1"/>
  <c r="BC2" i="1"/>
  <c r="BP2" i="1"/>
  <c r="AP2" i="1"/>
  <c r="AZ2" i="1"/>
  <c r="BL2" i="1"/>
  <c r="AT2" i="1"/>
  <c r="BF2" i="1" l="1"/>
  <c r="BG2" i="1" s="1"/>
  <c r="BH2" i="1" s="1"/>
  <c r="BO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F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<sst xmlns="http://schemas.openxmlformats.org/spreadsheetml/2006/main" count="82" uniqueCount="80">
  <si>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</si>
  <si>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</si>
  <si>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</si>
  <si>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</si>
  <si>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</si>
  <si>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</si>
  <si>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</si>
  <si>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</si>
  <si>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</si>
  <si>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</si>
  <si>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</si>
  <si>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</si>
  <si>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</si>
  <si>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</si>
  <si>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</si>
  <si>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</si>
  <si>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</si>
  <si>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</si>
  <si>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</si>
  <si>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</si>
  <si>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</si>
  <si>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</si>
  <si>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</si>
  <si>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</si>
  <si>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</si>
  <si>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</si>
  <si>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</si>
  <si>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</si>
  <si>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</si>
  <si>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</si>
  <si>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</si>
  <si>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</si>
  <si>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</si>
  <si>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</si>
  <si>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</si>
  <si>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</si>
  <si>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(15% Tariff)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</si>
  <si>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</si>
  <si>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</si>
  <si>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</si>
  <si>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</si>
  <si>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</si>
  <si>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</si>
  <si>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</si>
  <si>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</si>
  <si>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</si>
  <si>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</si>
  <si>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</si>
  <si>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</si>
  <si>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</si>
  <si>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</si>
  <si>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</si>
  <si>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</si>
  <si>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</si>
  <si>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</si>
  <si>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</si>
  <si>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</si>
  <si>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</si>
  <si>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</si>
  <si>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20% Tariff)</t>
  </si>
  <si>
    <t>JLA Domestic Price (15% Tariff)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</si>
  <si>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</si>
  <si>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</si>
  <si>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</si>
  <si>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</si>
  <si>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</si>
  <si>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</si>
  <si>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</si>
  <si>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</si>
  <si>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</si>
  <si>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N Natori</t>
  </si>
  <si>
    <t>N Natori 5%</t>
  </si>
  <si>
    <t>Bath Hardware</t>
  </si>
  <si>
    <t>plastic shower caddy</t>
  </si>
  <si>
    <t>TPR+PP</t>
  </si>
  <si>
    <t>12x3.5x20.6/34.6"(30.6x9x52.5/88cm)</t>
  </si>
  <si>
    <t>Normal</t>
  </si>
  <si>
    <t>3924.90.5650</t>
  </si>
  <si>
    <t>Tofu</t>
  </si>
  <si>
    <t>NN76-0474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</si>
</sst>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%"/>
    <numFmt numFmtId="178" formatCode="0.0"/>
    <numFmt numFmtId="179" formatCode="0.000"/>
    <numFmt numFmtId="180" formatCode="0.00_ 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sz val="10"/>
      <color rgb="FF000000"/>
      <name val="Arial"/>
      <family val="2"/>
    </font>
    <font>
      <sz val="10"/>
      <color rgb="FF0000FF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0" fillId="0" borderId="0"/>
    <xf numFmtId="0" fontId="1" fillId="0" borderId="0"/>
    <xf numFmtId="0" fontId="11" fillId="9" borderId="0">
      <alignment horizontal="center" vertical="center"/>
    </xf>
    <xf numFmtId="9" fontId="1" fillId="0" borderId="0" applyFont="0" applyFill="0" applyBorder="0" applyAlignment="0" applyProtection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2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8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9" fontId="7" fillId="0" borderId="2" xfId="3" applyNumberFormat="1" applyFont="1" applyBorder="1" applyAlignment="1">
      <alignment wrapText="1"/>
    </xf>
    <xf numFmtId="2" fontId="8" fillId="0" borderId="2" xfId="3" applyNumberFormat="1" applyFont="1" applyBorder="1" applyAlignment="1">
      <alignment wrapText="1"/>
    </xf>
    <xf numFmtId="1" fontId="7" fillId="0" borderId="2" xfId="3" applyNumberFormat="1" applyFont="1" applyBorder="1" applyAlignment="1">
      <alignment wrapText="1"/>
    </xf>
    <xf numFmtId="176" fontId="7" fillId="0" borderId="2" xfId="3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6" borderId="2" xfId="3" applyNumberFormat="1" applyFont="1" applyFill="1" applyBorder="1" applyAlignment="1">
      <alignment wrapText="1"/>
    </xf>
    <xf numFmtId="176" fontId="8" fillId="0" borderId="2" xfId="3" applyNumberFormat="1" applyFont="1" applyBorder="1" applyAlignment="1">
      <alignment wrapText="1"/>
    </xf>
    <xf numFmtId="176" fontId="7" fillId="4" borderId="2" xfId="3" applyNumberFormat="1" applyFont="1" applyFill="1" applyBorder="1" applyAlignment="1">
      <alignment wrapText="1"/>
    </xf>
    <xf numFmtId="10" fontId="7" fillId="4" borderId="2" xfId="3" applyNumberFormat="1" applyFont="1" applyFill="1" applyBorder="1" applyAlignment="1">
      <alignment wrapText="1"/>
    </xf>
    <xf numFmtId="176" fontId="8" fillId="2" borderId="2" xfId="3" applyNumberFormat="1" applyFont="1" applyFill="1" applyBorder="1" applyAlignment="1">
      <alignment wrapText="1"/>
    </xf>
    <xf numFmtId="176" fontId="8" fillId="8" borderId="2" xfId="3" applyNumberFormat="1" applyFont="1" applyFill="1" applyBorder="1" applyAlignment="1">
      <alignment wrapText="1"/>
    </xf>
    <xf numFmtId="176" fontId="4" fillId="4" borderId="2" xfId="0" applyNumberFormat="1" applyFont="1" applyFill="1" applyBorder="1" applyAlignment="1">
      <alignment horizontal="center" wrapText="1"/>
    </xf>
    <xf numFmtId="176" fontId="8" fillId="4" borderId="1" xfId="3" applyNumberFormat="1" applyFont="1" applyFill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2" xfId="2" applyFont="1" applyBorder="1" applyAlignment="1">
      <alignment vertical="center" wrapText="1"/>
    </xf>
    <xf numFmtId="180" fontId="9" fillId="0" borderId="2" xfId="4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176" fontId="13" fillId="6" borderId="2" xfId="2" applyNumberFormat="1" applyFont="1" applyFill="1" applyBorder="1" applyAlignment="1">
      <alignment horizontal="center" vertical="center" wrapText="1"/>
    </xf>
    <xf numFmtId="2" fontId="9" fillId="0" borderId="2" xfId="5" applyNumberFormat="1" applyFont="1" applyBorder="1" applyAlignment="1">
      <alignment horizontal="center" vertical="center" wrapText="1"/>
    </xf>
    <xf numFmtId="2" fontId="9" fillId="0" borderId="3" xfId="2" applyNumberFormat="1" applyFont="1" applyBorder="1" applyAlignment="1">
      <alignment vertical="center" wrapText="1"/>
    </xf>
    <xf numFmtId="1" fontId="9" fillId="0" borderId="2" xfId="5" applyNumberFormat="1" applyFont="1" applyBorder="1" applyAlignment="1">
      <alignment horizontal="center" vertical="center" wrapText="1"/>
    </xf>
    <xf numFmtId="179" fontId="9" fillId="10" borderId="2" xfId="0" applyNumberFormat="1" applyFont="1" applyFill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1" fontId="9" fillId="10" borderId="2" xfId="0" applyNumberFormat="1" applyFont="1" applyFill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176" fontId="9" fillId="10" borderId="2" xfId="0" applyNumberFormat="1" applyFont="1" applyFill="1" applyBorder="1" applyAlignment="1">
      <alignment vertical="center"/>
    </xf>
    <xf numFmtId="0" fontId="14" fillId="0" borderId="2" xfId="2" applyFont="1" applyBorder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/>
    </xf>
    <xf numFmtId="177" fontId="15" fillId="6" borderId="2" xfId="2" applyNumberFormat="1" applyFont="1" applyFill="1" applyBorder="1" applyAlignment="1">
      <alignment horizontal="center" vertical="center"/>
    </xf>
    <xf numFmtId="10" fontId="9" fillId="0" borderId="2" xfId="2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10" fontId="9" fillId="10" borderId="2" xfId="7" applyNumberFormat="1" applyFont="1" applyFill="1" applyBorder="1" applyAlignment="1">
      <alignment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 wrapText="1"/>
    </xf>
    <xf numFmtId="1" fontId="9" fillId="0" borderId="2" xfId="0" applyNumberFormat="1" applyFont="1" applyBorder="1" applyAlignment="1">
      <alignment vertical="center"/>
    </xf>
    <xf numFmtId="2" fontId="9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9" fontId="9" fillId="0" borderId="0" xfId="1" applyFont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2" fillId="7" borderId="2" xfId="5" applyFont="1" applyFill="1" applyBorder="1" applyAlignment="1">
      <alignment horizontal="left" vertical="center"/>
    </xf>
    <xf numFmtId="0" fontId="12" fillId="7" borderId="2" xfId="2" applyFont="1" applyFill="1" applyBorder="1" applyAlignment="1">
      <alignment vertic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14">
    <cellStyle name="Normal 2" xfId="2"/>
    <cellStyle name="Normal 2 18 2" xfId="3"/>
    <cellStyle name="Normal 3 2" xfId="5"/>
    <cellStyle name="Normal 5" xfId="9"/>
    <cellStyle name="Normal 5 2" xfId="10"/>
    <cellStyle name="Normal 5 2 2" xfId="12"/>
    <cellStyle name="Normal 6" xfId="11"/>
    <cellStyle name="Normal 6 2" xfId="13"/>
    <cellStyle name="Percent 2" xfId="7"/>
    <cellStyle name="S0" xfId="6"/>
    <cellStyle name="百分比" xfId="1" builtinId="5"/>
    <cellStyle name="常规" xfId="0" builtinId="0"/>
    <cellStyle name="常规 20" xfId="8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" name="Text Box 2419">
          <a:extLst>
            <a:ext uri="{FF2B5EF4-FFF2-40B4-BE49-F238E27FC236}">
              <a16:creationId xmlns:a16="http://schemas.microsoft.com/office/drawing/2014/main" xmlns="" id="{03282870-E4B7-4E37-8EB9-4BE808CBB355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3" name="Text Box 2419">
          <a:extLst>
            <a:ext uri="{FF2B5EF4-FFF2-40B4-BE49-F238E27FC236}">
              <a16:creationId xmlns:a16="http://schemas.microsoft.com/office/drawing/2014/main" xmlns="" id="{0205053C-0D5F-4250-BFA5-42B258123332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" name="Text Box 2419">
          <a:extLst>
            <a:ext uri="{FF2B5EF4-FFF2-40B4-BE49-F238E27FC236}">
              <a16:creationId xmlns:a16="http://schemas.microsoft.com/office/drawing/2014/main" xmlns="" id="{28F5737F-FBBA-4249-B849-20172C090AB9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" name="Text Box 2419">
          <a:extLst>
            <a:ext uri="{FF2B5EF4-FFF2-40B4-BE49-F238E27FC236}">
              <a16:creationId xmlns:a16="http://schemas.microsoft.com/office/drawing/2014/main" xmlns="" id="{8C618324-D3A9-434B-B79E-143DD6F0C1E7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" name="Text Box 2419">
          <a:extLst>
            <a:ext uri="{FF2B5EF4-FFF2-40B4-BE49-F238E27FC236}">
              <a16:creationId xmlns:a16="http://schemas.microsoft.com/office/drawing/2014/main" xmlns="" id="{3B1545D0-EC2C-4DFD-8B20-68F168AD59FE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" name="Text Box 2419">
          <a:extLst>
            <a:ext uri="{FF2B5EF4-FFF2-40B4-BE49-F238E27FC236}">
              <a16:creationId xmlns:a16="http://schemas.microsoft.com/office/drawing/2014/main" xmlns="" id="{B47142D6-375C-414E-84E4-A1FBC3394FC6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" name="Text Box 2419">
          <a:extLst>
            <a:ext uri="{FF2B5EF4-FFF2-40B4-BE49-F238E27FC236}">
              <a16:creationId xmlns:a16="http://schemas.microsoft.com/office/drawing/2014/main" xmlns="" id="{048A93E6-A045-4675-B797-F60E4EA6D92B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9" name="Text Box 2419">
          <a:extLst>
            <a:ext uri="{FF2B5EF4-FFF2-40B4-BE49-F238E27FC236}">
              <a16:creationId xmlns:a16="http://schemas.microsoft.com/office/drawing/2014/main" xmlns="" id="{81C19F27-A955-4001-89EB-C36FCDA0BAE6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xmlns="" id="{A45DF298-0DEA-4E99-881B-908E12FE0B2E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xmlns="" id="{A51C3C05-15CE-40E7-AB6F-5105AFEE45ED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xmlns="" id="{44A15DA0-3015-4223-A3C8-719525E144F6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xmlns="" id="{1B3258F3-E6CA-4798-9C73-7EEB6E05FBE3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6B1C8AE1-D375-465B-9870-151CD0E53755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F695ACF4-7EA9-4006-8A7D-1B51ACF870F1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:a16="http://schemas.microsoft.com/office/drawing/2014/main" xmlns="" id="{36BCEBB1-F4B7-45F6-8DA0-E20E9CDB9596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1BA836C2-86EA-492A-9FF8-20B5EE5D8707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1472D30C-D9F4-4011-9B2A-62CF02A1F18E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F7DCA2CA-3B65-4BE8-9E34-0E416D6AD408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xmlns="" id="{24DA3905-E7EF-47B4-A225-0D1458CA3DA1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0A737C67-EFE9-41D2-B627-6A87B88C3A41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AEBE67C6-85A4-4EEC-95DE-9A878C84863D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E883F631-EE8A-4426-B646-9A2F81C757E0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5D06A1C8-51F8-44E9-8CD9-F568CA90180B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905C73F6-8B77-4781-B3C6-EADAC894BD99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A57C212F-1666-4B0A-B474-2D9555A88B1A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65D32707-EFC9-4D7B-B147-001991662E2B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D8C8A5CC-21CB-4329-964F-5970767368C7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F867B031-C833-4EE6-A97F-77AF0181967C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C1D0CA90-3EB1-4F13-85EA-126CED647E36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0FC3D986-FF0E-4CF1-B8AA-85C063A9ADAB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E630568F-1955-4A07-AA74-AEC0B6099D72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552EA24C-35E3-40C6-906B-D1DB3AC0443D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D9C51632-FDE3-40D0-AE87-323B42C54A93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865239EC-7794-473D-8B71-42E67B85C950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827E0513-C05C-4563-9FDD-1A10DED62B20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09F1D5A4-2C2B-4912-A9C5-6E0E295FDB2E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209052AD-94E0-47EA-B7AF-71FB970EAA49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0E46A270-2E0B-4482-8E6A-2EC754FA7E17}"/>
            </a:ext>
          </a:extLst>
        </xdr:cNvPr>
        <xdr:cNvSpPr txBox="1">
          <a:spLocks noChangeArrowheads="1"/>
        </xdr:cNvSpPr>
      </xdr:nvSpPr>
      <xdr:spPr>
        <a:xfrm>
          <a:off x="1743011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5B148AC2-480D-4941-A49D-E152C9083637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xmlns="" id="{C057D5AB-73EA-4F93-A472-69E661164F55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xmlns="" id="{5AA27B67-76BF-4D29-B240-2FE2D08FD93B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8BA19947-DD49-40D3-BBC3-4395785FCF9F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:a16="http://schemas.microsoft.com/office/drawing/2014/main" xmlns="" id="{F7B2EEEB-B565-431A-BB64-00D098D6B78A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:a16="http://schemas.microsoft.com/office/drawing/2014/main" xmlns="" id="{AAEEB3A9-3727-4DD2-AFCF-8125FA03A8DD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:a16="http://schemas.microsoft.com/office/drawing/2014/main" xmlns="" id="{89DF6D1A-8AC1-4FF3-93FF-DD1E43E8DC22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:a16="http://schemas.microsoft.com/office/drawing/2014/main" xmlns="" id="{86699A80-C67F-4220-96D8-9CAB4283084C}"/>
            </a:ext>
          </a:extLst>
        </xdr:cNvPr>
        <xdr:cNvSpPr txBox="1">
          <a:spLocks noChangeArrowheads="1"/>
        </xdr:cNvSpPr>
      </xdr:nvSpPr>
      <xdr:spPr>
        <a:xfrm>
          <a:off x="19125565" y="7429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282222</xdr:colOff>
      <xdr:row>1</xdr:row>
      <xdr:rowOff>230909</xdr:rowOff>
    </xdr:from>
    <xdr:ext cx="1359306" cy="870794"/>
    <xdr:pic>
      <xdr:nvPicPr>
        <xdr:cNvPr id="55" name="图片 11">
          <a:extLst>
            <a:ext uri="{FF2B5EF4-FFF2-40B4-BE49-F238E27FC236}">
              <a16:creationId xmlns:a16="http://schemas.microsoft.com/office/drawing/2014/main" xmlns="" id="{D618C284-1C91-4807-9D67-FC13BAB7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497" y="5260109"/>
          <a:ext cx="1359306" cy="870794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74DB479A-974D-4A69-8E50-6F21E353B62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CC1F82D3-4C3E-4CE6-A3E3-7E0EC28C311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AF17891E-9883-4AF5-A7D1-C7D1EDC4096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A23D6099-3E4A-4D0B-94DD-85ED833197D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DA72FBAA-472D-47C5-B821-B36C8DCF255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2880E990-A33E-40FB-BB65-946BA5E1DA0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2D3EBE3F-05A5-44F2-8D26-9B805AD25A1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D5F957A7-C234-4745-A8FD-4D2B470BE15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BF03E145-1014-49D6-AC0F-AAC35DB01CC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1DEC3AEB-0312-431B-834E-26FC3319812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8F7E560F-DB9E-4C81-913F-C024C824ACB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155AFB49-0A17-4238-9A40-50D5985C933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3F7C09ED-433A-4F16-BDC0-3DE7CDC7D26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BBB8FE24-8F8C-47D4-9587-B12C222B7D7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087987EE-17EB-49EF-8399-603F9D1E4CF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AAB158F9-0E04-426B-A68B-8ABF297F052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C5DA3544-3B19-4D94-B32D-D2189205A0F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95B9E0BD-9E0D-4096-AC9A-14640799761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D5080D21-1181-4955-AE01-47C4E948C49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8896D4EC-103E-46E0-8424-CD68FCE33AE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3BCF2B5D-8746-4D99-AC9C-B24985FB323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19177FF7-2B8F-4E31-A390-2045AD2D971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47C965F9-5937-40C3-9735-64210815A34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A0624A4E-8B49-4C0B-A7B0-FBCD03E8055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615956FB-008E-49AC-82F0-D10ACE70747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F1298125-7760-4459-8A90-B919CE90F0A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93511BF9-C481-4261-9A70-26842AD365A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11A7F350-732B-4E98-91E0-93AFD4D92D9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67625BA7-E5FC-4828-B022-01A9650BA05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CAB88915-8008-41F7-95E6-04A4C4C02DB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8E596ED9-F092-4B93-A332-25753CDE5D7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87247896-0E05-477C-BB24-CC514790C9A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ECCB8ED8-CBC3-46D6-80B1-34D806CAE74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11924B1F-92EE-4BA5-A112-1D34E66202F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F26597AD-DF34-4250-AFB2-D86745DF9CA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C16355B1-436C-47AA-AAB5-FB9C6778A20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9B9FFD79-9BE1-4E70-B5E8-B080A98981D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D5770B9E-3935-4A52-9B1E-EE9BFB8F0DD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42F72711-BB80-45EC-8C4E-E4BDD49EF0B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C6D53562-F54F-446A-B6F5-7BDADC21C10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CE60B59E-3F8B-4E8E-AC91-8BBC1F73FDD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CD0C4BAF-7FFF-453D-B0E0-D86D03ED578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F6504DD3-9207-4884-B147-4646ED4579C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0FD8DD68-8097-4432-9AE6-42AA653A0E8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38963C2F-89DD-4588-A80A-7F2BDF1311F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C06B0731-6861-4BB0-B939-690DC33AF80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BFEDD923-7A59-4458-8B73-AE5FD4A29F8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B84747B5-6630-4911-97E4-26627A4C2B4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68A51A96-3814-4BEE-9F45-63A71D83335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6D0AE736-BCB5-4DDC-A952-84CC6DF0A0A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8E946165-642E-41E5-BE53-159336EAD12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74F5B55E-DE31-47C1-A803-7AE251AB51E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65DF8DBB-BD47-44E4-A85B-047ABAE28C4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CCD77AAD-2C4D-4B9F-956E-562B9D7A135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C0110D1F-8B95-4C96-B171-B3C59C98682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39E15A02-7875-4400-9CED-614E013E793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02B3164F-E740-44DC-AEFB-111F69DCA6B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5B33E114-6898-43F4-ACB7-AF1F57707D8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645AD0BD-AF41-42D5-A4C7-B6174922123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C30F96EB-C3EB-461E-8BA0-9786FF1AAC1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AB09BFD7-42E4-4162-8299-6A8B377AAEA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0CE3DC60-CE2A-4E51-BF12-215A21FE3E1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799ED158-F9A0-4900-AD95-5CD2676E542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C1EB324A-BD9C-4BDF-9348-72964E06939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DD5D5031-82A6-4E81-853A-19DA4FF86B4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52E19C3E-2893-4F3D-9FB7-391835B5CAA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0D837871-9F58-416B-A943-EE4CC1638E9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760EBDD3-8E7D-402B-84D0-345A2CF6D8C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B0A4D5E1-2757-4F55-A281-75E035D07A8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5ABB9B3F-B313-4991-9BE2-C419D487301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BA0C1BB4-C2C7-4227-B92F-29EF6A0ECAB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039EFCC2-C4A4-47B9-9410-D88CD329054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E5720E6A-E859-4F08-A5E0-673ACDADB7F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EB1AB25A-EA45-4124-9781-E857E88ABD2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DE490FB8-6D66-4CB2-AF63-3E4C59189A6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3DC70FB2-4D6D-4B62-B088-19B7D84392F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685D9FB7-C118-4C54-A43A-BA9E4C7351B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945B4404-7C2B-4D05-B1AA-8D59373FD4F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C79DEC1D-6532-4CA0-85F4-426335031F8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0C5E221E-30A0-44ED-88DD-2CF2F397E50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2D0D95B7-5096-49AE-B646-1C3BB8B773F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8436D999-18FE-4939-88AA-74010E4BED7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8A5A7916-4015-4BF7-B303-1AF7A9F2055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92D2BB36-86D1-4728-8B5A-5A4CC078311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58AACF6A-B9E9-408E-BF4E-3E383B18BE0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00E0356A-EC53-4434-8C01-0F8D8B98E14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E8C245E9-350D-4614-A80D-F72BDFE136B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61466B4F-1B71-41E1-8C8A-1E8A979C903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517717AB-07CC-4CA4-9913-C6A499430D9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571F10FC-BA56-47D0-B3BB-8319EE4C7D6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285DD4E9-1565-4492-9C5A-7800D2C7505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E55CB316-7ABD-49B6-B169-ECDE7775662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8641E521-96E7-4F03-AB85-80E428A66A2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4CECD226-3634-4CCF-990B-595B8FE0F36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C4514BFC-AAB5-402C-9B8D-91BA3E728FC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6582E158-CA1A-4BD0-8733-78DA6ACA706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324D731B-9984-44F4-95A9-CF950318025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9980901D-27FE-46D8-BB9C-D45AF6ECC26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CD30F316-88E3-4DC1-8626-D22C784EF46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xmlns="" id="{232D2627-0058-4C71-876C-752E21ACDD8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xmlns="" id="{26A7C6BF-E100-4DBF-83D0-71C48F3085B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xmlns="" id="{41F7AB88-F13E-4E18-9A4F-1465B1E6757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xmlns="" id="{CE1AD64E-C0DF-40B1-98B9-D4DB8834B75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xmlns="" id="{76A165D5-EC6C-420D-B529-44724357D64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xmlns="" id="{A8597C4A-3303-438C-A03C-C618B84132F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xmlns="" id="{1709E6BE-DD6B-460C-BF9A-264DFD81184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xmlns="" id="{97944711-51D5-4CB8-A20E-A8A09BF4C0D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4" name="Text Box 2419">
          <a:extLst>
            <a:ext uri="{FF2B5EF4-FFF2-40B4-BE49-F238E27FC236}">
              <a16:creationId xmlns:a16="http://schemas.microsoft.com/office/drawing/2014/main" xmlns="" id="{CD6F3511-D8D9-4468-8B0B-B72FCAAF7763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5" name="Text Box 2419">
          <a:extLst>
            <a:ext uri="{FF2B5EF4-FFF2-40B4-BE49-F238E27FC236}">
              <a16:creationId xmlns:a16="http://schemas.microsoft.com/office/drawing/2014/main" xmlns="" id="{3F49C0A1-668A-4621-9920-67B2624A6C1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6" name="Text Box 2419">
          <a:extLst>
            <a:ext uri="{FF2B5EF4-FFF2-40B4-BE49-F238E27FC236}">
              <a16:creationId xmlns:a16="http://schemas.microsoft.com/office/drawing/2014/main" xmlns="" id="{1ECF91FF-4E29-429E-93AA-93C94A1FA14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7" name="Text Box 2419">
          <a:extLst>
            <a:ext uri="{FF2B5EF4-FFF2-40B4-BE49-F238E27FC236}">
              <a16:creationId xmlns:a16="http://schemas.microsoft.com/office/drawing/2014/main" xmlns="" id="{4CCE7022-CC3F-4201-826E-898A9201CE9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8" name="Text Box 2419">
          <a:extLst>
            <a:ext uri="{FF2B5EF4-FFF2-40B4-BE49-F238E27FC236}">
              <a16:creationId xmlns:a16="http://schemas.microsoft.com/office/drawing/2014/main" xmlns="" id="{0E27F216-1F07-4A95-A5E3-585548A73E43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69" name="Text Box 2419">
          <a:extLst>
            <a:ext uri="{FF2B5EF4-FFF2-40B4-BE49-F238E27FC236}">
              <a16:creationId xmlns:a16="http://schemas.microsoft.com/office/drawing/2014/main" xmlns="" id="{F6644D85-8682-44C6-9974-7F35BF5C209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0" name="Text Box 2419">
          <a:extLst>
            <a:ext uri="{FF2B5EF4-FFF2-40B4-BE49-F238E27FC236}">
              <a16:creationId xmlns:a16="http://schemas.microsoft.com/office/drawing/2014/main" xmlns="" id="{D07ACF86-BA75-4A48-8733-2B8C82EB4B6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1" name="Text Box 2419">
          <a:extLst>
            <a:ext uri="{FF2B5EF4-FFF2-40B4-BE49-F238E27FC236}">
              <a16:creationId xmlns:a16="http://schemas.microsoft.com/office/drawing/2014/main" xmlns="" id="{19FA4101-E41D-4EB8-8B38-637874C0BD2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2" name="Text Box 2419">
          <a:extLst>
            <a:ext uri="{FF2B5EF4-FFF2-40B4-BE49-F238E27FC236}">
              <a16:creationId xmlns:a16="http://schemas.microsoft.com/office/drawing/2014/main" xmlns="" id="{BF84373C-D522-4D35-8A43-279A6A36B47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3" name="Text Box 2419">
          <a:extLst>
            <a:ext uri="{FF2B5EF4-FFF2-40B4-BE49-F238E27FC236}">
              <a16:creationId xmlns:a16="http://schemas.microsoft.com/office/drawing/2014/main" xmlns="" id="{953E6992-C575-49C7-B396-6E66C0A8769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4" name="Text Box 2419">
          <a:extLst>
            <a:ext uri="{FF2B5EF4-FFF2-40B4-BE49-F238E27FC236}">
              <a16:creationId xmlns:a16="http://schemas.microsoft.com/office/drawing/2014/main" xmlns="" id="{4E60D100-C13B-4198-BF5E-C4D10849742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5" name="Text Box 2419">
          <a:extLst>
            <a:ext uri="{FF2B5EF4-FFF2-40B4-BE49-F238E27FC236}">
              <a16:creationId xmlns:a16="http://schemas.microsoft.com/office/drawing/2014/main" xmlns="" id="{25A810C0-5C1B-4D41-B78A-982E5CEA16E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6" name="Text Box 2419">
          <a:extLst>
            <a:ext uri="{FF2B5EF4-FFF2-40B4-BE49-F238E27FC236}">
              <a16:creationId xmlns:a16="http://schemas.microsoft.com/office/drawing/2014/main" xmlns="" id="{39B18CEB-4FC4-48E6-9149-60E3A5B8E92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7" name="Text Box 2419">
          <a:extLst>
            <a:ext uri="{FF2B5EF4-FFF2-40B4-BE49-F238E27FC236}">
              <a16:creationId xmlns:a16="http://schemas.microsoft.com/office/drawing/2014/main" xmlns="" id="{884559E0-37CB-4B37-847D-89754B0D123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8" name="Text Box 2419">
          <a:extLst>
            <a:ext uri="{FF2B5EF4-FFF2-40B4-BE49-F238E27FC236}">
              <a16:creationId xmlns:a16="http://schemas.microsoft.com/office/drawing/2014/main" xmlns="" id="{5B624196-77E9-4A23-B12F-5C0269CAAF4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79" name="Text Box 2419">
          <a:extLst>
            <a:ext uri="{FF2B5EF4-FFF2-40B4-BE49-F238E27FC236}">
              <a16:creationId xmlns:a16="http://schemas.microsoft.com/office/drawing/2014/main" xmlns="" id="{EEA03FD4-A2D1-4CDC-AAF8-753ED2CB865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0" name="Text Box 2419">
          <a:extLst>
            <a:ext uri="{FF2B5EF4-FFF2-40B4-BE49-F238E27FC236}">
              <a16:creationId xmlns:a16="http://schemas.microsoft.com/office/drawing/2014/main" xmlns="" id="{B4B8EA2E-BE38-4C16-9671-33407574ABF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1" name="Text Box 2419">
          <a:extLst>
            <a:ext uri="{FF2B5EF4-FFF2-40B4-BE49-F238E27FC236}">
              <a16:creationId xmlns:a16="http://schemas.microsoft.com/office/drawing/2014/main" xmlns="" id="{9210AC65-16EB-4DB9-9033-743F705EBA7F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2" name="Text Box 2419">
          <a:extLst>
            <a:ext uri="{FF2B5EF4-FFF2-40B4-BE49-F238E27FC236}">
              <a16:creationId xmlns:a16="http://schemas.microsoft.com/office/drawing/2014/main" xmlns="" id="{57B9B58B-3866-4940-AF3D-BFD3D2DEAC5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3" name="Text Box 2419">
          <a:extLst>
            <a:ext uri="{FF2B5EF4-FFF2-40B4-BE49-F238E27FC236}">
              <a16:creationId xmlns:a16="http://schemas.microsoft.com/office/drawing/2014/main" xmlns="" id="{F840D011-CDB2-4433-9A6F-7ED15CC95763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4" name="Text Box 2419">
          <a:extLst>
            <a:ext uri="{FF2B5EF4-FFF2-40B4-BE49-F238E27FC236}">
              <a16:creationId xmlns:a16="http://schemas.microsoft.com/office/drawing/2014/main" xmlns="" id="{446736B0-593E-4DF4-BA46-25C71FC261D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5" name="Text Box 2419">
          <a:extLst>
            <a:ext uri="{FF2B5EF4-FFF2-40B4-BE49-F238E27FC236}">
              <a16:creationId xmlns:a16="http://schemas.microsoft.com/office/drawing/2014/main" xmlns="" id="{4D33FD23-6FED-453D-8F8A-0D15EB6F4CA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6" name="Text Box 2419">
          <a:extLst>
            <a:ext uri="{FF2B5EF4-FFF2-40B4-BE49-F238E27FC236}">
              <a16:creationId xmlns:a16="http://schemas.microsoft.com/office/drawing/2014/main" xmlns="" id="{03927DF9-9AD3-49E2-969A-585E08D2243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7" name="Text Box 2419">
          <a:extLst>
            <a:ext uri="{FF2B5EF4-FFF2-40B4-BE49-F238E27FC236}">
              <a16:creationId xmlns:a16="http://schemas.microsoft.com/office/drawing/2014/main" xmlns="" id="{F6DBB427-E079-4ECB-8D30-175313DE407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8" name="Text Box 2419">
          <a:extLst>
            <a:ext uri="{FF2B5EF4-FFF2-40B4-BE49-F238E27FC236}">
              <a16:creationId xmlns:a16="http://schemas.microsoft.com/office/drawing/2014/main" xmlns="" id="{8BBDFE9B-47CF-43CC-8320-93D93299E1E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89" name="Text Box 2419">
          <a:extLst>
            <a:ext uri="{FF2B5EF4-FFF2-40B4-BE49-F238E27FC236}">
              <a16:creationId xmlns:a16="http://schemas.microsoft.com/office/drawing/2014/main" xmlns="" id="{DD55E9B1-D734-4038-BCC0-A9C57870830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xmlns="" id="{1489904A-4F9C-48E3-8C3B-19ACCCB46F53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xmlns="" id="{BE1A7710-D55F-445F-B7E8-439FFCF19F5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xmlns="" id="{3950D639-CA8C-4D9E-9C4E-55708CC0668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xmlns="" id="{26EBBCB3-DB30-452B-880A-121B04F483D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xmlns="" id="{30E397E8-09F9-44AF-B793-471D39D3FF7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xmlns="" id="{5C44B2ED-2077-4DFB-9F49-1D148119338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xmlns="" id="{5A9A4071-109C-4C5F-BBF0-816B676D190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xmlns="" id="{5B20029F-6697-492F-BE73-5CB4017D0B9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xmlns="" id="{27A9D959-2CE3-43FC-B52C-6E454B75DC8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xmlns="" id="{37617346-8C73-4225-9821-4F284B464DB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xmlns="" id="{A8669391-9DD4-45DA-A70D-600946340E3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xmlns="" id="{B505697F-A87E-4951-B179-BDF8BE1F172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xmlns="" id="{EB6A2655-4E39-4D02-A238-E12DA86A6B1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xmlns="" id="{04A86F4D-D0AB-4FCD-B00A-23710831528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xmlns="" id="{737599F6-8FA6-4D28-A48C-3B8CA3E5156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xmlns="" id="{0298AFC1-4B6C-46B2-B400-63F87CF2E4A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xmlns="" id="{C84E1CA5-DB49-4756-B9B2-6168A491448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xmlns="" id="{E448901A-4ABB-4107-8F89-646FD5F2866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xmlns="" id="{5D50CE6C-D38D-4AA9-AD66-5CC789214C71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7A8AAB48-F2D4-4280-A997-A90381131BAB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C65A48A8-F4BD-42B2-8A71-BC3CDB81FC8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6F34FB77-7D37-48E0-A965-3D538B0E8C1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35C52D5A-A528-482C-BC28-9A15BD34720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8D5C96EE-28BB-4AA6-952A-D2D552277DC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5632A292-CE33-4AF7-A9CD-A4D9BFE2416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2C125AB7-D482-42CE-B68D-09037F96F80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5B094D58-1C62-43D1-87FE-7A51EE95CF5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77C22EF4-CB22-42AA-90F4-1ED0965E885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EC390988-983F-48FD-94DF-8F7988006B5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7D5C2FD8-2460-46A2-83C6-948685DDE9C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F36691D7-D2AD-4DAB-BACE-FCD7A0EB9A4D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6FEADD02-2AC0-4180-B365-3B774BA8D9B6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08ABCADE-7AE3-4A5C-AFCE-575AF887FBF8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5C863E6C-D60D-4A1F-BDD0-5018C93D4BC3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AC070002-CFEB-4035-9039-3348C0CE5224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A8AFF9E6-78E2-4AE0-8A15-4FB9690494A2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BC2BAD02-9E07-4D63-AC29-6B3972A4078E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09329F04-0CB3-4F65-8128-12F2BA9608F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14F11904-0714-4B74-B420-57AD195CADC9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CA70EAB8-E2C1-464B-9E23-D41DC6D0ED17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55BF5234-E91F-4223-88A2-AAC7A8A806F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921BA669-A272-4FD5-9589-D6A2D6796C2C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588FBAA6-35EE-4E93-86EA-BE5C98C29BA0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5FB0ABEE-6979-4527-BB98-038CDFA93F4A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DFD0F620-A65C-4C4C-A319-B3EF5738BD6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A94E363F-6E8B-4244-AD79-9107A0F76015}"/>
            </a:ext>
          </a:extLst>
        </xdr:cNvPr>
        <xdr:cNvSpPr txBox="1">
          <a:spLocks noChangeArrowheads="1"/>
        </xdr:cNvSpPr>
      </xdr:nvSpPr>
      <xdr:spPr>
        <a:xfrm>
          <a:off x="1743011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ADFCEC96-7B62-421D-BD77-AADE69BBDCF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61B753A9-3297-4E64-B0BF-DACD6A70CDF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22912417-F92E-44E5-8386-C5FAF6347B5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B14AA67B-EDC6-4D68-80E5-399C31B610B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xmlns="" id="{65B5FBEE-BD30-4B8D-A86A-50293783CAA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xmlns="" id="{7E5BCCAE-6860-4839-9D54-E91663AEA9D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xmlns="" id="{82B0E9E1-990E-4738-89D5-DFCB76ED2B1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xmlns="" id="{AAD0B067-024F-4CAB-80C4-14D8C30308F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xmlns="" id="{BF06370C-D008-4F39-8E27-D422C434DDE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xmlns="" id="{E27C4888-D4CA-4F49-B133-D06BD7DC49D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xmlns="" id="{6CEA7EBE-FE4F-44AF-96C8-D59A7D1BE2E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xmlns="" id="{7F57BC0E-BF3B-40C2-9D77-8429432F2E2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xmlns="" id="{97CC1C6B-ADB2-410F-8278-88641043282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xmlns="" id="{8F98E4EC-6092-4E59-B83F-3C22719684C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xmlns="" id="{5A30F96D-5731-4F9F-9D3D-44CEB5710CC2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xmlns="" id="{ED36364B-4287-4652-ACF8-6604610C590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A425F9B1-5D14-4B23-A7DF-AA84CB68FBD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5F7F5815-24E9-4A44-B7DA-9CE85531DA4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87B8E25C-E52A-4FBF-A96B-EC8CE4940EF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3C0273D8-A115-45BC-825C-A0E1F352F65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DDE8F353-2CF6-4483-BEAB-88E003F3603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CBDE0245-8D73-4480-A865-6F4C4BEDF40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A2E5ACE1-2C00-495D-A3B3-B90C4B899C2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xmlns="" id="{C1A0B53E-25BF-4FB3-8034-B49E0F2D7A6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xmlns="" id="{555035AA-5754-4D74-859E-84CEE23D94A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xmlns="" id="{2D4E2EA3-0B32-482C-86BA-0A56508C426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xmlns="" id="{76008C6E-616C-467E-8D9D-0143F778C70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xmlns="" id="{DAA975E6-146A-4D30-8B3F-77B3D42C006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xmlns="" id="{5E3DA2F6-BE2B-4A70-BECD-AE9C2C5FF24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xmlns="" id="{5C51BDFA-988A-4B12-AFEF-22778FBCA0D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xmlns="" id="{F6B88E68-E145-424B-9C28-8E83EBF0265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xmlns="" id="{23D0108B-508D-47CB-87C0-A33A54DDCD4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xmlns="" id="{6F61AFEC-C29C-4545-9F11-75E8CEBD0D1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xmlns="" id="{F2B8835E-15F3-4135-81B1-21E3F7BFAE4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xmlns="" id="{66CC828F-9F89-4533-A7AC-DB269BD8930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xmlns="" id="{91EC9AB0-7EB1-4D7B-BC6D-A361F257D5F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xmlns="" id="{0A229F96-148E-4428-8E30-84F31E9D4F7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xmlns="" id="{B3C66589-2D23-4644-9B52-AF8FE21B4C2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xmlns="" id="{28E6D881-B488-4495-834D-8D375F74075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xmlns="" id="{1DD50CF5-8C29-4DC0-88B4-93F46E4D8AC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xmlns="" id="{302DC9EE-A40D-43AB-BEA2-BE266E73115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xmlns="" id="{306AF64A-1347-4584-AE18-82C40F37698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xmlns="" id="{A21B7237-9287-4EB2-BF52-3800DE62605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xmlns="" id="{3CC5BF9F-6986-47D7-912F-6EE11154D0F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xmlns="" id="{732EB8E5-66BE-4736-9DE9-9927A18746B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xmlns="" id="{3F0BC1A0-D9E8-465C-BED9-CCF575140CD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xmlns="" id="{3799ABF4-B2FD-4D65-BF74-1C72CA94FFC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xmlns="" id="{B0448F45-E0A8-4783-8665-1BE0083877F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xmlns="" id="{37A425E6-641D-47C2-AA70-9A8F1E96BDB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xmlns="" id="{7C1BB3AC-8715-4547-A2EB-26B8F2F4065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xmlns="" id="{1A723FBB-8D7A-4547-9AED-57D229AB342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xmlns="" id="{E3D1217B-7E19-43A5-998A-881AF9BC58B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xmlns="" id="{A768F9A6-C257-48D4-82EA-51C41324AD5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xmlns="" id="{36E95AC6-33D6-46B5-9BF5-086E655FBB8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xmlns="" id="{0723DCC0-442D-414E-ACCA-6FDAFD61F9B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xmlns="" id="{06049DDB-ABD7-4A11-8F8B-C2CACD9B6C8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xmlns="" id="{5BC8D45F-B1C9-4CFD-99E8-44D529E3527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xmlns="" id="{7627B7F7-B7CE-4AD9-98C0-B61608ED7F4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xmlns="" id="{513F76DA-DCFD-407F-90FA-E02C39C6D4D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xmlns="" id="{BBFFFF0B-6282-451B-B9B9-0B8211AE84E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xmlns="" id="{3F277232-546F-40F6-88B5-CBE2D2C0443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xmlns="" id="{8350685D-DC75-486E-B039-75A28DCE06B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xmlns="" id="{5999A67C-FEC3-46B9-BC98-CB79491E8B0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xmlns="" id="{0A00FE59-61F5-4150-BC86-9D2AE2BC042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xmlns="" id="{C80B7D9C-C83D-4A69-8E79-D48DD42F553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xmlns="" id="{3F44BE5B-E6B6-458A-BBBC-307447ECFBB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xmlns="" id="{E4D23478-245F-4CCE-A4C5-3275645D526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xmlns="" id="{EAD8A5F4-978E-4440-AB9F-ED56ECDAA5F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xmlns="" id="{597CDDD7-68BC-40F5-BFB4-38152D0C267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xmlns="" id="{A5BF331C-AEF3-4CA9-B745-F17549AB8F5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xmlns="" id="{8DCFF3AC-EE82-4ADB-ADF2-948EBD25163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xmlns="" id="{B34190DE-6601-44E9-857A-029CED98966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xmlns="" id="{E5106F89-1F26-4AC6-8EAF-CEFAE7B895A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xmlns="" id="{4A8CCAC6-A7F6-464F-8F39-CCC48446C15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xmlns="" id="{896BA0F3-87C6-44D1-9090-EC845C5EF87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xmlns="" id="{8330F47E-181F-4D29-8EE1-471C46A681E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xmlns="" id="{F24357F5-2108-48D5-8384-ACA2D0A8D2D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xmlns="" id="{4087255D-A027-4C2D-B254-F904C530634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xmlns="" id="{FB3D480B-E237-4987-82DC-3C7C7CAEB2C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xmlns="" id="{2FB4BF15-46E0-4E3D-AAC7-DF162F2CDA5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xmlns="" id="{D3828CC9-3A5C-4654-BA58-28EBBED1266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xmlns="" id="{B9C369B9-A4FF-469B-9CE8-5DBD1EA151C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xmlns="" id="{F7AE3378-0779-4F75-894D-2F9E73C5CD3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xmlns="" id="{425526DA-430E-44B1-BA22-638E2C5F323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xmlns="" id="{D88A364B-ACF0-473E-B919-0CDF8DDBF7A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xmlns="" id="{35215EB8-E855-4093-993C-1AFA33F7A54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xmlns="" id="{6A66437C-5950-4649-A175-B6437922030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xmlns="" id="{E841EAD8-1476-40C6-8231-724A6F2B67D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xmlns="" id="{C76DA09B-CEF5-4000-A541-0E360F93DB7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xmlns="" id="{C6E7291B-5A3E-4FEF-A410-5E05FFC35F6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xmlns="" id="{41592017-7ACF-4A42-8F48-22AE4D5D7F7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xmlns="" id="{BA6BD438-1135-4463-B956-8AFEC702AD6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xmlns="" id="{3D71080F-2C36-40C0-8250-1B97F149137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xmlns="" id="{6D11FF75-E412-4653-9A1F-ECDB1A60E4F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xmlns="" id="{F06F35A4-59E8-4F8B-A57F-2871573B1B9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xmlns="" id="{1C9B8E51-6954-44F7-BFEB-DC632569738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xmlns="" id="{0F0D7612-5B4B-4A0B-A260-5F42B51605F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xmlns="" id="{1BDCDFB5-BD40-4AFE-8EE4-9D757117EEB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xmlns="" id="{BEE766C1-0072-4807-BE46-41B9024EC0C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xmlns="" id="{FA405CB9-3E7D-47BE-8D13-08310275B50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xmlns="" id="{806A60E9-D132-413D-AD74-3B4B887B083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xmlns="" id="{DA0A8299-35CE-4FA5-9FCC-F696D7E4AA4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xmlns="" id="{6F5D0FB0-CBED-4960-8C6A-C8A890C92FE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xmlns="" id="{65E556BA-ADF3-4D1C-A88B-941408D8A0F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xmlns="" id="{4B8F33C5-E214-4AF8-8109-F6415C1B8952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xmlns="" id="{4805B96A-850A-4F79-8EA2-03502A3990C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xmlns="" id="{A231E2EE-0555-40FA-89C7-92BF53DF76F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xmlns="" id="{DDC59CB8-2DB8-49C1-9E29-25FC3A48736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xmlns="" id="{4E422D4E-7836-4F53-B547-183EC7F0FC8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xmlns="" id="{02870290-4151-40B0-A9B7-239B4B2EAE1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xmlns="" id="{1AD4FD34-62B5-4A27-9261-96E2BC48A2E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xmlns="" id="{0D6BB274-E20E-4567-8107-ED8640BD626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xmlns="" id="{82ABFFE4-D45F-4C2A-AEA2-7227DF61748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xmlns="" id="{921FCD8D-35A2-4F02-8B12-80FA5CDF587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xmlns="" id="{669CB27B-C0CE-4894-8ED9-DC326B057C4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xmlns="" id="{21CE0890-17C8-41F3-9A50-BB788E085B2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xmlns="" id="{A8595D2A-A695-46E5-B0F0-80F2385D0E3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xmlns="" id="{C26676D5-634B-468A-A38D-3FD40DBA2A6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xmlns="" id="{8CC19BD4-FBE4-4982-8C71-65C850DA06F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xmlns="" id="{0CCA3A8F-1A37-4A99-919C-C80F054802B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xmlns="" id="{64D5F35E-0437-4E7F-B00E-19FC5C66D4BD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xmlns="" id="{EC49033A-573D-4448-9381-B632511E095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xmlns="" id="{CA072AAC-9A2C-4A80-BCBA-AFCE7602BE6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xmlns="" id="{0BE8D30B-5508-45BC-A90E-C46D6BD75EF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xmlns="" id="{B2B31E03-34AA-457A-9A88-9051130F9F1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xmlns="" id="{43379AEF-CB82-46D1-9E76-D977E8C0B9D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xmlns="" id="{A89267A9-C4BA-4E7F-91E5-938098B9F56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xmlns="" id="{336529EF-7CF0-4109-AF47-B82F8B2B46B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xmlns="" id="{DB9B4DB2-DF6F-421C-BC6D-4959BAF256B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xmlns="" id="{75C3C7C5-213F-4050-8615-FC7965BC810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xmlns="" id="{EE10C31A-D365-4AB9-B2EB-1E058AEFDEF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xmlns="" id="{B93FD00D-6CB7-4CC0-8807-360469E34B28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xmlns="" id="{E7C27A44-94F6-444C-9CD3-89F7BC5B574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xmlns="" id="{4D57729B-A6F9-406A-B1EC-770FFE5C41C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xmlns="" id="{18D81F27-79B0-4954-97D0-5814B3C0A08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xmlns="" id="{9F6945FF-4523-419A-A3B4-01A307028B3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xmlns="" id="{616580A7-2AAB-4918-90A9-F24DE8F5CE5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xmlns="" id="{59160466-EFD3-4C8C-9C10-6B595AD64FB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xmlns="" id="{2D3C554E-7823-457D-AE44-E8FAC51D385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xmlns="" id="{CEDC0040-420F-4481-8B2E-6486FB4967C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xmlns="" id="{57766102-A09F-4073-99AC-97E3F6E9AE8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xmlns="" id="{2FF0EBE3-A47F-4FDF-A58C-519708D1710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xmlns="" id="{43D2F86E-0321-4470-99FB-8BED9AFFDF24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xmlns="" id="{793A1750-3651-4731-B63D-5EF44FF31E2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xmlns="" id="{85B41518-28FB-48FF-95D4-5839FC00120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xmlns="" id="{8FE8F341-5791-43F9-B198-D133C5C3C63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xmlns="" id="{129A24C5-3E4B-4874-A821-2B3427FB21E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xmlns="" id="{825CD753-DF48-4C10-A0F8-607509B8559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xmlns="" id="{EF33569A-6AE5-4A7A-9223-BF3B7C69860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xmlns="" id="{3646BA89-9680-4CF4-A42B-972877C81A6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xmlns="" id="{1E8F5CB8-0E0A-4646-B467-8BDF08CF5FF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xmlns="" id="{AA6782F3-B43F-4F6A-8E60-F4E022C54860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xmlns="" id="{85758E74-85E6-419B-9BD6-CFB88B54236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xmlns="" id="{95F98FBD-72B1-4FE0-AEA2-835034AB8A21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xmlns="" id="{FC9BD32B-79C8-4BCF-9E96-1E6C4259C90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xmlns="" id="{30A542DA-4500-4300-AA06-B2AB21D0CD1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xmlns="" id="{60F79543-D26E-4577-A82F-E858F2AB9F9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xmlns="" id="{C9D2D45D-7B59-4147-ADC7-7322FDC14F3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xmlns="" id="{91991DC3-02E9-468B-87BA-5EA709E6DB02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xmlns="" id="{F19BCFE3-1DC1-4035-B25B-8237D2BDE1F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xmlns="" id="{60E86374-4221-4CCB-94C9-3F7DA77700E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xmlns="" id="{50CF51E8-C321-4BDF-AB61-1DD59FDD484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xmlns="" id="{02D2B201-3369-45E9-838D-F37361E7A63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xmlns="" id="{FB0F3A4F-26AE-4BFB-8077-EC0411FCD552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xmlns="" id="{5BC91A02-4F46-4B5C-9179-646BD351732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xmlns="" id="{277E43FC-CF22-4715-8D9F-15FA3324A572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xmlns="" id="{053E3053-87C7-43A4-AD85-39A66879334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xmlns="" id="{4DD61F6C-B6CA-416A-A3F9-45F9B9A21F8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xmlns="" id="{D03A78D5-008B-4C59-BB00-EBCB8205017A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xmlns="" id="{7D36484B-A43F-4215-80BD-6F406617755B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xmlns="" id="{40F0F5F2-1385-4ACE-BBDB-818621A5247E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xmlns="" id="{A8B4BD0B-6A54-49F5-9C5A-2C2EB64B5A7F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xmlns="" id="{0EC63B56-B5DC-4640-907D-CCC82DE35BE9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xmlns="" id="{E0B8090B-D807-4156-ADEA-BEDF9AC91C8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xmlns="" id="{73C1CB1B-5FB5-46DA-A341-24E2B5905DDC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xmlns="" id="{E72760C5-B171-4E1E-8566-8DE09C021DB5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xmlns="" id="{6DE56F59-696C-43DE-98B9-15345A5D5393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xmlns="" id="{2D09A677-DEEC-4B23-B270-F9BE216B4BF7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xmlns="" id="{DA78333E-9F71-4D7F-884C-A04E4B61C166}"/>
            </a:ext>
          </a:extLst>
        </xdr:cNvPr>
        <xdr:cNvSpPr txBox="1">
          <a:spLocks noChangeArrowheads="1"/>
        </xdr:cNvSpPr>
      </xdr:nvSpPr>
      <xdr:spPr>
        <a:xfrm>
          <a:off x="19125565" y="11029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:a16="http://schemas.microsoft.com/office/drawing/2014/main" xmlns="" id="{861277C6-8719-4338-8273-C42D1D275AC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:a16="http://schemas.microsoft.com/office/drawing/2014/main" xmlns="" id="{C9397281-F5E5-4382-B4AA-D395F955A45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:a16="http://schemas.microsoft.com/office/drawing/2014/main" xmlns="" id="{453AE697-1748-47E8-890D-E09A9A60DD0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:a16="http://schemas.microsoft.com/office/drawing/2014/main" xmlns="" id="{640AC87D-E8C5-40D3-9DBC-C60B810C482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:a16="http://schemas.microsoft.com/office/drawing/2014/main" xmlns="" id="{D14C5FA4-D773-49C8-BA59-356CA8328E3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:a16="http://schemas.microsoft.com/office/drawing/2014/main" xmlns="" id="{8D346AD0-AAB3-4E57-8571-4362EC4C9D6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:a16="http://schemas.microsoft.com/office/drawing/2014/main" xmlns="" id="{18289554-0AA6-4AB5-B2DF-3D04BFD82BE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:a16="http://schemas.microsoft.com/office/drawing/2014/main" xmlns="" id="{82B00AF9-4D64-4D28-A0F0-1A4B4D7DC77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:a16="http://schemas.microsoft.com/office/drawing/2014/main" xmlns="" id="{13B16DCF-0E5D-4AE2-86C0-1ACEF477942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:a16="http://schemas.microsoft.com/office/drawing/2014/main" xmlns="" id="{F4583D31-8492-4851-A767-08196025058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:a16="http://schemas.microsoft.com/office/drawing/2014/main" xmlns="" id="{777961C6-93AF-4F94-9D03-3DDB0900BD0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:a16="http://schemas.microsoft.com/office/drawing/2014/main" xmlns="" id="{C760CF84-C275-4BB9-89E7-B5E339BFF5E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:a16="http://schemas.microsoft.com/office/drawing/2014/main" xmlns="" id="{AD9DEE98-7C27-40B9-BEDA-0676BC38F14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:a16="http://schemas.microsoft.com/office/drawing/2014/main" xmlns="" id="{91DFE5C9-6BC6-4885-800C-1482E558B0C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:a16="http://schemas.microsoft.com/office/drawing/2014/main" xmlns="" id="{035CCD06-732D-49E3-953C-6F6568CB2BB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:a16="http://schemas.microsoft.com/office/drawing/2014/main" xmlns="" id="{37D6EBE3-8508-4AD7-919B-C855D957EE8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xmlns="" id="{8BCE7C74-FF90-44A2-BDE0-CE2E9A9571E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xmlns="" id="{A7AAF4A3-8959-47B6-BA97-AC368D0CABD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xmlns="" id="{4BD54197-ED0D-49C3-B02C-F6A60CC7BAE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xmlns="" id="{12865BB7-01DC-4110-8569-FA95769FFC5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:a16="http://schemas.microsoft.com/office/drawing/2014/main" xmlns="" id="{6F8D4D9B-5894-40E3-A9BF-09CF3FB683E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:a16="http://schemas.microsoft.com/office/drawing/2014/main" xmlns="" id="{2FAE2A4B-A5EC-45D3-B7F8-855900E5632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:a16="http://schemas.microsoft.com/office/drawing/2014/main" xmlns="" id="{FF4D7F28-6E16-4E42-ACC8-D8F14BD4324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:a16="http://schemas.microsoft.com/office/drawing/2014/main" xmlns="" id="{E8E26096-098A-4602-ADE5-6370C9C7A67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:a16="http://schemas.microsoft.com/office/drawing/2014/main" xmlns="" id="{B6C5BE50-3A9C-4CFF-82B7-DAEA2DD7E67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:a16="http://schemas.microsoft.com/office/drawing/2014/main" xmlns="" id="{0ACDB0DD-FBAE-4B2A-BAEA-E6181489D58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:a16="http://schemas.microsoft.com/office/drawing/2014/main" xmlns="" id="{D7D4AABF-B09A-4C78-A30B-5F2ECA4798E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:a16="http://schemas.microsoft.com/office/drawing/2014/main" xmlns="" id="{50CB1DAB-E659-4220-B4B4-A4D7066BD25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:a16="http://schemas.microsoft.com/office/drawing/2014/main" xmlns="" id="{6E49D7B7-C96A-4E08-90F9-9ACCF39DEF6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:a16="http://schemas.microsoft.com/office/drawing/2014/main" xmlns="" id="{54945458-78A7-4052-B515-A55BEA2E8B8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:a16="http://schemas.microsoft.com/office/drawing/2014/main" xmlns="" id="{C946C45F-8759-4DC3-AAC1-37ADBD8D763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:a16="http://schemas.microsoft.com/office/drawing/2014/main" xmlns="" id="{0F8D9E42-C4C7-4710-821B-099551C7BB1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8" name="Text Box 2419">
          <a:extLst>
            <a:ext uri="{FF2B5EF4-FFF2-40B4-BE49-F238E27FC236}">
              <a16:creationId xmlns:a16="http://schemas.microsoft.com/office/drawing/2014/main" xmlns="" id="{CE965F7C-2411-4ED4-AFA4-185C30E0178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49" name="Text Box 2419">
          <a:extLst>
            <a:ext uri="{FF2B5EF4-FFF2-40B4-BE49-F238E27FC236}">
              <a16:creationId xmlns:a16="http://schemas.microsoft.com/office/drawing/2014/main" xmlns="" id="{DA93D282-876C-4B34-A648-742C6C2812C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0" name="Text Box 2419">
          <a:extLst>
            <a:ext uri="{FF2B5EF4-FFF2-40B4-BE49-F238E27FC236}">
              <a16:creationId xmlns:a16="http://schemas.microsoft.com/office/drawing/2014/main" xmlns="" id="{6577D5CE-1557-4B8C-8566-6772D8CBBF0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1" name="Text Box 2419">
          <a:extLst>
            <a:ext uri="{FF2B5EF4-FFF2-40B4-BE49-F238E27FC236}">
              <a16:creationId xmlns:a16="http://schemas.microsoft.com/office/drawing/2014/main" xmlns="" id="{6291B914-062D-4085-89CB-C9F8A3E5624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2" name="Text Box 2419">
          <a:extLst>
            <a:ext uri="{FF2B5EF4-FFF2-40B4-BE49-F238E27FC236}">
              <a16:creationId xmlns:a16="http://schemas.microsoft.com/office/drawing/2014/main" xmlns="" id="{CBD222C4-451A-415E-8880-B461480A079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3" name="Text Box 2419">
          <a:extLst>
            <a:ext uri="{FF2B5EF4-FFF2-40B4-BE49-F238E27FC236}">
              <a16:creationId xmlns:a16="http://schemas.microsoft.com/office/drawing/2014/main" xmlns="" id="{BD36B85A-8DA7-49D1-9315-0CC3522A5A1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4" name="Text Box 2419">
          <a:extLst>
            <a:ext uri="{FF2B5EF4-FFF2-40B4-BE49-F238E27FC236}">
              <a16:creationId xmlns:a16="http://schemas.microsoft.com/office/drawing/2014/main" xmlns="" id="{A100E5FC-A4C9-4EE9-9D2B-76B088180371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5" name="Text Box 2419">
          <a:extLst>
            <a:ext uri="{FF2B5EF4-FFF2-40B4-BE49-F238E27FC236}">
              <a16:creationId xmlns:a16="http://schemas.microsoft.com/office/drawing/2014/main" xmlns="" id="{A0317127-DA6B-4446-920A-B693946E2171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6" name="Text Box 2419">
          <a:extLst>
            <a:ext uri="{FF2B5EF4-FFF2-40B4-BE49-F238E27FC236}">
              <a16:creationId xmlns:a16="http://schemas.microsoft.com/office/drawing/2014/main" xmlns="" id="{1374E3FD-CD2F-49C6-8605-49720CDA770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7" name="Text Box 2419">
          <a:extLst>
            <a:ext uri="{FF2B5EF4-FFF2-40B4-BE49-F238E27FC236}">
              <a16:creationId xmlns:a16="http://schemas.microsoft.com/office/drawing/2014/main" xmlns="" id="{9C6D1A55-F15B-405E-A393-FC813DB4825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8" name="Text Box 2419">
          <a:extLst>
            <a:ext uri="{FF2B5EF4-FFF2-40B4-BE49-F238E27FC236}">
              <a16:creationId xmlns:a16="http://schemas.microsoft.com/office/drawing/2014/main" xmlns="" id="{2F4A99C4-E5DD-4D7D-9D35-3978DD9A010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59" name="Text Box 2419">
          <a:extLst>
            <a:ext uri="{FF2B5EF4-FFF2-40B4-BE49-F238E27FC236}">
              <a16:creationId xmlns:a16="http://schemas.microsoft.com/office/drawing/2014/main" xmlns="" id="{FE27B8B6-725E-4AF6-9F33-21934EE3398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0" name="Text Box 2419">
          <a:extLst>
            <a:ext uri="{FF2B5EF4-FFF2-40B4-BE49-F238E27FC236}">
              <a16:creationId xmlns:a16="http://schemas.microsoft.com/office/drawing/2014/main" xmlns="" id="{D417703C-6812-4CAD-8E6F-CA8B93C17D7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1" name="Text Box 2419">
          <a:extLst>
            <a:ext uri="{FF2B5EF4-FFF2-40B4-BE49-F238E27FC236}">
              <a16:creationId xmlns:a16="http://schemas.microsoft.com/office/drawing/2014/main" xmlns="" id="{A74AAB5B-8FF0-446F-861F-B5832D2598A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2" name="Text Box 2419">
          <a:extLst>
            <a:ext uri="{FF2B5EF4-FFF2-40B4-BE49-F238E27FC236}">
              <a16:creationId xmlns:a16="http://schemas.microsoft.com/office/drawing/2014/main" xmlns="" id="{78CA81AF-F75C-4C20-B24F-6A5000070BC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3" name="Text Box 2419">
          <a:extLst>
            <a:ext uri="{FF2B5EF4-FFF2-40B4-BE49-F238E27FC236}">
              <a16:creationId xmlns:a16="http://schemas.microsoft.com/office/drawing/2014/main" xmlns="" id="{46F592F9-2807-4B5A-8A67-C2C71E7AA2A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4" name="Text Box 2419">
          <a:extLst>
            <a:ext uri="{FF2B5EF4-FFF2-40B4-BE49-F238E27FC236}">
              <a16:creationId xmlns:a16="http://schemas.microsoft.com/office/drawing/2014/main" xmlns="" id="{FBD321A5-03E4-4560-8D30-86F1354193F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5" name="Text Box 2419">
          <a:extLst>
            <a:ext uri="{FF2B5EF4-FFF2-40B4-BE49-F238E27FC236}">
              <a16:creationId xmlns:a16="http://schemas.microsoft.com/office/drawing/2014/main" xmlns="" id="{3C58574E-2365-495B-B41D-B5731DD3018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6" name="Text Box 2419">
          <a:extLst>
            <a:ext uri="{FF2B5EF4-FFF2-40B4-BE49-F238E27FC236}">
              <a16:creationId xmlns:a16="http://schemas.microsoft.com/office/drawing/2014/main" xmlns="" id="{0E8BCF4A-1800-4505-A5DC-91DD2972E7B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7" name="Text Box 2419">
          <a:extLst>
            <a:ext uri="{FF2B5EF4-FFF2-40B4-BE49-F238E27FC236}">
              <a16:creationId xmlns:a16="http://schemas.microsoft.com/office/drawing/2014/main" xmlns="" id="{C0E568D7-86FA-4279-A25A-1719FE64A95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8" name="Text Box 2419">
          <a:extLst>
            <a:ext uri="{FF2B5EF4-FFF2-40B4-BE49-F238E27FC236}">
              <a16:creationId xmlns:a16="http://schemas.microsoft.com/office/drawing/2014/main" xmlns="" id="{DBD14570-BC47-4AC1-B89B-D403E033D22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69" name="Text Box 2419">
          <a:extLst>
            <a:ext uri="{FF2B5EF4-FFF2-40B4-BE49-F238E27FC236}">
              <a16:creationId xmlns:a16="http://schemas.microsoft.com/office/drawing/2014/main" xmlns="" id="{23EEC3C9-D112-4B42-A6F2-AD815F72054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0" name="Text Box 2419">
          <a:extLst>
            <a:ext uri="{FF2B5EF4-FFF2-40B4-BE49-F238E27FC236}">
              <a16:creationId xmlns:a16="http://schemas.microsoft.com/office/drawing/2014/main" xmlns="" id="{E15F0DCC-8CFC-47E0-A1B9-69FB0EBE561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1" name="Text Box 2419">
          <a:extLst>
            <a:ext uri="{FF2B5EF4-FFF2-40B4-BE49-F238E27FC236}">
              <a16:creationId xmlns:a16="http://schemas.microsoft.com/office/drawing/2014/main" xmlns="" id="{ADE0E7DD-7014-442A-922A-4E0767F45B3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2" name="Text Box 2419">
          <a:extLst>
            <a:ext uri="{FF2B5EF4-FFF2-40B4-BE49-F238E27FC236}">
              <a16:creationId xmlns:a16="http://schemas.microsoft.com/office/drawing/2014/main" xmlns="" id="{F846FDE9-778A-4D74-A493-89721B734AE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3" name="Text Box 2419">
          <a:extLst>
            <a:ext uri="{FF2B5EF4-FFF2-40B4-BE49-F238E27FC236}">
              <a16:creationId xmlns:a16="http://schemas.microsoft.com/office/drawing/2014/main" xmlns="" id="{BE47CAB6-8ABF-4881-8A66-286A3F813F6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4" name="Text Box 2419">
          <a:extLst>
            <a:ext uri="{FF2B5EF4-FFF2-40B4-BE49-F238E27FC236}">
              <a16:creationId xmlns:a16="http://schemas.microsoft.com/office/drawing/2014/main" xmlns="" id="{90610E36-9EE5-40E1-B825-BB1272201EE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5" name="Text Box 2419">
          <a:extLst>
            <a:ext uri="{FF2B5EF4-FFF2-40B4-BE49-F238E27FC236}">
              <a16:creationId xmlns:a16="http://schemas.microsoft.com/office/drawing/2014/main" xmlns="" id="{E5BDE800-AEB6-4DC9-A41F-1E1E14674F1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:a16="http://schemas.microsoft.com/office/drawing/2014/main" xmlns="" id="{964B7279-FE77-4E85-993C-F78488E222C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:a16="http://schemas.microsoft.com/office/drawing/2014/main" xmlns="" id="{BABD40E2-8529-4546-8359-C4628096DDA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:a16="http://schemas.microsoft.com/office/drawing/2014/main" xmlns="" id="{91F5AD9B-66D1-4593-80BB-3DCABA5D670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:a16="http://schemas.microsoft.com/office/drawing/2014/main" xmlns="" id="{D6A953E6-8E86-47B4-ABBF-492DC3907BE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:a16="http://schemas.microsoft.com/office/drawing/2014/main" xmlns="" id="{45E390D3-B479-4F80-8FBC-BB0906FE75A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:a16="http://schemas.microsoft.com/office/drawing/2014/main" xmlns="" id="{6028BAF7-D3FB-4A10-B3C2-12B845D3308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:a16="http://schemas.microsoft.com/office/drawing/2014/main" xmlns="" id="{765793D9-7AA0-4485-85E8-0F71232B3A0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:a16="http://schemas.microsoft.com/office/drawing/2014/main" xmlns="" id="{CFB9308F-7622-482B-B718-C5AF26D5C48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4" name="Text Box 2419">
          <a:extLst>
            <a:ext uri="{FF2B5EF4-FFF2-40B4-BE49-F238E27FC236}">
              <a16:creationId xmlns:a16="http://schemas.microsoft.com/office/drawing/2014/main" xmlns="" id="{9244108D-34BD-4B1C-8D57-29321EECB66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5" name="Text Box 2419">
          <a:extLst>
            <a:ext uri="{FF2B5EF4-FFF2-40B4-BE49-F238E27FC236}">
              <a16:creationId xmlns:a16="http://schemas.microsoft.com/office/drawing/2014/main" xmlns="" id="{774840A6-2231-4457-8A59-E33F9375BE4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6" name="Text Box 2419">
          <a:extLst>
            <a:ext uri="{FF2B5EF4-FFF2-40B4-BE49-F238E27FC236}">
              <a16:creationId xmlns:a16="http://schemas.microsoft.com/office/drawing/2014/main" xmlns="" id="{CEE506DB-DD1F-4992-931B-2AD2C2B8B45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7" name="Text Box 2419">
          <a:extLst>
            <a:ext uri="{FF2B5EF4-FFF2-40B4-BE49-F238E27FC236}">
              <a16:creationId xmlns:a16="http://schemas.microsoft.com/office/drawing/2014/main" xmlns="" id="{CCE69DBA-36FE-426D-B448-E102FAB81F9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8" name="Text Box 2419">
          <a:extLst>
            <a:ext uri="{FF2B5EF4-FFF2-40B4-BE49-F238E27FC236}">
              <a16:creationId xmlns:a16="http://schemas.microsoft.com/office/drawing/2014/main" xmlns="" id="{61928B76-3F07-46A2-8D1B-959C3B6813C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89" name="Text Box 2419">
          <a:extLst>
            <a:ext uri="{FF2B5EF4-FFF2-40B4-BE49-F238E27FC236}">
              <a16:creationId xmlns:a16="http://schemas.microsoft.com/office/drawing/2014/main" xmlns="" id="{1A1FD66B-6252-4A2E-8930-9BBEC635457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0" name="Text Box 2419">
          <a:extLst>
            <a:ext uri="{FF2B5EF4-FFF2-40B4-BE49-F238E27FC236}">
              <a16:creationId xmlns:a16="http://schemas.microsoft.com/office/drawing/2014/main" xmlns="" id="{36200159-0DA3-4AAD-8B18-0E064E96056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1" name="Text Box 2419">
          <a:extLst>
            <a:ext uri="{FF2B5EF4-FFF2-40B4-BE49-F238E27FC236}">
              <a16:creationId xmlns:a16="http://schemas.microsoft.com/office/drawing/2014/main" xmlns="" id="{22F9DFCF-6F19-4E24-BF1A-DC61618128A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2" name="Text Box 2419">
          <a:extLst>
            <a:ext uri="{FF2B5EF4-FFF2-40B4-BE49-F238E27FC236}">
              <a16:creationId xmlns:a16="http://schemas.microsoft.com/office/drawing/2014/main" xmlns="" id="{1D92C601-A8F0-4334-9F2D-24104E99D53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3" name="Text Box 2419">
          <a:extLst>
            <a:ext uri="{FF2B5EF4-FFF2-40B4-BE49-F238E27FC236}">
              <a16:creationId xmlns:a16="http://schemas.microsoft.com/office/drawing/2014/main" xmlns="" id="{A1D9AF31-53C8-48A8-9AC9-3B1FF53A486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4" name="Text Box 2419">
          <a:extLst>
            <a:ext uri="{FF2B5EF4-FFF2-40B4-BE49-F238E27FC236}">
              <a16:creationId xmlns:a16="http://schemas.microsoft.com/office/drawing/2014/main" xmlns="" id="{909C684F-9F5C-46D7-84F1-AA4243F107B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5" name="Text Box 2419">
          <a:extLst>
            <a:ext uri="{FF2B5EF4-FFF2-40B4-BE49-F238E27FC236}">
              <a16:creationId xmlns:a16="http://schemas.microsoft.com/office/drawing/2014/main" xmlns="" id="{8F3F7101-2F04-451C-8F01-28D418443E6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6" name="Text Box 2419">
          <a:extLst>
            <a:ext uri="{FF2B5EF4-FFF2-40B4-BE49-F238E27FC236}">
              <a16:creationId xmlns:a16="http://schemas.microsoft.com/office/drawing/2014/main" xmlns="" id="{5D64D382-4824-4740-BB5D-2F8F5D35D58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7" name="Text Box 2419">
          <a:extLst>
            <a:ext uri="{FF2B5EF4-FFF2-40B4-BE49-F238E27FC236}">
              <a16:creationId xmlns:a16="http://schemas.microsoft.com/office/drawing/2014/main" xmlns="" id="{7B275207-35CE-4DA7-9DF0-D0D367419B1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8" name="Text Box 2419">
          <a:extLst>
            <a:ext uri="{FF2B5EF4-FFF2-40B4-BE49-F238E27FC236}">
              <a16:creationId xmlns:a16="http://schemas.microsoft.com/office/drawing/2014/main" xmlns="" id="{343F91CC-13E5-41A2-A261-CBD9416688C1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499" name="Text Box 2419">
          <a:extLst>
            <a:ext uri="{FF2B5EF4-FFF2-40B4-BE49-F238E27FC236}">
              <a16:creationId xmlns:a16="http://schemas.microsoft.com/office/drawing/2014/main" xmlns="" id="{A35712BA-8134-4DA7-BE0E-1B34CF5095A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00" name="Text Box 2419">
          <a:extLst>
            <a:ext uri="{FF2B5EF4-FFF2-40B4-BE49-F238E27FC236}">
              <a16:creationId xmlns:a16="http://schemas.microsoft.com/office/drawing/2014/main" xmlns="" id="{23830FBD-E902-435C-A04C-EB4C351055B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01" name="Text Box 2419">
          <a:extLst>
            <a:ext uri="{FF2B5EF4-FFF2-40B4-BE49-F238E27FC236}">
              <a16:creationId xmlns:a16="http://schemas.microsoft.com/office/drawing/2014/main" xmlns="" id="{2CDF50E5-586B-4F66-9F46-9DE177D028D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02" name="Text Box 2419">
          <a:extLst>
            <a:ext uri="{FF2B5EF4-FFF2-40B4-BE49-F238E27FC236}">
              <a16:creationId xmlns:a16="http://schemas.microsoft.com/office/drawing/2014/main" xmlns="" id="{9B1ED6CE-0EF2-4A57-B962-35D67252CD0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03" name="Text Box 2419">
          <a:extLst>
            <a:ext uri="{FF2B5EF4-FFF2-40B4-BE49-F238E27FC236}">
              <a16:creationId xmlns:a16="http://schemas.microsoft.com/office/drawing/2014/main" xmlns="" id="{1CE3B9EA-C446-436C-BB69-537D6414043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04" name="Text Box 2419">
          <a:extLst>
            <a:ext uri="{FF2B5EF4-FFF2-40B4-BE49-F238E27FC236}">
              <a16:creationId xmlns:a16="http://schemas.microsoft.com/office/drawing/2014/main" xmlns="" id="{A29788A4-44E7-433B-B6E0-5676AF6E424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05" name="Text Box 2419">
          <a:extLst>
            <a:ext uri="{FF2B5EF4-FFF2-40B4-BE49-F238E27FC236}">
              <a16:creationId xmlns:a16="http://schemas.microsoft.com/office/drawing/2014/main" xmlns="" id="{C2199428-EBA0-457B-8D77-56F06A1F7C7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06" name="Text Box 2419">
          <a:extLst>
            <a:ext uri="{FF2B5EF4-FFF2-40B4-BE49-F238E27FC236}">
              <a16:creationId xmlns:a16="http://schemas.microsoft.com/office/drawing/2014/main" xmlns="" id="{27A4ADA4-F9F6-4EEE-BD12-68F359643F7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07" name="Text Box 2419">
          <a:extLst>
            <a:ext uri="{FF2B5EF4-FFF2-40B4-BE49-F238E27FC236}">
              <a16:creationId xmlns:a16="http://schemas.microsoft.com/office/drawing/2014/main" xmlns="" id="{FEDB556A-1363-4D9B-867A-C8481FBA18E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08" name="Text Box 2419">
          <a:extLst>
            <a:ext uri="{FF2B5EF4-FFF2-40B4-BE49-F238E27FC236}">
              <a16:creationId xmlns:a16="http://schemas.microsoft.com/office/drawing/2014/main" xmlns="" id="{DF8E8A6F-9648-4D45-9C02-0ACF44296A8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09" name="Text Box 2419">
          <a:extLst>
            <a:ext uri="{FF2B5EF4-FFF2-40B4-BE49-F238E27FC236}">
              <a16:creationId xmlns:a16="http://schemas.microsoft.com/office/drawing/2014/main" xmlns="" id="{E5924F19-E2E8-45F5-B6DB-9479307D687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0" name="Text Box 2419">
          <a:extLst>
            <a:ext uri="{FF2B5EF4-FFF2-40B4-BE49-F238E27FC236}">
              <a16:creationId xmlns:a16="http://schemas.microsoft.com/office/drawing/2014/main" xmlns="" id="{C78CB6D3-D9B0-4743-9C1D-59F3AC6E60C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1" name="Text Box 2419">
          <a:extLst>
            <a:ext uri="{FF2B5EF4-FFF2-40B4-BE49-F238E27FC236}">
              <a16:creationId xmlns:a16="http://schemas.microsoft.com/office/drawing/2014/main" xmlns="" id="{4B0C5F6D-436E-4035-B886-A0C8CF6EDDE1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2" name="Text Box 2419">
          <a:extLst>
            <a:ext uri="{FF2B5EF4-FFF2-40B4-BE49-F238E27FC236}">
              <a16:creationId xmlns:a16="http://schemas.microsoft.com/office/drawing/2014/main" xmlns="" id="{FF4C083B-B4A3-464C-96C4-F0742D8607F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3" name="Text Box 2419">
          <a:extLst>
            <a:ext uri="{FF2B5EF4-FFF2-40B4-BE49-F238E27FC236}">
              <a16:creationId xmlns:a16="http://schemas.microsoft.com/office/drawing/2014/main" xmlns="" id="{77B5423F-5E69-4392-9923-5D75A1BE8F7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4" name="Text Box 2419">
          <a:extLst>
            <a:ext uri="{FF2B5EF4-FFF2-40B4-BE49-F238E27FC236}">
              <a16:creationId xmlns:a16="http://schemas.microsoft.com/office/drawing/2014/main" xmlns="" id="{1ECD4450-54AA-4FB4-B8CE-DFF9574D151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5" name="Text Box 2419">
          <a:extLst>
            <a:ext uri="{FF2B5EF4-FFF2-40B4-BE49-F238E27FC236}">
              <a16:creationId xmlns:a16="http://schemas.microsoft.com/office/drawing/2014/main" xmlns="" id="{95C20477-8144-40A2-BFB4-92B0CB538FF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6" name="Text Box 2419">
          <a:extLst>
            <a:ext uri="{FF2B5EF4-FFF2-40B4-BE49-F238E27FC236}">
              <a16:creationId xmlns:a16="http://schemas.microsoft.com/office/drawing/2014/main" xmlns="" id="{770DCD68-4B69-4F00-9205-79D9EC6277B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7" name="Text Box 2419">
          <a:extLst>
            <a:ext uri="{FF2B5EF4-FFF2-40B4-BE49-F238E27FC236}">
              <a16:creationId xmlns:a16="http://schemas.microsoft.com/office/drawing/2014/main" xmlns="" id="{87BD9854-E08D-47A1-891B-E085EEEA401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8" name="Text Box 2419">
          <a:extLst>
            <a:ext uri="{FF2B5EF4-FFF2-40B4-BE49-F238E27FC236}">
              <a16:creationId xmlns:a16="http://schemas.microsoft.com/office/drawing/2014/main" xmlns="" id="{3CB9F6C9-821A-4212-9979-EE7E063E8E3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19" name="Text Box 2419">
          <a:extLst>
            <a:ext uri="{FF2B5EF4-FFF2-40B4-BE49-F238E27FC236}">
              <a16:creationId xmlns:a16="http://schemas.microsoft.com/office/drawing/2014/main" xmlns="" id="{D4CE8337-95BC-4824-8C18-896EF592E1A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0" name="Text Box 2419">
          <a:extLst>
            <a:ext uri="{FF2B5EF4-FFF2-40B4-BE49-F238E27FC236}">
              <a16:creationId xmlns:a16="http://schemas.microsoft.com/office/drawing/2014/main" xmlns="" id="{B35BDBA7-51AC-4301-93F2-504F77D19AC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1" name="Text Box 2419">
          <a:extLst>
            <a:ext uri="{FF2B5EF4-FFF2-40B4-BE49-F238E27FC236}">
              <a16:creationId xmlns:a16="http://schemas.microsoft.com/office/drawing/2014/main" xmlns="" id="{A3F008AC-F476-49C8-9ABE-0D3C3DF7B1B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2" name="Text Box 2419">
          <a:extLst>
            <a:ext uri="{FF2B5EF4-FFF2-40B4-BE49-F238E27FC236}">
              <a16:creationId xmlns:a16="http://schemas.microsoft.com/office/drawing/2014/main" xmlns="" id="{D3BFEDB3-3D59-4E1B-A825-B5A5EC3F65B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3" name="Text Box 2419">
          <a:extLst>
            <a:ext uri="{FF2B5EF4-FFF2-40B4-BE49-F238E27FC236}">
              <a16:creationId xmlns:a16="http://schemas.microsoft.com/office/drawing/2014/main" xmlns="" id="{B4478CA5-E2D8-400F-BB30-6384652E484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4" name="Text Box 2419">
          <a:extLst>
            <a:ext uri="{FF2B5EF4-FFF2-40B4-BE49-F238E27FC236}">
              <a16:creationId xmlns:a16="http://schemas.microsoft.com/office/drawing/2014/main" xmlns="" id="{CE7B6010-C233-4782-9538-7DF739E6BA2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5" name="Text Box 2419">
          <a:extLst>
            <a:ext uri="{FF2B5EF4-FFF2-40B4-BE49-F238E27FC236}">
              <a16:creationId xmlns:a16="http://schemas.microsoft.com/office/drawing/2014/main" xmlns="" id="{59A5002F-E1AD-4334-9C68-B7DE41EB347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6" name="Text Box 2419">
          <a:extLst>
            <a:ext uri="{FF2B5EF4-FFF2-40B4-BE49-F238E27FC236}">
              <a16:creationId xmlns:a16="http://schemas.microsoft.com/office/drawing/2014/main" xmlns="" id="{9375FC30-614C-4B98-9C3C-0BFB3066264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7" name="Text Box 2419">
          <a:extLst>
            <a:ext uri="{FF2B5EF4-FFF2-40B4-BE49-F238E27FC236}">
              <a16:creationId xmlns:a16="http://schemas.microsoft.com/office/drawing/2014/main" xmlns="" id="{84F101B3-4FA8-4EFB-AD19-23AF8CE030C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8" name="Text Box 2419">
          <a:extLst>
            <a:ext uri="{FF2B5EF4-FFF2-40B4-BE49-F238E27FC236}">
              <a16:creationId xmlns:a16="http://schemas.microsoft.com/office/drawing/2014/main" xmlns="" id="{26607743-1DED-424C-B82C-6F8F00D949A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29" name="Text Box 2419">
          <a:extLst>
            <a:ext uri="{FF2B5EF4-FFF2-40B4-BE49-F238E27FC236}">
              <a16:creationId xmlns:a16="http://schemas.microsoft.com/office/drawing/2014/main" xmlns="" id="{36B8DB41-6264-49A1-99A2-68AE6D97A62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0" name="Text Box 2419">
          <a:extLst>
            <a:ext uri="{FF2B5EF4-FFF2-40B4-BE49-F238E27FC236}">
              <a16:creationId xmlns:a16="http://schemas.microsoft.com/office/drawing/2014/main" xmlns="" id="{3DD33F05-3872-4FD2-BC62-055403A9FB8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1" name="Text Box 2419">
          <a:extLst>
            <a:ext uri="{FF2B5EF4-FFF2-40B4-BE49-F238E27FC236}">
              <a16:creationId xmlns:a16="http://schemas.microsoft.com/office/drawing/2014/main" xmlns="" id="{0C04CBEB-47B5-4570-B343-5DC1C3DEA36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2" name="Text Box 2419">
          <a:extLst>
            <a:ext uri="{FF2B5EF4-FFF2-40B4-BE49-F238E27FC236}">
              <a16:creationId xmlns:a16="http://schemas.microsoft.com/office/drawing/2014/main" xmlns="" id="{C7DFBFE0-08BB-4BB6-B696-5651938FD3F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3" name="Text Box 2419">
          <a:extLst>
            <a:ext uri="{FF2B5EF4-FFF2-40B4-BE49-F238E27FC236}">
              <a16:creationId xmlns:a16="http://schemas.microsoft.com/office/drawing/2014/main" xmlns="" id="{E05FAE6E-6C7F-4316-AAE6-793F06D52C2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4" name="Text Box 2419">
          <a:extLst>
            <a:ext uri="{FF2B5EF4-FFF2-40B4-BE49-F238E27FC236}">
              <a16:creationId xmlns:a16="http://schemas.microsoft.com/office/drawing/2014/main" xmlns="" id="{058930E9-451A-4D77-98A5-A03FD0B69F9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5" name="Text Box 2419">
          <a:extLst>
            <a:ext uri="{FF2B5EF4-FFF2-40B4-BE49-F238E27FC236}">
              <a16:creationId xmlns:a16="http://schemas.microsoft.com/office/drawing/2014/main" xmlns="" id="{7AB3ADB2-1FB5-452E-ADE1-8509CEBDEFF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6" name="Text Box 2419">
          <a:extLst>
            <a:ext uri="{FF2B5EF4-FFF2-40B4-BE49-F238E27FC236}">
              <a16:creationId xmlns:a16="http://schemas.microsoft.com/office/drawing/2014/main" xmlns="" id="{98E47E78-06FE-4E96-8032-851AED14016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7" name="Text Box 2419">
          <a:extLst>
            <a:ext uri="{FF2B5EF4-FFF2-40B4-BE49-F238E27FC236}">
              <a16:creationId xmlns:a16="http://schemas.microsoft.com/office/drawing/2014/main" xmlns="" id="{70301C27-B0A7-408F-B6E9-18C4B2E1B15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8" name="Text Box 2419">
          <a:extLst>
            <a:ext uri="{FF2B5EF4-FFF2-40B4-BE49-F238E27FC236}">
              <a16:creationId xmlns:a16="http://schemas.microsoft.com/office/drawing/2014/main" xmlns="" id="{EF61D68A-139D-45A5-8473-D4597DB4BB9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39" name="Text Box 2419">
          <a:extLst>
            <a:ext uri="{FF2B5EF4-FFF2-40B4-BE49-F238E27FC236}">
              <a16:creationId xmlns:a16="http://schemas.microsoft.com/office/drawing/2014/main" xmlns="" id="{7AC9356B-DD14-4A43-A518-1B830E79703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0" name="Text Box 2419">
          <a:extLst>
            <a:ext uri="{FF2B5EF4-FFF2-40B4-BE49-F238E27FC236}">
              <a16:creationId xmlns:a16="http://schemas.microsoft.com/office/drawing/2014/main" xmlns="" id="{B2643218-2AAB-4ADE-8AA3-6887A658D0F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1" name="Text Box 2419">
          <a:extLst>
            <a:ext uri="{FF2B5EF4-FFF2-40B4-BE49-F238E27FC236}">
              <a16:creationId xmlns:a16="http://schemas.microsoft.com/office/drawing/2014/main" xmlns="" id="{0F107BDB-6D71-49D3-98AB-C6E3FE7C1A8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2" name="Text Box 2419">
          <a:extLst>
            <a:ext uri="{FF2B5EF4-FFF2-40B4-BE49-F238E27FC236}">
              <a16:creationId xmlns:a16="http://schemas.microsoft.com/office/drawing/2014/main" xmlns="" id="{AC5889C2-C3C3-41BF-A514-635DB890617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3" name="Text Box 2419">
          <a:extLst>
            <a:ext uri="{FF2B5EF4-FFF2-40B4-BE49-F238E27FC236}">
              <a16:creationId xmlns:a16="http://schemas.microsoft.com/office/drawing/2014/main" xmlns="" id="{917AB172-F266-44E1-9595-526E6DCD382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4" name="Text Box 2419">
          <a:extLst>
            <a:ext uri="{FF2B5EF4-FFF2-40B4-BE49-F238E27FC236}">
              <a16:creationId xmlns:a16="http://schemas.microsoft.com/office/drawing/2014/main" xmlns="" id="{BBCAFAA0-D3BD-4838-8470-92A37E1B8F6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5" name="Text Box 2419">
          <a:extLst>
            <a:ext uri="{FF2B5EF4-FFF2-40B4-BE49-F238E27FC236}">
              <a16:creationId xmlns:a16="http://schemas.microsoft.com/office/drawing/2014/main" xmlns="" id="{7AC39398-8E04-421D-AFCB-81504028884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6" name="Text Box 2419">
          <a:extLst>
            <a:ext uri="{FF2B5EF4-FFF2-40B4-BE49-F238E27FC236}">
              <a16:creationId xmlns:a16="http://schemas.microsoft.com/office/drawing/2014/main" xmlns="" id="{7B02AFB9-B130-44B0-9369-777349C09D9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7" name="Text Box 2419">
          <a:extLst>
            <a:ext uri="{FF2B5EF4-FFF2-40B4-BE49-F238E27FC236}">
              <a16:creationId xmlns:a16="http://schemas.microsoft.com/office/drawing/2014/main" xmlns="" id="{7982C66A-143C-4BF8-AA9B-D4A19217130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8" name="Text Box 2419">
          <a:extLst>
            <a:ext uri="{FF2B5EF4-FFF2-40B4-BE49-F238E27FC236}">
              <a16:creationId xmlns:a16="http://schemas.microsoft.com/office/drawing/2014/main" xmlns="" id="{79D6E82C-AB8D-421E-97BF-9FB510D3AA8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49" name="Text Box 2419">
          <a:extLst>
            <a:ext uri="{FF2B5EF4-FFF2-40B4-BE49-F238E27FC236}">
              <a16:creationId xmlns:a16="http://schemas.microsoft.com/office/drawing/2014/main" xmlns="" id="{1A2EAF73-CCE3-420B-B2D6-50EBF4B0CFD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0" name="Text Box 2419">
          <a:extLst>
            <a:ext uri="{FF2B5EF4-FFF2-40B4-BE49-F238E27FC236}">
              <a16:creationId xmlns:a16="http://schemas.microsoft.com/office/drawing/2014/main" xmlns="" id="{EAA27DFA-9A02-46F0-8B4D-2B24AD3B738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1" name="Text Box 2419">
          <a:extLst>
            <a:ext uri="{FF2B5EF4-FFF2-40B4-BE49-F238E27FC236}">
              <a16:creationId xmlns:a16="http://schemas.microsoft.com/office/drawing/2014/main" xmlns="" id="{08F86FE8-C1C7-4AF9-924A-D110C60D43D1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2" name="Text Box 2419">
          <a:extLst>
            <a:ext uri="{FF2B5EF4-FFF2-40B4-BE49-F238E27FC236}">
              <a16:creationId xmlns:a16="http://schemas.microsoft.com/office/drawing/2014/main" xmlns="" id="{860F8C61-C2B1-4817-B58D-7D8715A1054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3" name="Text Box 2419">
          <a:extLst>
            <a:ext uri="{FF2B5EF4-FFF2-40B4-BE49-F238E27FC236}">
              <a16:creationId xmlns:a16="http://schemas.microsoft.com/office/drawing/2014/main" xmlns="" id="{9925EE4D-0AE2-4F29-A675-AA0A03B2E0A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4" name="Text Box 2419">
          <a:extLst>
            <a:ext uri="{FF2B5EF4-FFF2-40B4-BE49-F238E27FC236}">
              <a16:creationId xmlns:a16="http://schemas.microsoft.com/office/drawing/2014/main" xmlns="" id="{AA449002-FA1F-431F-A500-990BEA9CD21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5" name="Text Box 2419">
          <a:extLst>
            <a:ext uri="{FF2B5EF4-FFF2-40B4-BE49-F238E27FC236}">
              <a16:creationId xmlns:a16="http://schemas.microsoft.com/office/drawing/2014/main" xmlns="" id="{25C1DEF2-31E1-4D09-9A7B-251048EA6A5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6" name="Text Box 2419">
          <a:extLst>
            <a:ext uri="{FF2B5EF4-FFF2-40B4-BE49-F238E27FC236}">
              <a16:creationId xmlns:a16="http://schemas.microsoft.com/office/drawing/2014/main" xmlns="" id="{C5B6025D-3DF5-4F79-84C8-91C46E32BCDC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7" name="Text Box 2419">
          <a:extLst>
            <a:ext uri="{FF2B5EF4-FFF2-40B4-BE49-F238E27FC236}">
              <a16:creationId xmlns:a16="http://schemas.microsoft.com/office/drawing/2014/main" xmlns="" id="{3DA3A291-FD1B-406D-85F8-EE2E922F2D4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8" name="Text Box 2419">
          <a:extLst>
            <a:ext uri="{FF2B5EF4-FFF2-40B4-BE49-F238E27FC236}">
              <a16:creationId xmlns:a16="http://schemas.microsoft.com/office/drawing/2014/main" xmlns="" id="{A8E8BA80-627F-4052-8206-83860C62F03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59" name="Text Box 2419">
          <a:extLst>
            <a:ext uri="{FF2B5EF4-FFF2-40B4-BE49-F238E27FC236}">
              <a16:creationId xmlns:a16="http://schemas.microsoft.com/office/drawing/2014/main" xmlns="" id="{591C65C8-AE5B-431A-8152-FC78FFB3161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0" name="Text Box 2419">
          <a:extLst>
            <a:ext uri="{FF2B5EF4-FFF2-40B4-BE49-F238E27FC236}">
              <a16:creationId xmlns:a16="http://schemas.microsoft.com/office/drawing/2014/main" xmlns="" id="{4757EE00-0351-493B-9673-85C2CACDC9B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1" name="Text Box 2419">
          <a:extLst>
            <a:ext uri="{FF2B5EF4-FFF2-40B4-BE49-F238E27FC236}">
              <a16:creationId xmlns:a16="http://schemas.microsoft.com/office/drawing/2014/main" xmlns="" id="{013E4F59-91DE-4121-B7BF-7F89F712223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2" name="Text Box 2419">
          <a:extLst>
            <a:ext uri="{FF2B5EF4-FFF2-40B4-BE49-F238E27FC236}">
              <a16:creationId xmlns:a16="http://schemas.microsoft.com/office/drawing/2014/main" xmlns="" id="{3A118908-496B-4B07-8517-A14448AFE34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3" name="Text Box 2419">
          <a:extLst>
            <a:ext uri="{FF2B5EF4-FFF2-40B4-BE49-F238E27FC236}">
              <a16:creationId xmlns:a16="http://schemas.microsoft.com/office/drawing/2014/main" xmlns="" id="{B62FAF59-9F1B-455A-93AE-A7A719FF29A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4" name="Text Box 2419">
          <a:extLst>
            <a:ext uri="{FF2B5EF4-FFF2-40B4-BE49-F238E27FC236}">
              <a16:creationId xmlns:a16="http://schemas.microsoft.com/office/drawing/2014/main" xmlns="" id="{5DF84D73-A47D-4DD5-98E4-F778A235D68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5" name="Text Box 2419">
          <a:extLst>
            <a:ext uri="{FF2B5EF4-FFF2-40B4-BE49-F238E27FC236}">
              <a16:creationId xmlns:a16="http://schemas.microsoft.com/office/drawing/2014/main" xmlns="" id="{64AC9CF8-C471-448F-817C-55CEBAA80588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5660"/>
    <xdr:sp macro="" textlink="">
      <xdr:nvSpPr>
        <xdr:cNvPr id="566" name="Text Box 2419">
          <a:extLst>
            <a:ext uri="{FF2B5EF4-FFF2-40B4-BE49-F238E27FC236}">
              <a16:creationId xmlns:a16="http://schemas.microsoft.com/office/drawing/2014/main" xmlns="" id="{BE7E654E-E757-4C08-A1DA-C98832A155E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67" name="Text Box 2419">
          <a:extLst>
            <a:ext uri="{FF2B5EF4-FFF2-40B4-BE49-F238E27FC236}">
              <a16:creationId xmlns:a16="http://schemas.microsoft.com/office/drawing/2014/main" xmlns="" id="{7F5E3E6F-9FB8-41FB-A47A-BD529EB4AA3E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68" name="Text Box 2419">
          <a:extLst>
            <a:ext uri="{FF2B5EF4-FFF2-40B4-BE49-F238E27FC236}">
              <a16:creationId xmlns:a16="http://schemas.microsoft.com/office/drawing/2014/main" xmlns="" id="{335F67E9-1BC6-479D-ADED-FBFF6C6931D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69" name="Text Box 2419">
          <a:extLst>
            <a:ext uri="{FF2B5EF4-FFF2-40B4-BE49-F238E27FC236}">
              <a16:creationId xmlns:a16="http://schemas.microsoft.com/office/drawing/2014/main" xmlns="" id="{B47E0F8E-8BDA-4CF9-A076-4F5A4E2363E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0" name="Text Box 2419">
          <a:extLst>
            <a:ext uri="{FF2B5EF4-FFF2-40B4-BE49-F238E27FC236}">
              <a16:creationId xmlns:a16="http://schemas.microsoft.com/office/drawing/2014/main" xmlns="" id="{CE00C94B-285A-4A2E-9786-4FB132D27A8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1" name="Text Box 2419">
          <a:extLst>
            <a:ext uri="{FF2B5EF4-FFF2-40B4-BE49-F238E27FC236}">
              <a16:creationId xmlns:a16="http://schemas.microsoft.com/office/drawing/2014/main" xmlns="" id="{0E8005D1-1992-4FA2-970D-984E6A5AE66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2" name="Text Box 2419">
          <a:extLst>
            <a:ext uri="{FF2B5EF4-FFF2-40B4-BE49-F238E27FC236}">
              <a16:creationId xmlns:a16="http://schemas.microsoft.com/office/drawing/2014/main" xmlns="" id="{C2561807-D4CC-4E65-AA9D-D6A95E450F7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3" name="Text Box 2419">
          <a:extLst>
            <a:ext uri="{FF2B5EF4-FFF2-40B4-BE49-F238E27FC236}">
              <a16:creationId xmlns:a16="http://schemas.microsoft.com/office/drawing/2014/main" xmlns="" id="{DE69D728-A628-4943-BE98-F577E4BF6B91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4" name="Text Box 2419">
          <a:extLst>
            <a:ext uri="{FF2B5EF4-FFF2-40B4-BE49-F238E27FC236}">
              <a16:creationId xmlns:a16="http://schemas.microsoft.com/office/drawing/2014/main" xmlns="" id="{FE51FCA0-C4C4-4061-80C7-12A00EA2FA6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5" name="Text Box 2419">
          <a:extLst>
            <a:ext uri="{FF2B5EF4-FFF2-40B4-BE49-F238E27FC236}">
              <a16:creationId xmlns:a16="http://schemas.microsoft.com/office/drawing/2014/main" xmlns="" id="{06EB44F3-1F05-4135-9CE5-AE1D86A243E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6" name="Text Box 2419">
          <a:extLst>
            <a:ext uri="{FF2B5EF4-FFF2-40B4-BE49-F238E27FC236}">
              <a16:creationId xmlns:a16="http://schemas.microsoft.com/office/drawing/2014/main" xmlns="" id="{D7C1ED42-B553-4B7A-A6FF-BCDA6A845F0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7" name="Text Box 2419">
          <a:extLst>
            <a:ext uri="{FF2B5EF4-FFF2-40B4-BE49-F238E27FC236}">
              <a16:creationId xmlns:a16="http://schemas.microsoft.com/office/drawing/2014/main" xmlns="" id="{45E4E25C-0D6C-42FB-9321-0E01BDD4EFE0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8" name="Text Box 2419">
          <a:extLst>
            <a:ext uri="{FF2B5EF4-FFF2-40B4-BE49-F238E27FC236}">
              <a16:creationId xmlns:a16="http://schemas.microsoft.com/office/drawing/2014/main" xmlns="" id="{134134AF-C899-4EB4-8D3C-F7F4F62B895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79" name="Text Box 2419">
          <a:extLst>
            <a:ext uri="{FF2B5EF4-FFF2-40B4-BE49-F238E27FC236}">
              <a16:creationId xmlns:a16="http://schemas.microsoft.com/office/drawing/2014/main" xmlns="" id="{D2E90191-FF97-40D8-AC77-74C99289C32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0" name="Text Box 2419">
          <a:extLst>
            <a:ext uri="{FF2B5EF4-FFF2-40B4-BE49-F238E27FC236}">
              <a16:creationId xmlns:a16="http://schemas.microsoft.com/office/drawing/2014/main" xmlns="" id="{1B1F47A4-94D1-4A31-B8B0-9C20D33CB52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1" name="Text Box 2419">
          <a:extLst>
            <a:ext uri="{FF2B5EF4-FFF2-40B4-BE49-F238E27FC236}">
              <a16:creationId xmlns:a16="http://schemas.microsoft.com/office/drawing/2014/main" xmlns="" id="{47E02D4F-3D1E-4CD9-8F17-D3536C59C7F9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2" name="Text Box 2419">
          <a:extLst>
            <a:ext uri="{FF2B5EF4-FFF2-40B4-BE49-F238E27FC236}">
              <a16:creationId xmlns:a16="http://schemas.microsoft.com/office/drawing/2014/main" xmlns="" id="{D9724E04-C024-4AC6-B125-D0477D582712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3" name="Text Box 2419">
          <a:extLst>
            <a:ext uri="{FF2B5EF4-FFF2-40B4-BE49-F238E27FC236}">
              <a16:creationId xmlns:a16="http://schemas.microsoft.com/office/drawing/2014/main" xmlns="" id="{86FB0121-42DA-46BE-8864-1C64822E5CA4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4" name="Text Box 2419">
          <a:extLst>
            <a:ext uri="{FF2B5EF4-FFF2-40B4-BE49-F238E27FC236}">
              <a16:creationId xmlns:a16="http://schemas.microsoft.com/office/drawing/2014/main" xmlns="" id="{7B250D56-9860-4FD7-BC2C-FD93FF5F72E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5" name="Text Box 2419">
          <a:extLst>
            <a:ext uri="{FF2B5EF4-FFF2-40B4-BE49-F238E27FC236}">
              <a16:creationId xmlns:a16="http://schemas.microsoft.com/office/drawing/2014/main" xmlns="" id="{60009CA2-058E-4798-8C94-C388D70CD95F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6" name="Text Box 2419">
          <a:extLst>
            <a:ext uri="{FF2B5EF4-FFF2-40B4-BE49-F238E27FC236}">
              <a16:creationId xmlns:a16="http://schemas.microsoft.com/office/drawing/2014/main" xmlns="" id="{AFB6840E-4D4D-4EDE-88F4-7E260834370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7" name="Text Box 2419">
          <a:extLst>
            <a:ext uri="{FF2B5EF4-FFF2-40B4-BE49-F238E27FC236}">
              <a16:creationId xmlns:a16="http://schemas.microsoft.com/office/drawing/2014/main" xmlns="" id="{07215964-F71C-4B09-9370-C0FB411B221D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8" name="Text Box 2419">
          <a:extLst>
            <a:ext uri="{FF2B5EF4-FFF2-40B4-BE49-F238E27FC236}">
              <a16:creationId xmlns:a16="http://schemas.microsoft.com/office/drawing/2014/main" xmlns="" id="{71AA8D3B-618E-4F97-9FA9-96207608C623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89" name="Text Box 2419">
          <a:extLst>
            <a:ext uri="{FF2B5EF4-FFF2-40B4-BE49-F238E27FC236}">
              <a16:creationId xmlns:a16="http://schemas.microsoft.com/office/drawing/2014/main" xmlns="" id="{39ED463B-3692-4340-9430-17FB0DB0C5C6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90" name="Text Box 2419">
          <a:extLst>
            <a:ext uri="{FF2B5EF4-FFF2-40B4-BE49-F238E27FC236}">
              <a16:creationId xmlns:a16="http://schemas.microsoft.com/office/drawing/2014/main" xmlns="" id="{F4DD6E7C-563E-4F7A-B142-0892C302B735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91" name="Text Box 2419">
          <a:extLst>
            <a:ext uri="{FF2B5EF4-FFF2-40B4-BE49-F238E27FC236}">
              <a16:creationId xmlns:a16="http://schemas.microsoft.com/office/drawing/2014/main" xmlns="" id="{6F7B27E0-7295-49D7-AB96-5F1DC28D7297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92" name="Text Box 2419">
          <a:extLst>
            <a:ext uri="{FF2B5EF4-FFF2-40B4-BE49-F238E27FC236}">
              <a16:creationId xmlns:a16="http://schemas.microsoft.com/office/drawing/2014/main" xmlns="" id="{B95937C2-E8DF-497F-98F3-AF23B036B92B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23</xdr:col>
      <xdr:colOff>380365</xdr:colOff>
      <xdr:row>2</xdr:row>
      <xdr:rowOff>0</xdr:rowOff>
    </xdr:from>
    <xdr:ext cx="296428" cy="256930"/>
    <xdr:sp macro="" textlink="">
      <xdr:nvSpPr>
        <xdr:cNvPr id="593" name="Text Box 2419">
          <a:extLst>
            <a:ext uri="{FF2B5EF4-FFF2-40B4-BE49-F238E27FC236}">
              <a16:creationId xmlns:a16="http://schemas.microsoft.com/office/drawing/2014/main" xmlns="" id="{785D7DA6-9148-4350-B9DE-59D9750B532A}"/>
            </a:ext>
          </a:extLst>
        </xdr:cNvPr>
        <xdr:cNvSpPr txBox="1">
          <a:spLocks noChangeArrowheads="1"/>
        </xdr:cNvSpPr>
      </xdr:nvSpPr>
      <xdr:spPr>
        <a:xfrm>
          <a:off x="1743011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595" name="Text Box 2419">
          <a:extLst>
            <a:ext uri="{FF2B5EF4-FFF2-40B4-BE49-F238E27FC236}">
              <a16:creationId xmlns:a16="http://schemas.microsoft.com/office/drawing/2014/main" xmlns="" id="{E3BE60AC-B976-4CB5-880F-81404DEB7E3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596" name="Text Box 2419">
          <a:extLst>
            <a:ext uri="{FF2B5EF4-FFF2-40B4-BE49-F238E27FC236}">
              <a16:creationId xmlns:a16="http://schemas.microsoft.com/office/drawing/2014/main" xmlns="" id="{6D0D6F17-8EB6-4A1C-9E69-621BF388BD4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597" name="Text Box 2419">
          <a:extLst>
            <a:ext uri="{FF2B5EF4-FFF2-40B4-BE49-F238E27FC236}">
              <a16:creationId xmlns:a16="http://schemas.microsoft.com/office/drawing/2014/main" xmlns="" id="{EB8A47EE-64BB-46C0-99F5-CCBA63C8006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598" name="Text Box 2419">
          <a:extLst>
            <a:ext uri="{FF2B5EF4-FFF2-40B4-BE49-F238E27FC236}">
              <a16:creationId xmlns:a16="http://schemas.microsoft.com/office/drawing/2014/main" xmlns="" id="{4FC240F0-C3D9-40D5-890A-DC1E71C0356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599" name="Text Box 2419">
          <a:extLst>
            <a:ext uri="{FF2B5EF4-FFF2-40B4-BE49-F238E27FC236}">
              <a16:creationId xmlns:a16="http://schemas.microsoft.com/office/drawing/2014/main" xmlns="" id="{026BCA39-3EBF-421F-98E7-743E4BF90FD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0" name="Text Box 2419">
          <a:extLst>
            <a:ext uri="{FF2B5EF4-FFF2-40B4-BE49-F238E27FC236}">
              <a16:creationId xmlns:a16="http://schemas.microsoft.com/office/drawing/2014/main" xmlns="" id="{2FF1079B-887C-4CAE-B64B-C72263F750C5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1" name="Text Box 2419">
          <a:extLst>
            <a:ext uri="{FF2B5EF4-FFF2-40B4-BE49-F238E27FC236}">
              <a16:creationId xmlns:a16="http://schemas.microsoft.com/office/drawing/2014/main" xmlns="" id="{94497D30-47FB-411D-8A0A-F470417EF02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2" name="Text Box 2419">
          <a:extLst>
            <a:ext uri="{FF2B5EF4-FFF2-40B4-BE49-F238E27FC236}">
              <a16:creationId xmlns:a16="http://schemas.microsoft.com/office/drawing/2014/main" xmlns="" id="{55EBC151-3B92-46A2-8243-241BE0A752D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3" name="Text Box 2419">
          <a:extLst>
            <a:ext uri="{FF2B5EF4-FFF2-40B4-BE49-F238E27FC236}">
              <a16:creationId xmlns:a16="http://schemas.microsoft.com/office/drawing/2014/main" xmlns="" id="{FC84EE05-3DC9-464F-86C4-F3D5F13E173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4" name="Text Box 2419">
          <a:extLst>
            <a:ext uri="{FF2B5EF4-FFF2-40B4-BE49-F238E27FC236}">
              <a16:creationId xmlns:a16="http://schemas.microsoft.com/office/drawing/2014/main" xmlns="" id="{AE2D2B59-C90F-4304-BE46-70AB5BE047A5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5" name="Text Box 2419">
          <a:extLst>
            <a:ext uri="{FF2B5EF4-FFF2-40B4-BE49-F238E27FC236}">
              <a16:creationId xmlns:a16="http://schemas.microsoft.com/office/drawing/2014/main" xmlns="" id="{0FFBBBCC-7CA6-4E57-BF6C-935BFA753DC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6" name="Text Box 2419">
          <a:extLst>
            <a:ext uri="{FF2B5EF4-FFF2-40B4-BE49-F238E27FC236}">
              <a16:creationId xmlns:a16="http://schemas.microsoft.com/office/drawing/2014/main" xmlns="" id="{2921504F-CCF4-41E2-BACB-D357615CE7E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7" name="Text Box 2419">
          <a:extLst>
            <a:ext uri="{FF2B5EF4-FFF2-40B4-BE49-F238E27FC236}">
              <a16:creationId xmlns:a16="http://schemas.microsoft.com/office/drawing/2014/main" xmlns="" id="{D40CCC23-D755-451C-83D9-920ECFA49F2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8" name="Text Box 2419">
          <a:extLst>
            <a:ext uri="{FF2B5EF4-FFF2-40B4-BE49-F238E27FC236}">
              <a16:creationId xmlns:a16="http://schemas.microsoft.com/office/drawing/2014/main" xmlns="" id="{8E0E4DF1-AF57-4885-81C7-07CFF089920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09" name="Text Box 2419">
          <a:extLst>
            <a:ext uri="{FF2B5EF4-FFF2-40B4-BE49-F238E27FC236}">
              <a16:creationId xmlns:a16="http://schemas.microsoft.com/office/drawing/2014/main" xmlns="" id="{614F48CE-73F0-43A8-9603-5A5C31ED341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0" name="Text Box 2419">
          <a:extLst>
            <a:ext uri="{FF2B5EF4-FFF2-40B4-BE49-F238E27FC236}">
              <a16:creationId xmlns:a16="http://schemas.microsoft.com/office/drawing/2014/main" xmlns="" id="{EDCD3AD1-CD0E-4749-981F-D06358F689B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1" name="Text Box 2419">
          <a:extLst>
            <a:ext uri="{FF2B5EF4-FFF2-40B4-BE49-F238E27FC236}">
              <a16:creationId xmlns:a16="http://schemas.microsoft.com/office/drawing/2014/main" xmlns="" id="{C7F6018B-BE52-4048-871F-EF6330A6DEB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2" name="Text Box 2419">
          <a:extLst>
            <a:ext uri="{FF2B5EF4-FFF2-40B4-BE49-F238E27FC236}">
              <a16:creationId xmlns:a16="http://schemas.microsoft.com/office/drawing/2014/main" xmlns="" id="{B94A17F2-745D-471A-8092-FCBEECF399D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3" name="Text Box 2419">
          <a:extLst>
            <a:ext uri="{FF2B5EF4-FFF2-40B4-BE49-F238E27FC236}">
              <a16:creationId xmlns:a16="http://schemas.microsoft.com/office/drawing/2014/main" xmlns="" id="{9A17A2AB-4534-49B1-AD9D-42F4D297F64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4" name="Text Box 2419">
          <a:extLst>
            <a:ext uri="{FF2B5EF4-FFF2-40B4-BE49-F238E27FC236}">
              <a16:creationId xmlns:a16="http://schemas.microsoft.com/office/drawing/2014/main" xmlns="" id="{ACD58942-C1AC-4ABD-95DC-D24919BD21D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5" name="Text Box 2419">
          <a:extLst>
            <a:ext uri="{FF2B5EF4-FFF2-40B4-BE49-F238E27FC236}">
              <a16:creationId xmlns:a16="http://schemas.microsoft.com/office/drawing/2014/main" xmlns="" id="{4FC31418-0AD6-4F2E-A315-5FA8B8CE17C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6" name="Text Box 2419">
          <a:extLst>
            <a:ext uri="{FF2B5EF4-FFF2-40B4-BE49-F238E27FC236}">
              <a16:creationId xmlns:a16="http://schemas.microsoft.com/office/drawing/2014/main" xmlns="" id="{43C133E5-1CB0-4699-B871-76C06CC4457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7" name="Text Box 2419">
          <a:extLst>
            <a:ext uri="{FF2B5EF4-FFF2-40B4-BE49-F238E27FC236}">
              <a16:creationId xmlns:a16="http://schemas.microsoft.com/office/drawing/2014/main" xmlns="" id="{88DA34E5-C4A8-4A0B-A0AE-0B2FEEDC236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8" name="Text Box 2419">
          <a:extLst>
            <a:ext uri="{FF2B5EF4-FFF2-40B4-BE49-F238E27FC236}">
              <a16:creationId xmlns:a16="http://schemas.microsoft.com/office/drawing/2014/main" xmlns="" id="{BE038387-8187-4400-83E9-EA9467D3C9C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19" name="Text Box 2419">
          <a:extLst>
            <a:ext uri="{FF2B5EF4-FFF2-40B4-BE49-F238E27FC236}">
              <a16:creationId xmlns:a16="http://schemas.microsoft.com/office/drawing/2014/main" xmlns="" id="{0C3925BC-0D2A-4E5E-BCD1-4A5419BB663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0" name="Text Box 2419">
          <a:extLst>
            <a:ext uri="{FF2B5EF4-FFF2-40B4-BE49-F238E27FC236}">
              <a16:creationId xmlns:a16="http://schemas.microsoft.com/office/drawing/2014/main" xmlns="" id="{D68CEFD2-ADAF-42C1-A0F8-0446DA82107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1" name="Text Box 2419">
          <a:extLst>
            <a:ext uri="{FF2B5EF4-FFF2-40B4-BE49-F238E27FC236}">
              <a16:creationId xmlns:a16="http://schemas.microsoft.com/office/drawing/2014/main" xmlns="" id="{9A330B52-6591-4C3B-925C-F0F23492597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2" name="Text Box 2419">
          <a:extLst>
            <a:ext uri="{FF2B5EF4-FFF2-40B4-BE49-F238E27FC236}">
              <a16:creationId xmlns:a16="http://schemas.microsoft.com/office/drawing/2014/main" xmlns="" id="{8006AB3C-F57A-4EF9-9AF9-068DCB595C9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3" name="Text Box 2419">
          <a:extLst>
            <a:ext uri="{FF2B5EF4-FFF2-40B4-BE49-F238E27FC236}">
              <a16:creationId xmlns:a16="http://schemas.microsoft.com/office/drawing/2014/main" xmlns="" id="{8EA6E960-FB66-48EC-A7A7-75C2DDB46A5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4" name="Text Box 2419">
          <a:extLst>
            <a:ext uri="{FF2B5EF4-FFF2-40B4-BE49-F238E27FC236}">
              <a16:creationId xmlns:a16="http://schemas.microsoft.com/office/drawing/2014/main" xmlns="" id="{FAA97212-8F2C-4E4C-9A21-D0CEC56816F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5" name="Text Box 2419">
          <a:extLst>
            <a:ext uri="{FF2B5EF4-FFF2-40B4-BE49-F238E27FC236}">
              <a16:creationId xmlns:a16="http://schemas.microsoft.com/office/drawing/2014/main" xmlns="" id="{581223FC-CE01-4023-9C9E-FE6F21A2774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6" name="Text Box 2419">
          <a:extLst>
            <a:ext uri="{FF2B5EF4-FFF2-40B4-BE49-F238E27FC236}">
              <a16:creationId xmlns:a16="http://schemas.microsoft.com/office/drawing/2014/main" xmlns="" id="{E06C7809-FBB3-4786-B5D1-909FCC8C1DE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7" name="Text Box 2419">
          <a:extLst>
            <a:ext uri="{FF2B5EF4-FFF2-40B4-BE49-F238E27FC236}">
              <a16:creationId xmlns:a16="http://schemas.microsoft.com/office/drawing/2014/main" xmlns="" id="{8C099F2C-7BC7-49B5-B226-DCF63CEFA4F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8" name="Text Box 2419">
          <a:extLst>
            <a:ext uri="{FF2B5EF4-FFF2-40B4-BE49-F238E27FC236}">
              <a16:creationId xmlns:a16="http://schemas.microsoft.com/office/drawing/2014/main" xmlns="" id="{FE5C04EE-FE8D-4119-B9C9-FA18A601FDD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29" name="Text Box 2419">
          <a:extLst>
            <a:ext uri="{FF2B5EF4-FFF2-40B4-BE49-F238E27FC236}">
              <a16:creationId xmlns:a16="http://schemas.microsoft.com/office/drawing/2014/main" xmlns="" id="{83B1BC7C-0345-4FCA-9223-8D200C3F22D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0" name="Text Box 2419">
          <a:extLst>
            <a:ext uri="{FF2B5EF4-FFF2-40B4-BE49-F238E27FC236}">
              <a16:creationId xmlns:a16="http://schemas.microsoft.com/office/drawing/2014/main" xmlns="" id="{15C32681-18B7-46ED-A54E-28E5C953D2E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1" name="Text Box 2419">
          <a:extLst>
            <a:ext uri="{FF2B5EF4-FFF2-40B4-BE49-F238E27FC236}">
              <a16:creationId xmlns:a16="http://schemas.microsoft.com/office/drawing/2014/main" xmlns="" id="{09E8DD7B-1EF6-4810-B017-8AB3355A70A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2" name="Text Box 2419">
          <a:extLst>
            <a:ext uri="{FF2B5EF4-FFF2-40B4-BE49-F238E27FC236}">
              <a16:creationId xmlns:a16="http://schemas.microsoft.com/office/drawing/2014/main" xmlns="" id="{CE2CD6F5-C502-46C6-9A12-FE74733223D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3" name="Text Box 2419">
          <a:extLst>
            <a:ext uri="{FF2B5EF4-FFF2-40B4-BE49-F238E27FC236}">
              <a16:creationId xmlns:a16="http://schemas.microsoft.com/office/drawing/2014/main" xmlns="" id="{9B564F7E-3E21-4BED-93AE-DB9CAA5DDDF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4" name="Text Box 2419">
          <a:extLst>
            <a:ext uri="{FF2B5EF4-FFF2-40B4-BE49-F238E27FC236}">
              <a16:creationId xmlns:a16="http://schemas.microsoft.com/office/drawing/2014/main" xmlns="" id="{DA0F9ECB-8493-4B72-868F-B07AAE7C28B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5" name="Text Box 2419">
          <a:extLst>
            <a:ext uri="{FF2B5EF4-FFF2-40B4-BE49-F238E27FC236}">
              <a16:creationId xmlns:a16="http://schemas.microsoft.com/office/drawing/2014/main" xmlns="" id="{3184D5E5-893B-404A-88F1-829204AAACE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6" name="Text Box 2419">
          <a:extLst>
            <a:ext uri="{FF2B5EF4-FFF2-40B4-BE49-F238E27FC236}">
              <a16:creationId xmlns:a16="http://schemas.microsoft.com/office/drawing/2014/main" xmlns="" id="{F539D535-D2DB-4793-AB90-6F6657B2E01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7" name="Text Box 2419">
          <a:extLst>
            <a:ext uri="{FF2B5EF4-FFF2-40B4-BE49-F238E27FC236}">
              <a16:creationId xmlns:a16="http://schemas.microsoft.com/office/drawing/2014/main" xmlns="" id="{24609743-8E5D-4DFC-8558-0F6C1008F3D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8" name="Text Box 2419">
          <a:extLst>
            <a:ext uri="{FF2B5EF4-FFF2-40B4-BE49-F238E27FC236}">
              <a16:creationId xmlns:a16="http://schemas.microsoft.com/office/drawing/2014/main" xmlns="" id="{D23D382F-2F91-4F0C-863E-4F8415BE0E8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39" name="Text Box 2419">
          <a:extLst>
            <a:ext uri="{FF2B5EF4-FFF2-40B4-BE49-F238E27FC236}">
              <a16:creationId xmlns:a16="http://schemas.microsoft.com/office/drawing/2014/main" xmlns="" id="{E0F50E6D-EB80-4BD1-B204-38CC4837B1F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0" name="Text Box 2419">
          <a:extLst>
            <a:ext uri="{FF2B5EF4-FFF2-40B4-BE49-F238E27FC236}">
              <a16:creationId xmlns:a16="http://schemas.microsoft.com/office/drawing/2014/main" xmlns="" id="{43DE915B-0E8D-4D6C-9FC9-351300A3759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1" name="Text Box 2419">
          <a:extLst>
            <a:ext uri="{FF2B5EF4-FFF2-40B4-BE49-F238E27FC236}">
              <a16:creationId xmlns:a16="http://schemas.microsoft.com/office/drawing/2014/main" xmlns="" id="{E8F54F57-A078-46F0-8B77-257A4E0E4D3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2" name="Text Box 2419">
          <a:extLst>
            <a:ext uri="{FF2B5EF4-FFF2-40B4-BE49-F238E27FC236}">
              <a16:creationId xmlns:a16="http://schemas.microsoft.com/office/drawing/2014/main" xmlns="" id="{66FF7ECA-35FC-449B-BD19-4957C952F165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3" name="Text Box 2419">
          <a:extLst>
            <a:ext uri="{FF2B5EF4-FFF2-40B4-BE49-F238E27FC236}">
              <a16:creationId xmlns:a16="http://schemas.microsoft.com/office/drawing/2014/main" xmlns="" id="{8E007080-2EB1-4622-864D-3052F71A461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4" name="Text Box 2419">
          <a:extLst>
            <a:ext uri="{FF2B5EF4-FFF2-40B4-BE49-F238E27FC236}">
              <a16:creationId xmlns:a16="http://schemas.microsoft.com/office/drawing/2014/main" xmlns="" id="{0DE989F1-DAAB-4A15-A9CA-016CF43A1A9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5" name="Text Box 2419">
          <a:extLst>
            <a:ext uri="{FF2B5EF4-FFF2-40B4-BE49-F238E27FC236}">
              <a16:creationId xmlns:a16="http://schemas.microsoft.com/office/drawing/2014/main" xmlns="" id="{BA17D924-C6F2-466A-BA2C-5F50B21B545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6" name="Text Box 2419">
          <a:extLst>
            <a:ext uri="{FF2B5EF4-FFF2-40B4-BE49-F238E27FC236}">
              <a16:creationId xmlns:a16="http://schemas.microsoft.com/office/drawing/2014/main" xmlns="" id="{C652903E-A43C-4B7D-8186-77F19549169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7" name="Text Box 2419">
          <a:extLst>
            <a:ext uri="{FF2B5EF4-FFF2-40B4-BE49-F238E27FC236}">
              <a16:creationId xmlns:a16="http://schemas.microsoft.com/office/drawing/2014/main" xmlns="" id="{C133FFC4-702A-4A58-92E5-7C8D4D7FD37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8" name="Text Box 2419">
          <a:extLst>
            <a:ext uri="{FF2B5EF4-FFF2-40B4-BE49-F238E27FC236}">
              <a16:creationId xmlns:a16="http://schemas.microsoft.com/office/drawing/2014/main" xmlns="" id="{165F8244-2662-4700-88AE-D880A884C34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49" name="Text Box 2419">
          <a:extLst>
            <a:ext uri="{FF2B5EF4-FFF2-40B4-BE49-F238E27FC236}">
              <a16:creationId xmlns:a16="http://schemas.microsoft.com/office/drawing/2014/main" xmlns="" id="{7ADB2EC7-33B4-49C5-A4DB-90394E47D1C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0" name="Text Box 2419">
          <a:extLst>
            <a:ext uri="{FF2B5EF4-FFF2-40B4-BE49-F238E27FC236}">
              <a16:creationId xmlns:a16="http://schemas.microsoft.com/office/drawing/2014/main" xmlns="" id="{0A8A58F2-E835-4AA0-8998-A5CA14BFA06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1" name="Text Box 2419">
          <a:extLst>
            <a:ext uri="{FF2B5EF4-FFF2-40B4-BE49-F238E27FC236}">
              <a16:creationId xmlns:a16="http://schemas.microsoft.com/office/drawing/2014/main" xmlns="" id="{BD8F1752-3523-445C-BC31-895D8C25C46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2" name="Text Box 2419">
          <a:extLst>
            <a:ext uri="{FF2B5EF4-FFF2-40B4-BE49-F238E27FC236}">
              <a16:creationId xmlns:a16="http://schemas.microsoft.com/office/drawing/2014/main" xmlns="" id="{0F1264ED-75BF-4F05-929D-15AC681413D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3" name="Text Box 2419">
          <a:extLst>
            <a:ext uri="{FF2B5EF4-FFF2-40B4-BE49-F238E27FC236}">
              <a16:creationId xmlns:a16="http://schemas.microsoft.com/office/drawing/2014/main" xmlns="" id="{4D2478B0-D313-475F-AFB5-96A88914472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4" name="Text Box 2419">
          <a:extLst>
            <a:ext uri="{FF2B5EF4-FFF2-40B4-BE49-F238E27FC236}">
              <a16:creationId xmlns:a16="http://schemas.microsoft.com/office/drawing/2014/main" xmlns="" id="{151BAA22-DA84-4390-B7DE-55BD5A3A2B7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5" name="Text Box 2419">
          <a:extLst>
            <a:ext uri="{FF2B5EF4-FFF2-40B4-BE49-F238E27FC236}">
              <a16:creationId xmlns:a16="http://schemas.microsoft.com/office/drawing/2014/main" xmlns="" id="{1F9D7A80-BD83-4779-98ED-FD32A787512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6" name="Text Box 2419">
          <a:extLst>
            <a:ext uri="{FF2B5EF4-FFF2-40B4-BE49-F238E27FC236}">
              <a16:creationId xmlns:a16="http://schemas.microsoft.com/office/drawing/2014/main" xmlns="" id="{497BAA7A-2526-410F-A91D-E9F1229AC78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7" name="Text Box 2419">
          <a:extLst>
            <a:ext uri="{FF2B5EF4-FFF2-40B4-BE49-F238E27FC236}">
              <a16:creationId xmlns:a16="http://schemas.microsoft.com/office/drawing/2014/main" xmlns="" id="{F8480A79-A263-44A8-B255-D8254D5D90C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8" name="Text Box 2419">
          <a:extLst>
            <a:ext uri="{FF2B5EF4-FFF2-40B4-BE49-F238E27FC236}">
              <a16:creationId xmlns:a16="http://schemas.microsoft.com/office/drawing/2014/main" xmlns="" id="{D37ACD43-23D9-4D94-8B31-1B06F83F888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59" name="Text Box 2419">
          <a:extLst>
            <a:ext uri="{FF2B5EF4-FFF2-40B4-BE49-F238E27FC236}">
              <a16:creationId xmlns:a16="http://schemas.microsoft.com/office/drawing/2014/main" xmlns="" id="{6A23DD45-32C0-447B-8704-CF48523567A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0" name="Text Box 2419">
          <a:extLst>
            <a:ext uri="{FF2B5EF4-FFF2-40B4-BE49-F238E27FC236}">
              <a16:creationId xmlns:a16="http://schemas.microsoft.com/office/drawing/2014/main" xmlns="" id="{D3C92FD8-4DEE-4D68-B4CA-641872B6516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1" name="Text Box 2419">
          <a:extLst>
            <a:ext uri="{FF2B5EF4-FFF2-40B4-BE49-F238E27FC236}">
              <a16:creationId xmlns:a16="http://schemas.microsoft.com/office/drawing/2014/main" xmlns="" id="{7ECD6433-5B6E-4D77-A5FB-AAD5A8F83E45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2" name="Text Box 2419">
          <a:extLst>
            <a:ext uri="{FF2B5EF4-FFF2-40B4-BE49-F238E27FC236}">
              <a16:creationId xmlns:a16="http://schemas.microsoft.com/office/drawing/2014/main" xmlns="" id="{F9D0A1B0-C5A1-4B06-AE17-AA11FE0D717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3" name="Text Box 2419">
          <a:extLst>
            <a:ext uri="{FF2B5EF4-FFF2-40B4-BE49-F238E27FC236}">
              <a16:creationId xmlns:a16="http://schemas.microsoft.com/office/drawing/2014/main" xmlns="" id="{ABE559CF-3B13-4BA0-8419-01F304253BC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4" name="Text Box 2419">
          <a:extLst>
            <a:ext uri="{FF2B5EF4-FFF2-40B4-BE49-F238E27FC236}">
              <a16:creationId xmlns:a16="http://schemas.microsoft.com/office/drawing/2014/main" xmlns="" id="{32EA4B2D-8A8C-42DD-B151-4ACE214D3BF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5" name="Text Box 2419">
          <a:extLst>
            <a:ext uri="{FF2B5EF4-FFF2-40B4-BE49-F238E27FC236}">
              <a16:creationId xmlns:a16="http://schemas.microsoft.com/office/drawing/2014/main" xmlns="" id="{BFEDBA86-133E-4449-9717-B0E71E7B496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6" name="Text Box 2419">
          <a:extLst>
            <a:ext uri="{FF2B5EF4-FFF2-40B4-BE49-F238E27FC236}">
              <a16:creationId xmlns:a16="http://schemas.microsoft.com/office/drawing/2014/main" xmlns="" id="{209A0590-0039-4A4D-BC78-8CAC3465A05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7" name="Text Box 2419">
          <a:extLst>
            <a:ext uri="{FF2B5EF4-FFF2-40B4-BE49-F238E27FC236}">
              <a16:creationId xmlns:a16="http://schemas.microsoft.com/office/drawing/2014/main" xmlns="" id="{EBD94AD4-3DE9-48A0-A12F-16C8A1723E7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8" name="Text Box 2419">
          <a:extLst>
            <a:ext uri="{FF2B5EF4-FFF2-40B4-BE49-F238E27FC236}">
              <a16:creationId xmlns:a16="http://schemas.microsoft.com/office/drawing/2014/main" xmlns="" id="{BE7E67BB-656E-472C-A57D-90A53EDA737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69" name="Text Box 2419">
          <a:extLst>
            <a:ext uri="{FF2B5EF4-FFF2-40B4-BE49-F238E27FC236}">
              <a16:creationId xmlns:a16="http://schemas.microsoft.com/office/drawing/2014/main" xmlns="" id="{A5DB2D4A-CACF-4ED6-9FA4-B8BEE069DA3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0" name="Text Box 2419">
          <a:extLst>
            <a:ext uri="{FF2B5EF4-FFF2-40B4-BE49-F238E27FC236}">
              <a16:creationId xmlns:a16="http://schemas.microsoft.com/office/drawing/2014/main" xmlns="" id="{7FB9CC4B-0070-435A-8D64-46DB0E3BF7B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1" name="Text Box 2419">
          <a:extLst>
            <a:ext uri="{FF2B5EF4-FFF2-40B4-BE49-F238E27FC236}">
              <a16:creationId xmlns:a16="http://schemas.microsoft.com/office/drawing/2014/main" xmlns="" id="{F72E8A74-78E0-410D-9FD4-2A7E5D88C28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2" name="Text Box 2419">
          <a:extLst>
            <a:ext uri="{FF2B5EF4-FFF2-40B4-BE49-F238E27FC236}">
              <a16:creationId xmlns:a16="http://schemas.microsoft.com/office/drawing/2014/main" xmlns="" id="{E88F4792-E07C-48EC-BE8E-BE1B27C59D5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3" name="Text Box 2419">
          <a:extLst>
            <a:ext uri="{FF2B5EF4-FFF2-40B4-BE49-F238E27FC236}">
              <a16:creationId xmlns:a16="http://schemas.microsoft.com/office/drawing/2014/main" xmlns="" id="{3B8EA536-AD84-4063-A183-9C1E6D9185E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4" name="Text Box 2419">
          <a:extLst>
            <a:ext uri="{FF2B5EF4-FFF2-40B4-BE49-F238E27FC236}">
              <a16:creationId xmlns:a16="http://schemas.microsoft.com/office/drawing/2014/main" xmlns="" id="{B420A626-11FF-495B-9DAE-DB17F19ABFB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5" name="Text Box 2419">
          <a:extLst>
            <a:ext uri="{FF2B5EF4-FFF2-40B4-BE49-F238E27FC236}">
              <a16:creationId xmlns:a16="http://schemas.microsoft.com/office/drawing/2014/main" xmlns="" id="{4F858C0E-B4D7-4A14-8112-BDF296CE278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6" name="Text Box 2419">
          <a:extLst>
            <a:ext uri="{FF2B5EF4-FFF2-40B4-BE49-F238E27FC236}">
              <a16:creationId xmlns:a16="http://schemas.microsoft.com/office/drawing/2014/main" xmlns="" id="{1E913CA1-555E-4BA4-885B-37E351B1A3C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7" name="Text Box 2419">
          <a:extLst>
            <a:ext uri="{FF2B5EF4-FFF2-40B4-BE49-F238E27FC236}">
              <a16:creationId xmlns:a16="http://schemas.microsoft.com/office/drawing/2014/main" xmlns="" id="{FF45F8F1-79EC-43AF-81A6-FFB6E41142F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8" name="Text Box 2419">
          <a:extLst>
            <a:ext uri="{FF2B5EF4-FFF2-40B4-BE49-F238E27FC236}">
              <a16:creationId xmlns:a16="http://schemas.microsoft.com/office/drawing/2014/main" xmlns="" id="{9BA19B45-A607-417B-9B98-319ACD2C67F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79" name="Text Box 2419">
          <a:extLst>
            <a:ext uri="{FF2B5EF4-FFF2-40B4-BE49-F238E27FC236}">
              <a16:creationId xmlns:a16="http://schemas.microsoft.com/office/drawing/2014/main" xmlns="" id="{5CA3B70F-059A-4213-84E3-5351D6437B1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80" name="Text Box 2419">
          <a:extLst>
            <a:ext uri="{FF2B5EF4-FFF2-40B4-BE49-F238E27FC236}">
              <a16:creationId xmlns:a16="http://schemas.microsoft.com/office/drawing/2014/main" xmlns="" id="{C02F3EF8-4AC6-46D5-AC81-54DCF54F418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81" name="Text Box 2419">
          <a:extLst>
            <a:ext uri="{FF2B5EF4-FFF2-40B4-BE49-F238E27FC236}">
              <a16:creationId xmlns:a16="http://schemas.microsoft.com/office/drawing/2014/main" xmlns="" id="{72F60251-43B8-421E-9425-AD23D2489C2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682" name="Text Box 2419">
          <a:extLst>
            <a:ext uri="{FF2B5EF4-FFF2-40B4-BE49-F238E27FC236}">
              <a16:creationId xmlns:a16="http://schemas.microsoft.com/office/drawing/2014/main" xmlns="" id="{88A51C58-50EB-49FB-A090-58C74AC52D7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3" name="Text Box 2419">
          <a:extLst>
            <a:ext uri="{FF2B5EF4-FFF2-40B4-BE49-F238E27FC236}">
              <a16:creationId xmlns:a16="http://schemas.microsoft.com/office/drawing/2014/main" xmlns="" id="{6F074D91-0A23-41C6-A038-F552B7F4BC4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4" name="Text Box 2419">
          <a:extLst>
            <a:ext uri="{FF2B5EF4-FFF2-40B4-BE49-F238E27FC236}">
              <a16:creationId xmlns:a16="http://schemas.microsoft.com/office/drawing/2014/main" xmlns="" id="{AA860F82-0F4D-4053-9A37-4222CDDA0B5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5" name="Text Box 2419">
          <a:extLst>
            <a:ext uri="{FF2B5EF4-FFF2-40B4-BE49-F238E27FC236}">
              <a16:creationId xmlns:a16="http://schemas.microsoft.com/office/drawing/2014/main" xmlns="" id="{9ED0EAFF-B76B-4C08-B652-0B2569910A9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6" name="Text Box 2419">
          <a:extLst>
            <a:ext uri="{FF2B5EF4-FFF2-40B4-BE49-F238E27FC236}">
              <a16:creationId xmlns:a16="http://schemas.microsoft.com/office/drawing/2014/main" xmlns="" id="{747E3AEE-EEA8-440E-84DC-F64F2E279D55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7" name="Text Box 2419">
          <a:extLst>
            <a:ext uri="{FF2B5EF4-FFF2-40B4-BE49-F238E27FC236}">
              <a16:creationId xmlns:a16="http://schemas.microsoft.com/office/drawing/2014/main" xmlns="" id="{65DA0F36-8E6C-4EE9-AD7E-5D749121AA0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8" name="Text Box 2419">
          <a:extLst>
            <a:ext uri="{FF2B5EF4-FFF2-40B4-BE49-F238E27FC236}">
              <a16:creationId xmlns:a16="http://schemas.microsoft.com/office/drawing/2014/main" xmlns="" id="{516F8F7A-884C-4714-B478-333A7240EAE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89" name="Text Box 2419">
          <a:extLst>
            <a:ext uri="{FF2B5EF4-FFF2-40B4-BE49-F238E27FC236}">
              <a16:creationId xmlns:a16="http://schemas.microsoft.com/office/drawing/2014/main" xmlns="" id="{D3B038CE-C0D5-4A35-BFDE-FA22E8BA3F5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0" name="Text Box 2419">
          <a:extLst>
            <a:ext uri="{FF2B5EF4-FFF2-40B4-BE49-F238E27FC236}">
              <a16:creationId xmlns:a16="http://schemas.microsoft.com/office/drawing/2014/main" xmlns="" id="{43A0021C-6540-4248-A246-1654F3C4E56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1" name="Text Box 2419">
          <a:extLst>
            <a:ext uri="{FF2B5EF4-FFF2-40B4-BE49-F238E27FC236}">
              <a16:creationId xmlns:a16="http://schemas.microsoft.com/office/drawing/2014/main" xmlns="" id="{B96A02A2-9C2A-4F9F-AE85-DE84FBF4CFF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2" name="Text Box 2419">
          <a:extLst>
            <a:ext uri="{FF2B5EF4-FFF2-40B4-BE49-F238E27FC236}">
              <a16:creationId xmlns:a16="http://schemas.microsoft.com/office/drawing/2014/main" xmlns="" id="{594E1F4D-B9D0-43A1-AAF2-B0E716167F5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3" name="Text Box 2419">
          <a:extLst>
            <a:ext uri="{FF2B5EF4-FFF2-40B4-BE49-F238E27FC236}">
              <a16:creationId xmlns:a16="http://schemas.microsoft.com/office/drawing/2014/main" xmlns="" id="{BAE3BD37-5C5A-4B8F-924D-B8562CB799F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4" name="Text Box 2419">
          <a:extLst>
            <a:ext uri="{FF2B5EF4-FFF2-40B4-BE49-F238E27FC236}">
              <a16:creationId xmlns:a16="http://schemas.microsoft.com/office/drawing/2014/main" xmlns="" id="{D5663A2E-DDDA-4DED-8070-43E18DB800B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5" name="Text Box 2419">
          <a:extLst>
            <a:ext uri="{FF2B5EF4-FFF2-40B4-BE49-F238E27FC236}">
              <a16:creationId xmlns:a16="http://schemas.microsoft.com/office/drawing/2014/main" xmlns="" id="{00C04817-A930-44A3-81A8-4EEB1558751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6" name="Text Box 2419">
          <a:extLst>
            <a:ext uri="{FF2B5EF4-FFF2-40B4-BE49-F238E27FC236}">
              <a16:creationId xmlns:a16="http://schemas.microsoft.com/office/drawing/2014/main" xmlns="" id="{EBF9B316-94FA-4077-B88A-93273A3FA42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7" name="Text Box 2419">
          <a:extLst>
            <a:ext uri="{FF2B5EF4-FFF2-40B4-BE49-F238E27FC236}">
              <a16:creationId xmlns:a16="http://schemas.microsoft.com/office/drawing/2014/main" xmlns="" id="{E5F51E21-33BA-45F3-A49C-1B3B93813EF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8" name="Text Box 2419">
          <a:extLst>
            <a:ext uri="{FF2B5EF4-FFF2-40B4-BE49-F238E27FC236}">
              <a16:creationId xmlns:a16="http://schemas.microsoft.com/office/drawing/2014/main" xmlns="" id="{FD85DD1E-374C-451B-92D1-C07B0DBC59D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699" name="Text Box 2419">
          <a:extLst>
            <a:ext uri="{FF2B5EF4-FFF2-40B4-BE49-F238E27FC236}">
              <a16:creationId xmlns:a16="http://schemas.microsoft.com/office/drawing/2014/main" xmlns="" id="{0DF827B6-BFD7-431D-86B8-342186C6485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0" name="Text Box 2419">
          <a:extLst>
            <a:ext uri="{FF2B5EF4-FFF2-40B4-BE49-F238E27FC236}">
              <a16:creationId xmlns:a16="http://schemas.microsoft.com/office/drawing/2014/main" xmlns="" id="{6C378E6A-2E50-477D-B878-D11771CE691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1" name="Text Box 2419">
          <a:extLst>
            <a:ext uri="{FF2B5EF4-FFF2-40B4-BE49-F238E27FC236}">
              <a16:creationId xmlns:a16="http://schemas.microsoft.com/office/drawing/2014/main" xmlns="" id="{1D571D14-D34F-489E-8951-83FE872BE29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2" name="Text Box 2419">
          <a:extLst>
            <a:ext uri="{FF2B5EF4-FFF2-40B4-BE49-F238E27FC236}">
              <a16:creationId xmlns:a16="http://schemas.microsoft.com/office/drawing/2014/main" xmlns="" id="{FE160BA6-A136-4732-86EE-CFA5BCAC02A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3" name="Text Box 2419">
          <a:extLst>
            <a:ext uri="{FF2B5EF4-FFF2-40B4-BE49-F238E27FC236}">
              <a16:creationId xmlns:a16="http://schemas.microsoft.com/office/drawing/2014/main" xmlns="" id="{B645C3A3-6E5E-4BC1-8C10-7A890371C8B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4" name="Text Box 2419">
          <a:extLst>
            <a:ext uri="{FF2B5EF4-FFF2-40B4-BE49-F238E27FC236}">
              <a16:creationId xmlns:a16="http://schemas.microsoft.com/office/drawing/2014/main" xmlns="" id="{0F1A80CE-E1ED-427E-80DB-559C5FAEAEC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5" name="Text Box 2419">
          <a:extLst>
            <a:ext uri="{FF2B5EF4-FFF2-40B4-BE49-F238E27FC236}">
              <a16:creationId xmlns:a16="http://schemas.microsoft.com/office/drawing/2014/main" xmlns="" id="{0534126B-B561-49CA-B858-B347F74FA16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6" name="Text Box 2419">
          <a:extLst>
            <a:ext uri="{FF2B5EF4-FFF2-40B4-BE49-F238E27FC236}">
              <a16:creationId xmlns:a16="http://schemas.microsoft.com/office/drawing/2014/main" xmlns="" id="{00934E19-0754-45E7-A08C-5247B9C0E32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7" name="Text Box 2419">
          <a:extLst>
            <a:ext uri="{FF2B5EF4-FFF2-40B4-BE49-F238E27FC236}">
              <a16:creationId xmlns:a16="http://schemas.microsoft.com/office/drawing/2014/main" xmlns="" id="{5BF167A8-08CF-4512-8C17-D7F3BD02B4C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8" name="Text Box 2419">
          <a:extLst>
            <a:ext uri="{FF2B5EF4-FFF2-40B4-BE49-F238E27FC236}">
              <a16:creationId xmlns:a16="http://schemas.microsoft.com/office/drawing/2014/main" xmlns="" id="{F80E5C29-0612-4647-9EDF-9EC2456762B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09" name="Text Box 2419">
          <a:extLst>
            <a:ext uri="{FF2B5EF4-FFF2-40B4-BE49-F238E27FC236}">
              <a16:creationId xmlns:a16="http://schemas.microsoft.com/office/drawing/2014/main" xmlns="" id="{6183AD3D-A868-49C9-86D0-F0FE7FA5C33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0" name="Text Box 2419">
          <a:extLst>
            <a:ext uri="{FF2B5EF4-FFF2-40B4-BE49-F238E27FC236}">
              <a16:creationId xmlns:a16="http://schemas.microsoft.com/office/drawing/2014/main" xmlns="" id="{4BB6854A-C857-4888-B89D-83112877A24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1" name="Text Box 2419">
          <a:extLst>
            <a:ext uri="{FF2B5EF4-FFF2-40B4-BE49-F238E27FC236}">
              <a16:creationId xmlns:a16="http://schemas.microsoft.com/office/drawing/2014/main" xmlns="" id="{2BCD8C77-880B-4B71-A5E9-3B5696457E9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2" name="Text Box 2419">
          <a:extLst>
            <a:ext uri="{FF2B5EF4-FFF2-40B4-BE49-F238E27FC236}">
              <a16:creationId xmlns:a16="http://schemas.microsoft.com/office/drawing/2014/main" xmlns="" id="{7F20B325-8C24-4A6D-A4BC-D74D88286545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3" name="Text Box 2419">
          <a:extLst>
            <a:ext uri="{FF2B5EF4-FFF2-40B4-BE49-F238E27FC236}">
              <a16:creationId xmlns:a16="http://schemas.microsoft.com/office/drawing/2014/main" xmlns="" id="{7E1EAD8D-DC80-4990-A2F3-16502B6259A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4" name="Text Box 2419">
          <a:extLst>
            <a:ext uri="{FF2B5EF4-FFF2-40B4-BE49-F238E27FC236}">
              <a16:creationId xmlns:a16="http://schemas.microsoft.com/office/drawing/2014/main" xmlns="" id="{D25C45B6-EFBD-4316-B461-53510A8B209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5" name="Text Box 2419">
          <a:extLst>
            <a:ext uri="{FF2B5EF4-FFF2-40B4-BE49-F238E27FC236}">
              <a16:creationId xmlns:a16="http://schemas.microsoft.com/office/drawing/2014/main" xmlns="" id="{7802A570-A868-416B-9AC0-7DC828EEA52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6" name="Text Box 2419">
          <a:extLst>
            <a:ext uri="{FF2B5EF4-FFF2-40B4-BE49-F238E27FC236}">
              <a16:creationId xmlns:a16="http://schemas.microsoft.com/office/drawing/2014/main" xmlns="" id="{40D32E2B-B06E-4882-ACB4-DDEE5573F69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7" name="Text Box 2419">
          <a:extLst>
            <a:ext uri="{FF2B5EF4-FFF2-40B4-BE49-F238E27FC236}">
              <a16:creationId xmlns:a16="http://schemas.microsoft.com/office/drawing/2014/main" xmlns="" id="{3DFF894D-F01C-4250-A29C-7A4EDF62E76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8" name="Text Box 2419">
          <a:extLst>
            <a:ext uri="{FF2B5EF4-FFF2-40B4-BE49-F238E27FC236}">
              <a16:creationId xmlns:a16="http://schemas.microsoft.com/office/drawing/2014/main" xmlns="" id="{21262A87-9BF4-4D45-8A60-1356C102F95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19" name="Text Box 2419">
          <a:extLst>
            <a:ext uri="{FF2B5EF4-FFF2-40B4-BE49-F238E27FC236}">
              <a16:creationId xmlns:a16="http://schemas.microsoft.com/office/drawing/2014/main" xmlns="" id="{94DF68B1-B7D7-4250-A77F-23B488CC4E2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0" name="Text Box 2419">
          <a:extLst>
            <a:ext uri="{FF2B5EF4-FFF2-40B4-BE49-F238E27FC236}">
              <a16:creationId xmlns:a16="http://schemas.microsoft.com/office/drawing/2014/main" xmlns="" id="{D20E0F7C-B397-447E-B5E1-E1820B1C495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1" name="Text Box 2419">
          <a:extLst>
            <a:ext uri="{FF2B5EF4-FFF2-40B4-BE49-F238E27FC236}">
              <a16:creationId xmlns:a16="http://schemas.microsoft.com/office/drawing/2014/main" xmlns="" id="{E5E4C242-AB04-441B-83D4-5ABBE0875C4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2" name="Text Box 2419">
          <a:extLst>
            <a:ext uri="{FF2B5EF4-FFF2-40B4-BE49-F238E27FC236}">
              <a16:creationId xmlns:a16="http://schemas.microsoft.com/office/drawing/2014/main" xmlns="" id="{CF81E6AF-E905-4709-BFCB-3D6C5387A01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3" name="Text Box 2419">
          <a:extLst>
            <a:ext uri="{FF2B5EF4-FFF2-40B4-BE49-F238E27FC236}">
              <a16:creationId xmlns:a16="http://schemas.microsoft.com/office/drawing/2014/main" xmlns="" id="{D461D8FA-C336-4BB0-B6CE-33D830FD6532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4" name="Text Box 2419">
          <a:extLst>
            <a:ext uri="{FF2B5EF4-FFF2-40B4-BE49-F238E27FC236}">
              <a16:creationId xmlns:a16="http://schemas.microsoft.com/office/drawing/2014/main" xmlns="" id="{81608B66-046E-48F9-86FD-7CC37D61CE2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5" name="Text Box 2419">
          <a:extLst>
            <a:ext uri="{FF2B5EF4-FFF2-40B4-BE49-F238E27FC236}">
              <a16:creationId xmlns:a16="http://schemas.microsoft.com/office/drawing/2014/main" xmlns="" id="{D3271421-77D0-45CC-9F75-FA424291BEC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6" name="Text Box 2419">
          <a:extLst>
            <a:ext uri="{FF2B5EF4-FFF2-40B4-BE49-F238E27FC236}">
              <a16:creationId xmlns:a16="http://schemas.microsoft.com/office/drawing/2014/main" xmlns="" id="{AC93266B-71CA-4783-922C-0D7BD41D464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7" name="Text Box 2419">
          <a:extLst>
            <a:ext uri="{FF2B5EF4-FFF2-40B4-BE49-F238E27FC236}">
              <a16:creationId xmlns:a16="http://schemas.microsoft.com/office/drawing/2014/main" xmlns="" id="{92011008-3F84-4BB0-94BA-3FF19F0ABFC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8" name="Text Box 2419">
          <a:extLst>
            <a:ext uri="{FF2B5EF4-FFF2-40B4-BE49-F238E27FC236}">
              <a16:creationId xmlns:a16="http://schemas.microsoft.com/office/drawing/2014/main" xmlns="" id="{CEEF797B-4DA3-4294-B342-AE10617DC46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29" name="Text Box 2419">
          <a:extLst>
            <a:ext uri="{FF2B5EF4-FFF2-40B4-BE49-F238E27FC236}">
              <a16:creationId xmlns:a16="http://schemas.microsoft.com/office/drawing/2014/main" xmlns="" id="{B4B79803-4D39-47A7-9D94-34571E4E872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0" name="Text Box 2419">
          <a:extLst>
            <a:ext uri="{FF2B5EF4-FFF2-40B4-BE49-F238E27FC236}">
              <a16:creationId xmlns:a16="http://schemas.microsoft.com/office/drawing/2014/main" xmlns="" id="{FC1FC154-D0EC-4EE3-B489-23AF204E7A0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1" name="Text Box 2419">
          <a:extLst>
            <a:ext uri="{FF2B5EF4-FFF2-40B4-BE49-F238E27FC236}">
              <a16:creationId xmlns:a16="http://schemas.microsoft.com/office/drawing/2014/main" xmlns="" id="{245DD115-8D53-4E78-A437-D427D6E0877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2" name="Text Box 2419">
          <a:extLst>
            <a:ext uri="{FF2B5EF4-FFF2-40B4-BE49-F238E27FC236}">
              <a16:creationId xmlns:a16="http://schemas.microsoft.com/office/drawing/2014/main" xmlns="" id="{E34A9D0C-4E09-4970-81B3-63BB204D8AF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3" name="Text Box 2419">
          <a:extLst>
            <a:ext uri="{FF2B5EF4-FFF2-40B4-BE49-F238E27FC236}">
              <a16:creationId xmlns:a16="http://schemas.microsoft.com/office/drawing/2014/main" xmlns="" id="{1C6BE2DE-EF10-496A-B2DE-F3FB73EE1AB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4" name="Text Box 2419">
          <a:extLst>
            <a:ext uri="{FF2B5EF4-FFF2-40B4-BE49-F238E27FC236}">
              <a16:creationId xmlns:a16="http://schemas.microsoft.com/office/drawing/2014/main" xmlns="" id="{30E4CA3B-FA71-4AE9-B675-D71C037DE1B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5" name="Text Box 2419">
          <a:extLst>
            <a:ext uri="{FF2B5EF4-FFF2-40B4-BE49-F238E27FC236}">
              <a16:creationId xmlns:a16="http://schemas.microsoft.com/office/drawing/2014/main" xmlns="" id="{83BB4AC5-84CF-4588-8B9D-CFB07229E3C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6" name="Text Box 2419">
          <a:extLst>
            <a:ext uri="{FF2B5EF4-FFF2-40B4-BE49-F238E27FC236}">
              <a16:creationId xmlns:a16="http://schemas.microsoft.com/office/drawing/2014/main" xmlns="" id="{7C3E99CA-FC09-435D-84C0-5F795DD4B12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7" name="Text Box 2419">
          <a:extLst>
            <a:ext uri="{FF2B5EF4-FFF2-40B4-BE49-F238E27FC236}">
              <a16:creationId xmlns:a16="http://schemas.microsoft.com/office/drawing/2014/main" xmlns="" id="{F2DAAECB-3DFD-486B-9DAF-2AC4BBC6FD9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8" name="Text Box 2419">
          <a:extLst>
            <a:ext uri="{FF2B5EF4-FFF2-40B4-BE49-F238E27FC236}">
              <a16:creationId xmlns:a16="http://schemas.microsoft.com/office/drawing/2014/main" xmlns="" id="{44A99EDE-C736-47CF-B2C0-219F6DD00B3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39" name="Text Box 2419">
          <a:extLst>
            <a:ext uri="{FF2B5EF4-FFF2-40B4-BE49-F238E27FC236}">
              <a16:creationId xmlns:a16="http://schemas.microsoft.com/office/drawing/2014/main" xmlns="" id="{4CA2FDE6-9FF9-45E1-B15D-CBC051247F4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40" name="Text Box 2419">
          <a:extLst>
            <a:ext uri="{FF2B5EF4-FFF2-40B4-BE49-F238E27FC236}">
              <a16:creationId xmlns:a16="http://schemas.microsoft.com/office/drawing/2014/main" xmlns="" id="{6A4BE902-5D4F-484B-8676-2170418CDE1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41" name="Text Box 2419">
          <a:extLst>
            <a:ext uri="{FF2B5EF4-FFF2-40B4-BE49-F238E27FC236}">
              <a16:creationId xmlns:a16="http://schemas.microsoft.com/office/drawing/2014/main" xmlns="" id="{AF4811BF-DF2E-4926-ACAD-0C11B3801AE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42" name="Text Box 2419">
          <a:extLst>
            <a:ext uri="{FF2B5EF4-FFF2-40B4-BE49-F238E27FC236}">
              <a16:creationId xmlns:a16="http://schemas.microsoft.com/office/drawing/2014/main" xmlns="" id="{667F503B-E074-4D3F-B8D0-A4FFE666832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43" name="Text Box 2419">
          <a:extLst>
            <a:ext uri="{FF2B5EF4-FFF2-40B4-BE49-F238E27FC236}">
              <a16:creationId xmlns:a16="http://schemas.microsoft.com/office/drawing/2014/main" xmlns="" id="{A5728FF6-97E5-4928-ABF8-5533595F685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44" name="Text Box 2419">
          <a:extLst>
            <a:ext uri="{FF2B5EF4-FFF2-40B4-BE49-F238E27FC236}">
              <a16:creationId xmlns:a16="http://schemas.microsoft.com/office/drawing/2014/main" xmlns="" id="{8D04A915-EB4C-4427-91D1-28E0717DFC8F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5660"/>
    <xdr:sp macro="" textlink="">
      <xdr:nvSpPr>
        <xdr:cNvPr id="745" name="Text Box 2419">
          <a:extLst>
            <a:ext uri="{FF2B5EF4-FFF2-40B4-BE49-F238E27FC236}">
              <a16:creationId xmlns:a16="http://schemas.microsoft.com/office/drawing/2014/main" xmlns="" id="{932758F3-BFFC-40F8-9754-EDA9381E1AF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46" name="Text Box 2419">
          <a:extLst>
            <a:ext uri="{FF2B5EF4-FFF2-40B4-BE49-F238E27FC236}">
              <a16:creationId xmlns:a16="http://schemas.microsoft.com/office/drawing/2014/main" xmlns="" id="{29C95C6D-335A-4110-9075-E1CC344812E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47" name="Text Box 2419">
          <a:extLst>
            <a:ext uri="{FF2B5EF4-FFF2-40B4-BE49-F238E27FC236}">
              <a16:creationId xmlns:a16="http://schemas.microsoft.com/office/drawing/2014/main" xmlns="" id="{4779932D-7CF7-48F1-954D-A69145D727A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48" name="Text Box 2419">
          <a:extLst>
            <a:ext uri="{FF2B5EF4-FFF2-40B4-BE49-F238E27FC236}">
              <a16:creationId xmlns:a16="http://schemas.microsoft.com/office/drawing/2014/main" xmlns="" id="{B686E703-7072-4771-A527-CF56735384C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49" name="Text Box 2419">
          <a:extLst>
            <a:ext uri="{FF2B5EF4-FFF2-40B4-BE49-F238E27FC236}">
              <a16:creationId xmlns:a16="http://schemas.microsoft.com/office/drawing/2014/main" xmlns="" id="{110302F4-5786-4C1E-8623-A083BE73594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0" name="Text Box 2419">
          <a:extLst>
            <a:ext uri="{FF2B5EF4-FFF2-40B4-BE49-F238E27FC236}">
              <a16:creationId xmlns:a16="http://schemas.microsoft.com/office/drawing/2014/main" xmlns="" id="{693CEAF9-DE0B-4F98-8E9D-54B91C4EAF3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1" name="Text Box 2419">
          <a:extLst>
            <a:ext uri="{FF2B5EF4-FFF2-40B4-BE49-F238E27FC236}">
              <a16:creationId xmlns:a16="http://schemas.microsoft.com/office/drawing/2014/main" xmlns="" id="{9542AF8E-C86C-4DB0-97BA-D2FEDF1E6C17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2" name="Text Box 2419">
          <a:extLst>
            <a:ext uri="{FF2B5EF4-FFF2-40B4-BE49-F238E27FC236}">
              <a16:creationId xmlns:a16="http://schemas.microsoft.com/office/drawing/2014/main" xmlns="" id="{FAE941FB-87E5-496A-97E4-9C5C798B230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3" name="Text Box 2419">
          <a:extLst>
            <a:ext uri="{FF2B5EF4-FFF2-40B4-BE49-F238E27FC236}">
              <a16:creationId xmlns:a16="http://schemas.microsoft.com/office/drawing/2014/main" xmlns="" id="{83C376B1-058B-441C-90C0-928E905B120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4" name="Text Box 2419">
          <a:extLst>
            <a:ext uri="{FF2B5EF4-FFF2-40B4-BE49-F238E27FC236}">
              <a16:creationId xmlns:a16="http://schemas.microsoft.com/office/drawing/2014/main" xmlns="" id="{0F276A45-C563-4456-8F4B-0711D5104AC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5" name="Text Box 2419">
          <a:extLst>
            <a:ext uri="{FF2B5EF4-FFF2-40B4-BE49-F238E27FC236}">
              <a16:creationId xmlns:a16="http://schemas.microsoft.com/office/drawing/2014/main" xmlns="" id="{1E4DA8F7-8CCB-44B9-AC0F-DBD054E67AB6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6" name="Text Box 2419">
          <a:extLst>
            <a:ext uri="{FF2B5EF4-FFF2-40B4-BE49-F238E27FC236}">
              <a16:creationId xmlns:a16="http://schemas.microsoft.com/office/drawing/2014/main" xmlns="" id="{F3C06A3A-6462-47B8-98C9-0D44A5005F4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7" name="Text Box 2419">
          <a:extLst>
            <a:ext uri="{FF2B5EF4-FFF2-40B4-BE49-F238E27FC236}">
              <a16:creationId xmlns:a16="http://schemas.microsoft.com/office/drawing/2014/main" xmlns="" id="{9514F61F-24BE-40DD-9DD3-0060CBF3C7D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8" name="Text Box 2419">
          <a:extLst>
            <a:ext uri="{FF2B5EF4-FFF2-40B4-BE49-F238E27FC236}">
              <a16:creationId xmlns:a16="http://schemas.microsoft.com/office/drawing/2014/main" xmlns="" id="{FDE037D4-00BA-4B52-B883-C0EF38205689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59" name="Text Box 2419">
          <a:extLst>
            <a:ext uri="{FF2B5EF4-FFF2-40B4-BE49-F238E27FC236}">
              <a16:creationId xmlns:a16="http://schemas.microsoft.com/office/drawing/2014/main" xmlns="" id="{2BD60E7F-FBC8-4B4D-8C57-58ED1DB73E6D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0" name="Text Box 2419">
          <a:extLst>
            <a:ext uri="{FF2B5EF4-FFF2-40B4-BE49-F238E27FC236}">
              <a16:creationId xmlns:a16="http://schemas.microsoft.com/office/drawing/2014/main" xmlns="" id="{11F40D44-96A2-4174-83D3-B554260AB8F8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1" name="Text Box 2419">
          <a:extLst>
            <a:ext uri="{FF2B5EF4-FFF2-40B4-BE49-F238E27FC236}">
              <a16:creationId xmlns:a16="http://schemas.microsoft.com/office/drawing/2014/main" xmlns="" id="{9D9C907C-B1CE-4466-B3A3-1E425D827510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2" name="Text Box 2419">
          <a:extLst>
            <a:ext uri="{FF2B5EF4-FFF2-40B4-BE49-F238E27FC236}">
              <a16:creationId xmlns:a16="http://schemas.microsoft.com/office/drawing/2014/main" xmlns="" id="{B7F24677-D19C-4928-9463-047C5111EEF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3" name="Text Box 2419">
          <a:extLst>
            <a:ext uri="{FF2B5EF4-FFF2-40B4-BE49-F238E27FC236}">
              <a16:creationId xmlns:a16="http://schemas.microsoft.com/office/drawing/2014/main" xmlns="" id="{5314187B-7241-4F39-B130-43F5CC57AB03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4" name="Text Box 2419">
          <a:extLst>
            <a:ext uri="{FF2B5EF4-FFF2-40B4-BE49-F238E27FC236}">
              <a16:creationId xmlns:a16="http://schemas.microsoft.com/office/drawing/2014/main" xmlns="" id="{DC6C2E62-BC09-45CC-AB8A-810BBE1F01F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5" name="Text Box 2419">
          <a:extLst>
            <a:ext uri="{FF2B5EF4-FFF2-40B4-BE49-F238E27FC236}">
              <a16:creationId xmlns:a16="http://schemas.microsoft.com/office/drawing/2014/main" xmlns="" id="{3C5FD815-9511-4A84-A517-BC29FB66B50B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6" name="Text Box 2419">
          <a:extLst>
            <a:ext uri="{FF2B5EF4-FFF2-40B4-BE49-F238E27FC236}">
              <a16:creationId xmlns:a16="http://schemas.microsoft.com/office/drawing/2014/main" xmlns="" id="{1F5B81BE-1E35-44A5-80B6-C8268FD017BE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7" name="Text Box 2419">
          <a:extLst>
            <a:ext uri="{FF2B5EF4-FFF2-40B4-BE49-F238E27FC236}">
              <a16:creationId xmlns:a16="http://schemas.microsoft.com/office/drawing/2014/main" xmlns="" id="{18F3FA96-B0D0-4584-BB86-0022775E73B1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8" name="Text Box 2419">
          <a:extLst>
            <a:ext uri="{FF2B5EF4-FFF2-40B4-BE49-F238E27FC236}">
              <a16:creationId xmlns:a16="http://schemas.microsoft.com/office/drawing/2014/main" xmlns="" id="{E1FBB1E2-3FF7-4032-82E1-25FC0733A2A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69" name="Text Box 2419">
          <a:extLst>
            <a:ext uri="{FF2B5EF4-FFF2-40B4-BE49-F238E27FC236}">
              <a16:creationId xmlns:a16="http://schemas.microsoft.com/office/drawing/2014/main" xmlns="" id="{1C98F039-F0D7-455F-AB12-C57AC463DFA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70" name="Text Box 2419">
          <a:extLst>
            <a:ext uri="{FF2B5EF4-FFF2-40B4-BE49-F238E27FC236}">
              <a16:creationId xmlns:a16="http://schemas.microsoft.com/office/drawing/2014/main" xmlns="" id="{428685DA-6820-455D-BBF1-3913BBF8A64C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71" name="Text Box 2419">
          <a:extLst>
            <a:ext uri="{FF2B5EF4-FFF2-40B4-BE49-F238E27FC236}">
              <a16:creationId xmlns:a16="http://schemas.microsoft.com/office/drawing/2014/main" xmlns="" id="{5638912B-390D-414D-97B8-5200BC9B9BC4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26</xdr:col>
      <xdr:colOff>380365</xdr:colOff>
      <xdr:row>2</xdr:row>
      <xdr:rowOff>0</xdr:rowOff>
    </xdr:from>
    <xdr:ext cx="296428" cy="256930"/>
    <xdr:sp macro="" textlink="">
      <xdr:nvSpPr>
        <xdr:cNvPr id="772" name="Text Box 2419">
          <a:extLst>
            <a:ext uri="{FF2B5EF4-FFF2-40B4-BE49-F238E27FC236}">
              <a16:creationId xmlns:a16="http://schemas.microsoft.com/office/drawing/2014/main" xmlns="" id="{6BD2EACF-1B4B-40F5-8229-2171266AF0CA}"/>
            </a:ext>
          </a:extLst>
        </xdr:cNvPr>
        <xdr:cNvSpPr txBox="1">
          <a:spLocks noChangeArrowheads="1"/>
        </xdr:cNvSpPr>
      </xdr:nvSpPr>
      <xdr:spPr>
        <a:xfrm>
          <a:off x="19125565" y="1217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Open%20Items%20Warehouse%20Quote%20-%2020260413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TC POE -ALL"/>
      <sheetName val="POE Quot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"/>
  <sheetViews>
    <sheetView tabSelected="1" zoomScale="74" zoomScaleNormal="74" workbookViewId="0">
      <selection activeCell="D15" sqref="D15"/>
    </sheetView>
  </sheetViews>
  <sheetFormatPr defaultColWidth="9.140625" defaultRowHeight="15" x14ac:dyDescent="0.25"/>
  <cols>
    <col min="1" max="1" width="10.140625" style="1" customWidth="1"/>
    <col min="2" max="2" width="29.85546875" style="2" customWidth="1"/>
    <col min="3" max="3" width="8.42578125" style="2" customWidth="1"/>
    <col min="4" max="4" width="12.42578125" style="2" customWidth="1"/>
    <col min="5" max="5" width="12.7109375" style="2" customWidth="1"/>
    <col min="6" max="6" width="17.140625" style="2" customWidth="1"/>
    <col min="7" max="7" width="14.85546875" style="2" customWidth="1"/>
    <col min="8" max="8" width="7.425781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2.28515625" style="2" customWidth="1"/>
    <col min="13" max="13" width="10" style="2" customWidth="1"/>
    <col min="14" max="14" width="6.140625" style="2" customWidth="1"/>
    <col min="15" max="15" width="8.5703125" style="2" customWidth="1"/>
    <col min="16" max="16" width="11" style="2" customWidth="1"/>
    <col min="17" max="17" width="12.28515625" style="2" customWidth="1"/>
    <col min="18" max="18" width="8.85546875" style="2" customWidth="1"/>
    <col min="19" max="19" width="8.140625" style="4" customWidth="1"/>
    <col min="20" max="20" width="8.5703125" style="4" customWidth="1"/>
    <col min="21" max="22" width="9.42578125" style="2" customWidth="1"/>
    <col min="23" max="23" width="8.140625" style="68" customWidth="1"/>
    <col min="24" max="24" width="8.7109375" style="68" customWidth="1"/>
    <col min="25" max="25" width="8.5703125" style="68" customWidth="1"/>
    <col min="26" max="26" width="8.140625" style="68" customWidth="1"/>
    <col min="27" max="27" width="8.7109375" style="68" customWidth="1"/>
    <col min="28" max="28" width="7.140625" style="68" customWidth="1"/>
    <col min="29" max="29" width="9" style="6" customWidth="1"/>
    <col min="30" max="30" width="6.28515625" style="69" customWidth="1"/>
    <col min="31" max="31" width="10" style="70" customWidth="1"/>
    <col min="32" max="32" width="10" style="6" customWidth="1"/>
    <col min="33" max="33" width="9.85546875" style="69" customWidth="1"/>
    <col min="34" max="34" width="7.85546875" style="2" customWidth="1"/>
    <col min="35" max="35" width="8.85546875" style="4" customWidth="1"/>
    <col min="36" max="36" width="14.85546875" style="2" customWidth="1"/>
    <col min="37" max="37" width="7.85546875" style="2" customWidth="1"/>
    <col min="38" max="38" width="10.85546875" style="5" customWidth="1"/>
    <col min="39" max="39" width="9" style="4" customWidth="1"/>
    <col min="40" max="40" width="8.42578125" style="4" customWidth="1"/>
    <col min="41" max="41" width="7.85546875" style="5" customWidth="1"/>
    <col min="42" max="42" width="5.85546875" style="4" customWidth="1"/>
    <col min="43" max="43" width="8.140625" style="5" customWidth="1"/>
    <col min="44" max="44" width="9.28515625" style="4" customWidth="1"/>
    <col min="45" max="45" width="8.140625" style="5" customWidth="1"/>
    <col min="46" max="46" width="9.28515625" style="4" customWidth="1"/>
    <col min="47" max="47" width="7.85546875" style="4" customWidth="1"/>
    <col min="48" max="48" width="8.140625" style="5" customWidth="1"/>
    <col min="49" max="50" width="9.28515625" style="4" customWidth="1"/>
    <col min="51" max="51" width="11.5703125" style="5" customWidth="1"/>
    <col min="52" max="52" width="10.85546875" style="4" customWidth="1"/>
    <col min="53" max="53" width="9.28515625" style="4" customWidth="1"/>
    <col min="54" max="54" width="11.5703125" style="5" customWidth="1"/>
    <col min="55" max="55" width="10.85546875" style="4" customWidth="1"/>
    <col min="56" max="56" width="11.5703125" style="5" customWidth="1"/>
    <col min="57" max="57" width="10.85546875" style="4" customWidth="1"/>
    <col min="58" max="58" width="7.85546875" style="4" customWidth="1"/>
    <col min="59" max="59" width="9.5703125" style="4" customWidth="1"/>
    <col min="60" max="60" width="7.7109375" style="4" customWidth="1"/>
    <col min="61" max="61" width="11.28515625" style="4" customWidth="1"/>
    <col min="62" max="62" width="12.140625" style="4" customWidth="1"/>
    <col min="63" max="63" width="9.140625" style="2" customWidth="1"/>
    <col min="64" max="64" width="9.140625" style="2"/>
    <col min="65" max="65" width="10.140625" style="4" customWidth="1"/>
    <col min="66" max="66" width="9.140625" style="2" customWidth="1"/>
    <col min="67" max="67" width="11.140625" style="4" customWidth="1"/>
    <col min="68" max="69" width="11.85546875" style="4" customWidth="1"/>
    <col min="70" max="70" width="9.140625" style="2" customWidth="1"/>
    <col min="71" max="71" width="9.140625" style="6" customWidth="1"/>
    <col min="72" max="16384" width="9.140625" style="2"/>
  </cols>
  <sheetData>
    <row r="1" spans="1:72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7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7"/>
      <c r="AL1" s="23" t="s">
        <v>36</v>
      </c>
      <c r="AM1" s="24" t="s">
        <v>37</v>
      </c>
      <c r="AN1" s="22" t="s">
        <v>38</v>
      </c>
      <c r="AO1" s="23" t="s">
        <v>39</v>
      </c>
      <c r="AP1" s="22" t="s">
        <v>40</v>
      </c>
      <c r="AQ1" s="23" t="s">
        <v>41</v>
      </c>
      <c r="AR1" s="22" t="s">
        <v>42</v>
      </c>
      <c r="AS1" s="23" t="s">
        <v>43</v>
      </c>
      <c r="AT1" s="22" t="s">
        <v>44</v>
      </c>
      <c r="AU1" s="25" t="s">
        <v>45</v>
      </c>
      <c r="AV1" s="23" t="s">
        <v>46</v>
      </c>
      <c r="AW1" s="22" t="s">
        <v>47</v>
      </c>
      <c r="AX1" s="25" t="s">
        <v>48</v>
      </c>
      <c r="AY1" s="23" t="s">
        <v>49</v>
      </c>
      <c r="AZ1" s="22" t="s">
        <v>50</v>
      </c>
      <c r="BA1" s="25" t="s">
        <v>51</v>
      </c>
      <c r="BB1" s="23" t="s">
        <v>52</v>
      </c>
      <c r="BC1" s="22" t="s">
        <v>53</v>
      </c>
      <c r="BD1" s="23" t="s">
        <v>54</v>
      </c>
      <c r="BE1" s="22" t="s">
        <v>55</v>
      </c>
      <c r="BF1" s="22" t="s">
        <v>56</v>
      </c>
      <c r="BG1" s="26" t="s">
        <v>57</v>
      </c>
      <c r="BH1" s="27" t="s">
        <v>58</v>
      </c>
      <c r="BI1" s="28" t="s">
        <v>59</v>
      </c>
      <c r="BJ1" s="29" t="s">
        <v>60</v>
      </c>
      <c r="BK1" s="30" t="s">
        <v>61</v>
      </c>
      <c r="BL1" s="27" t="s">
        <v>62</v>
      </c>
      <c r="BM1" s="31" t="s">
        <v>63</v>
      </c>
      <c r="BN1" s="7" t="s">
        <v>64</v>
      </c>
      <c r="BO1" s="22" t="s">
        <v>65</v>
      </c>
      <c r="BP1" s="22" t="s">
        <v>66</v>
      </c>
      <c r="BQ1" s="22" t="s">
        <v>67</v>
      </c>
      <c r="BR1" s="32" t="s">
        <v>68</v>
      </c>
      <c r="BS1" s="33" t="s">
        <v>69</v>
      </c>
    </row>
    <row r="2" spans="1:72" s="63" customFormat="1" ht="95.1" customHeight="1" thickBot="1" x14ac:dyDescent="0.3">
      <c r="A2" s="34">
        <v>3</v>
      </c>
      <c r="B2" s="35"/>
      <c r="C2" s="35"/>
      <c r="D2" s="36" t="s">
        <v>70</v>
      </c>
      <c r="E2" s="37" t="s">
        <v>71</v>
      </c>
      <c r="F2" s="37" t="s">
        <v>72</v>
      </c>
      <c r="G2" s="38"/>
      <c r="H2" s="39" t="s">
        <v>73</v>
      </c>
      <c r="I2" s="39" t="s">
        <v>73</v>
      </c>
      <c r="J2" s="40" t="s">
        <v>74</v>
      </c>
      <c r="K2" s="40" t="s">
        <v>74</v>
      </c>
      <c r="L2" s="41" t="s">
        <v>75</v>
      </c>
      <c r="M2" s="65" t="s">
        <v>78</v>
      </c>
      <c r="N2" s="38"/>
      <c r="O2" s="38"/>
      <c r="P2" s="66" t="s">
        <v>79</v>
      </c>
      <c r="Q2" s="67"/>
      <c r="R2" s="38"/>
      <c r="S2" s="42"/>
      <c r="T2" s="42">
        <v>2.4300000000000002</v>
      </c>
      <c r="U2" s="35" t="s">
        <v>76</v>
      </c>
      <c r="V2" s="35"/>
      <c r="W2" s="43">
        <v>38</v>
      </c>
      <c r="X2" s="43">
        <v>33</v>
      </c>
      <c r="Y2" s="43">
        <v>64</v>
      </c>
      <c r="Z2" s="43">
        <v>38</v>
      </c>
      <c r="AA2" s="43">
        <v>33</v>
      </c>
      <c r="AB2" s="43">
        <v>64</v>
      </c>
      <c r="AC2" s="44">
        <v>8</v>
      </c>
      <c r="AD2" s="45">
        <v>6</v>
      </c>
      <c r="AE2" s="46">
        <f t="shared" ref="AE2" si="0">IF(Z2="","",Z2*AA2*AB2/1000000)</f>
        <v>8.0255999999999994E-2</v>
      </c>
      <c r="AF2" s="47">
        <v>63</v>
      </c>
      <c r="AG2" s="48">
        <f t="shared" ref="AG2" si="1">IF(AD2="","",AF2/AE2*AD2)</f>
        <v>4709.9282296650726</v>
      </c>
      <c r="AH2" s="49">
        <v>3300</v>
      </c>
      <c r="AI2" s="50">
        <f t="shared" ref="AI2" si="2">IF(ISERROR(AH2/AG2),"",AH2/AG2)</f>
        <v>0.70064761904761896</v>
      </c>
      <c r="AJ2" s="51" t="s">
        <v>77</v>
      </c>
      <c r="AK2" s="52">
        <v>0.309</v>
      </c>
      <c r="AL2" s="53">
        <f t="shared" ref="AL2" si="3">AK2-20%+15%</f>
        <v>0.25900000000000001</v>
      </c>
      <c r="AM2" s="50">
        <f t="shared" ref="AM2" si="4">IF(ISERROR(T2*AL2),"",T2*AL2)</f>
        <v>0.6293700000000001</v>
      </c>
      <c r="AN2" s="50">
        <f t="shared" ref="AN2" si="5">IF(ISERROR(T2+AI2+AM2),"",T2+AI2+AM2)</f>
        <v>3.7600176190476193</v>
      </c>
      <c r="AO2" s="54">
        <v>0.01</v>
      </c>
      <c r="AP2" s="50">
        <f t="shared" ref="AP2" si="6">IF(ISERROR(BJ2*AO2),"",BJ2*AO2)</f>
        <v>5.9000000000000004E-2</v>
      </c>
      <c r="AQ2" s="54">
        <v>0.05</v>
      </c>
      <c r="AR2" s="50">
        <f t="shared" ref="AR2" si="7">IF(ISERROR(BJ2*AQ2),"",BJ2*AQ2)</f>
        <v>0.29500000000000004</v>
      </c>
      <c r="AS2" s="55">
        <v>0</v>
      </c>
      <c r="AT2" s="50">
        <f t="shared" ref="AT2" si="8">IF(ISERROR(BJ2*AS2),"",BJ2*AS2)</f>
        <v>0</v>
      </c>
      <c r="AU2" s="56">
        <v>0</v>
      </c>
      <c r="AV2" s="55">
        <v>0</v>
      </c>
      <c r="AW2" s="50">
        <f t="shared" ref="AW2" si="9">IF(ISERROR(BJ2*AV2),"",BJ2*AV2)</f>
        <v>0</v>
      </c>
      <c r="AX2" s="56">
        <v>0</v>
      </c>
      <c r="AY2" s="55">
        <v>0</v>
      </c>
      <c r="AZ2" s="50">
        <f t="shared" ref="AZ2" si="10">IF(ISERROR(BJ2*AY2),"",BJ2*AY2)</f>
        <v>0</v>
      </c>
      <c r="BA2" s="56">
        <v>0</v>
      </c>
      <c r="BB2" s="55">
        <v>0</v>
      </c>
      <c r="BC2" s="50">
        <f t="shared" ref="BC2" si="11">IF(ISERROR(BJ2*BB2),"",BJ2*BB2)</f>
        <v>0</v>
      </c>
      <c r="BD2" s="55">
        <v>0.08</v>
      </c>
      <c r="BE2" s="50">
        <f t="shared" ref="BE2" si="12">IF(ISERROR(BJ2*BD2),"",BJ2*BD2)</f>
        <v>0.47200000000000003</v>
      </c>
      <c r="BF2" s="50">
        <f t="shared" ref="BF2" si="13">IF(ISERROR(AP2+AR2+AT2+AW2+AZ2+BC2+BE2),"",AP2+AR2+AT2+AW2+AZ2+BC2+BE2)</f>
        <v>0.82600000000000007</v>
      </c>
      <c r="BG2" s="50">
        <f t="shared" ref="BG2" si="14">IF(ISERROR(AN2+BF2),"",AN2+BF2)</f>
        <v>4.5860176190476194</v>
      </c>
      <c r="BH2" s="57">
        <f t="shared" ref="BH2" si="15">IF(ISERROR((BJ2-BG2)/BJ2),"",(BJ2-BG2)/BJ2)</f>
        <v>0.22270887812752219</v>
      </c>
      <c r="BI2" s="58">
        <v>6</v>
      </c>
      <c r="BJ2" s="59">
        <f t="shared" ref="BJ2" si="16">MROUND(BI2*0.98,0.05)</f>
        <v>5.9</v>
      </c>
      <c r="BK2" s="56">
        <v>12.99</v>
      </c>
      <c r="BL2" s="57">
        <f t="shared" ref="BL2" si="17">IF(ISERROR((BK2-BJ2)/BK2),"",(BK2-BJ2)/BK2)</f>
        <v>0.54580446497305612</v>
      </c>
      <c r="BM2" s="60"/>
      <c r="BN2" s="61">
        <v>3000</v>
      </c>
      <c r="BO2" s="50">
        <f t="shared" ref="BO2" si="18">IF(ISERROR(BG2*BN2),"",BG2*BN2)</f>
        <v>13758.052857142859</v>
      </c>
      <c r="BP2" s="50">
        <f t="shared" ref="BP2" si="19">IF(ISERROR(BJ2*BN2),"",BJ2*BN2)</f>
        <v>17700</v>
      </c>
      <c r="BQ2" s="50">
        <f t="shared" ref="BQ2" si="20">IF(ISERROR(BK2*BN2),"",BK2*BN2)</f>
        <v>38970</v>
      </c>
      <c r="BR2" s="62">
        <f t="shared" ref="BR2" si="21">IF(W2="","",W2*X2*Y2/1000000/AD2*BN2)</f>
        <v>40.128</v>
      </c>
      <c r="BS2" s="47"/>
      <c r="BT2" s="64"/>
    </row>
  </sheetData>
  <sheetProtection insertRows="0" deleteRows="0" sort="0"/>
  <protectedRanges>
    <protectedRange sqref="A3:J240 L3:N240 AE2:AG2 U2:V2 A2:C2 P3:AP240 BD3:BJ240 BL2 BD2:BH2 AI2 AM2:AN2 AP2 AU2:AW240 BR2" name="Range1"/>
    <protectedRange sqref="AH2" name="Range1_3"/>
    <protectedRange sqref="BK2" name="Range1_5"/>
    <protectedRange sqref="BN2" name="Range1_6"/>
    <protectedRange sqref="AQ3:AT202 AR2:AT2" name="Range1_1"/>
    <protectedRange sqref="AX2:BC202" name="Range1_7"/>
    <protectedRange sqref="K3:K243" name="Range1_1_1"/>
    <protectedRange sqref="O3:O238" name="Range1_8"/>
    <protectedRange sqref="BM3:BM238 BM2" name="Range1_9"/>
    <protectedRange sqref="N2 Q2:T2 G2" name="Range1_10"/>
    <protectedRange sqref="O2" name="Range1_8_1"/>
    <protectedRange sqref="H2" name="Range1_4_1_2"/>
    <protectedRange sqref="I2" name="Range1_4_2_1"/>
    <protectedRange sqref="L2" name="Range1_4_4_1"/>
    <protectedRange sqref="F2" name="Range1_13"/>
    <protectedRange sqref="J2:K2" name="Range1_4_3_1_1"/>
    <protectedRange sqref="E2" name="Range1_20"/>
    <protectedRange sqref="P2" name="Range1_6_1_1_2_1_1_1_1_2_2"/>
    <protectedRange sqref="AC2" name="Range1_11"/>
    <protectedRange sqref="W2:AB2" name="Range1_6_2_1_1"/>
    <protectedRange sqref="AD2" name="Range1_16_1"/>
    <protectedRange sqref="AJ2" name="Range1_14"/>
    <protectedRange sqref="AK2:AL2" name="Range1_4_1"/>
    <protectedRange sqref="AQ2" name="Range1_16"/>
    <protectedRange sqref="AO2" name="Range1_17"/>
    <protectedRange sqref="M2" name="Range1_1_3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U2</xm:sqref>
        </x14:dataValidation>
        <x14:dataValidation type="list" allowBlank="1" showInputMessage="1" showErrorMessage="1">
          <x14:formula1>
            <xm:f>[1]ValueSelect!#REF!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2026-04-14T01:40:59Z</dcterms:created>
  <dcterms:modified xsi:type="dcterms:W3CDTF">2026-04-14T01:45:09Z</dcterms:modified>
</cp:coreProperties>
</file>