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B67D7637-4027-4414-9DB7-54CC8CA1DB83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Item" sheetId="3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cat82">#REF!</definedName>
    <definedName name="AIM">#REF!</definedName>
    <definedName name="ATTR">'[1]PT TABLE'!$B$2:$F$2</definedName>
    <definedName name="b">#REF!</definedName>
    <definedName name="bm">#REF!</definedName>
    <definedName name="brown">#REF!</definedName>
    <definedName name="CATEGORY">[2]Sheet1!$DW$2:$DW$3</definedName>
    <definedName name="CH">'[1]COMMON ATTR'!$C$4:$C$249</definedName>
    <definedName name="colour">[2]Sheet1!$EH$2:$EH$3</definedName>
    <definedName name="COLUMN">'[1]PT TABLE'!$A$2</definedName>
    <definedName name="Commitment">#REF!</definedName>
    <definedName name="dumb">#REF!</definedName>
    <definedName name="feed">#REF!</definedName>
    <definedName name="foam">[2]Sheet1!$EC$2:$EC$3</definedName>
    <definedName name="Gold1">#REF!</definedName>
    <definedName name="h">#REF!</definedName>
    <definedName name="help">#REF!</definedName>
    <definedName name="here">#REF!</definedName>
    <definedName name="i">'[3] Projected 2006 VS. 2005'!#REF!</definedName>
    <definedName name="IAN">'[4]FLASH WK 23'!$F$1:$AJ$65536</definedName>
    <definedName name="ItemInfoList">#REF!</definedName>
    <definedName name="ItemList">#REF!</definedName>
    <definedName name="katie">#REF!</definedName>
    <definedName name="KD">[2]Sheet1!$DS$2:$DS$2</definedName>
    <definedName name="M">[2]Sheet1!$EA$2:$EA$3</definedName>
    <definedName name="madeline">#REF!</definedName>
    <definedName name="mal">#REF!</definedName>
    <definedName name="malpass">#REF!</definedName>
    <definedName name="mason">#REF!</definedName>
    <definedName name="mia">#REF!</definedName>
    <definedName name="mm">#REF!</definedName>
    <definedName name="mn">#REF!</definedName>
    <definedName name="ok">[5]Sheet1!$A$1:$C$65536</definedName>
    <definedName name="one">#REF!</definedName>
    <definedName name="PACK">[2]Sheet1!$EE$2:$EE$3</definedName>
    <definedName name="PL">'[6]UNIQUE ATTR 2'!#REF!</definedName>
    <definedName name="PORT_IFF">[7]a!$A$10:$B$35</definedName>
    <definedName name="PT">'[1]PT TABLE'!$A$4:$A$42</definedName>
    <definedName name="PW">'[6]UNIQUE ATTR 2'!#REF!</definedName>
    <definedName name="RN">'[1]RN_Item Disposition'!$A$12:$A$81</definedName>
    <definedName name="ROW">'[1]PT TABLE'!$A$1</definedName>
    <definedName name="sbm">#REF!</definedName>
    <definedName name="SKU_ID">#REF!</definedName>
    <definedName name="SUB">#REF!</definedName>
    <definedName name="subcat">#REF!</definedName>
    <definedName name="suzi">[8]Sheet3!$A:$IV</definedName>
    <definedName name="suzie">#REF!</definedName>
    <definedName name="t">#REF!</definedName>
    <definedName name="three">[8]Sheet3!$A:$IV</definedName>
    <definedName name="TOTAL">#REF!</definedName>
    <definedName name="totals">#REF!</definedName>
    <definedName name="toys">#REF!</definedName>
    <definedName name="two">[8]Sheet2!$A:$IV</definedName>
    <definedName name="UNIT">[2]Sheet1!$EF$2:$EF$3</definedName>
    <definedName name="upc">#REF!</definedName>
    <definedName name="WD">'[6]UNIQUE ATTR 2'!#REF!</definedName>
    <definedName name="wer">#REF!</definedName>
    <definedName name="wood">[2]Sheet1!$EG$2:$EG$3</definedName>
    <definedName name="y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3" i="36" l="1"/>
  <c r="AA13" i="36"/>
  <c r="AC13" i="36" s="1"/>
  <c r="AE13" i="36" s="1"/>
  <c r="AQ13" i="36"/>
  <c r="AW12" i="36"/>
  <c r="AG12" i="36"/>
  <c r="AA12" i="36"/>
  <c r="AC12" i="36" s="1"/>
  <c r="AE12" i="36" s="1"/>
  <c r="AM11" i="36"/>
  <c r="AG11" i="36"/>
  <c r="AA11" i="36"/>
  <c r="AC11" i="36" s="1"/>
  <c r="AE11" i="36" s="1"/>
  <c r="AT10" i="36"/>
  <c r="AG10" i="36"/>
  <c r="AA10" i="36"/>
  <c r="AC10" i="36" s="1"/>
  <c r="AE10" i="36" s="1"/>
  <c r="AG9" i="36"/>
  <c r="AA9" i="36"/>
  <c r="AC9" i="36" s="1"/>
  <c r="AE9" i="36" s="1"/>
  <c r="AM8" i="36"/>
  <c r="AG8" i="36"/>
  <c r="AA8" i="36"/>
  <c r="AC8" i="36" s="1"/>
  <c r="AE8" i="36" s="1"/>
  <c r="AM7" i="36"/>
  <c r="AG7" i="36"/>
  <c r="AA7" i="36"/>
  <c r="AC7" i="36" s="1"/>
  <c r="AE7" i="36" s="1"/>
  <c r="AW6" i="36"/>
  <c r="AG6" i="36"/>
  <c r="AA6" i="36"/>
  <c r="AC6" i="36" s="1"/>
  <c r="AE6" i="36" s="1"/>
  <c r="AM5" i="36"/>
  <c r="AG5" i="36"/>
  <c r="AA5" i="36"/>
  <c r="AC5" i="36" s="1"/>
  <c r="AE5" i="36" s="1"/>
  <c r="AG4" i="36"/>
  <c r="AA4" i="36"/>
  <c r="AC4" i="36" s="1"/>
  <c r="AE4" i="36" s="1"/>
  <c r="AG3" i="36"/>
  <c r="AA3" i="36"/>
  <c r="AC3" i="36" s="1"/>
  <c r="AE3" i="36" s="1"/>
  <c r="AG2" i="36"/>
  <c r="AA2" i="36"/>
  <c r="AC2" i="36" s="1"/>
  <c r="AE2" i="36" s="1"/>
  <c r="AT5" i="36" l="1"/>
  <c r="AW5" i="36"/>
  <c r="AT6" i="36"/>
  <c r="AK5" i="36"/>
  <c r="AW10" i="36"/>
  <c r="AM6" i="36"/>
  <c r="AK10" i="36"/>
  <c r="BE2" i="36"/>
  <c r="BE5" i="36"/>
  <c r="AO6" i="36"/>
  <c r="AM10" i="36"/>
  <c r="BE6" i="36"/>
  <c r="AQ12" i="36"/>
  <c r="AK6" i="36"/>
  <c r="AO10" i="36"/>
  <c r="BE12" i="36"/>
  <c r="AH7" i="36"/>
  <c r="AI7" i="36" s="1"/>
  <c r="AQ7" i="36"/>
  <c r="BE4" i="36"/>
  <c r="AQ9" i="36"/>
  <c r="BE11" i="36"/>
  <c r="BE13" i="36"/>
  <c r="AK2" i="36"/>
  <c r="AH4" i="36"/>
  <c r="AM4" i="36"/>
  <c r="AK12" i="36"/>
  <c r="AW2" i="36"/>
  <c r="AW4" i="36"/>
  <c r="BE8" i="36"/>
  <c r="AW11" i="36"/>
  <c r="AM12" i="36"/>
  <c r="AH13" i="36"/>
  <c r="AI13" i="36" s="1"/>
  <c r="AM2" i="36"/>
  <c r="AO8" i="36"/>
  <c r="AM13" i="36"/>
  <c r="AT8" i="36"/>
  <c r="AO12" i="36"/>
  <c r="AO2" i="36"/>
  <c r="AT2" i="36"/>
  <c r="AO5" i="36"/>
  <c r="AK8" i="36"/>
  <c r="AW8" i="36"/>
  <c r="BE10" i="36"/>
  <c r="AT12" i="36"/>
  <c r="AW13" i="36"/>
  <c r="AW7" i="36"/>
  <c r="BE7" i="36"/>
  <c r="AM9" i="36"/>
  <c r="AH2" i="36"/>
  <c r="AI2" i="36" s="1"/>
  <c r="AQ2" i="36"/>
  <c r="AK3" i="36"/>
  <c r="AT3" i="36"/>
  <c r="AK4" i="36"/>
  <c r="AT4" i="36"/>
  <c r="AH6" i="36"/>
  <c r="AI6" i="36" s="1"/>
  <c r="AQ6" i="36"/>
  <c r="AO7" i="36"/>
  <c r="AO9" i="36"/>
  <c r="AO11" i="36"/>
  <c r="AK13" i="36"/>
  <c r="AT13" i="36"/>
  <c r="AM3" i="36"/>
  <c r="AW3" i="36"/>
  <c r="BE3" i="36"/>
  <c r="AW9" i="36"/>
  <c r="BE9" i="36"/>
  <c r="AO3" i="36"/>
  <c r="AO4" i="36"/>
  <c r="AH5" i="36"/>
  <c r="AI5" i="36" s="1"/>
  <c r="AQ5" i="36"/>
  <c r="AK7" i="36"/>
  <c r="AT7" i="36"/>
  <c r="AK9" i="36"/>
  <c r="AT9" i="36"/>
  <c r="AH10" i="36"/>
  <c r="AI10" i="36" s="1"/>
  <c r="AQ10" i="36"/>
  <c r="AK11" i="36"/>
  <c r="AT11" i="36"/>
  <c r="AO13" i="36"/>
  <c r="AX6" i="36" l="1"/>
  <c r="AY6" i="36" s="1"/>
  <c r="BD6" i="36" s="1"/>
  <c r="AH12" i="36"/>
  <c r="AI12" i="36" s="1"/>
  <c r="AX7" i="36"/>
  <c r="AY7" i="36" s="1"/>
  <c r="BD7" i="36" s="1"/>
  <c r="AQ8" i="36"/>
  <c r="AX8" i="36" s="1"/>
  <c r="AY8" i="36" s="1"/>
  <c r="AQ3" i="36"/>
  <c r="AH3" i="36"/>
  <c r="AI3" i="36" s="1"/>
  <c r="AH8" i="36"/>
  <c r="AI8" i="36" s="1"/>
  <c r="AX10" i="36"/>
  <c r="AY10" i="36" s="1"/>
  <c r="AZ10" i="36" s="1"/>
  <c r="AI4" i="36"/>
  <c r="AQ4" i="36"/>
  <c r="AX4" i="36" s="1"/>
  <c r="AY4" i="36" s="1"/>
  <c r="AX2" i="36"/>
  <c r="AY2" i="36" s="1"/>
  <c r="BD2" i="36" s="1"/>
  <c r="AH9" i="36"/>
  <c r="AI9" i="36" s="1"/>
  <c r="AQ11" i="36"/>
  <c r="AX11" i="36" s="1"/>
  <c r="AY11" i="36" s="1"/>
  <c r="AH11" i="36"/>
  <c r="AI11" i="36" s="1"/>
  <c r="AX5" i="36"/>
  <c r="AY5" i="36" s="1"/>
  <c r="BD5" i="36" s="1"/>
  <c r="AX9" i="36"/>
  <c r="AY9" i="36" s="1"/>
  <c r="BD9" i="36" s="1"/>
  <c r="AX12" i="36"/>
  <c r="AY12" i="36" s="1"/>
  <c r="BD12" i="36" s="1"/>
  <c r="AX13" i="36"/>
  <c r="AY13" i="36" s="1"/>
  <c r="AX3" i="36"/>
  <c r="AY3" i="36" s="1"/>
  <c r="AZ6" i="36" l="1"/>
  <c r="AZ7" i="36"/>
  <c r="BD10" i="36"/>
  <c r="AZ2" i="36"/>
  <c r="BD8" i="36"/>
  <c r="AZ8" i="36"/>
  <c r="AZ5" i="36"/>
  <c r="AZ9" i="36"/>
  <c r="AZ12" i="36"/>
  <c r="BD11" i="36"/>
  <c r="AZ11" i="36"/>
  <c r="BD4" i="36"/>
  <c r="AZ4" i="36"/>
  <c r="BD3" i="36"/>
  <c r="AZ3" i="36"/>
  <c r="BD13" i="36"/>
  <c r="AZ13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A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E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4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6000000}">
      <text>
        <r>
          <rPr>
            <sz val="11"/>
            <rFont val="Calibri"/>
            <family val="2"/>
          </rPr>
          <t>[JLA DI Price]*[DA %]</t>
        </r>
      </text>
    </comment>
    <comment ref="AM1" authorId="0" shapeId="0" xr:uid="{00000000-0006-0000-0100-000007000000}">
      <text>
        <r>
          <rPr>
            <sz val="11"/>
            <rFont val="Calibri"/>
            <family val="2"/>
          </rPr>
          <t>[JLA DI Price]*[Warehouse Charge %]</t>
        </r>
      </text>
    </comment>
    <comment ref="AO1" authorId="0" shapeId="0" xr:uid="{00000000-0006-0000-0100-000008000000}">
      <text>
        <r>
          <rPr>
            <sz val="11"/>
            <rFont val="Calibri"/>
            <family val="2"/>
          </rPr>
          <t>[JLA DI Price]*[Royalty %]</t>
        </r>
      </text>
    </comment>
    <comment ref="AQ1" authorId="0" shapeId="0" xr:uid="{00000000-0006-0000-0100-000009000000}">
      <text>
        <r>
          <rPr>
            <sz val="11"/>
            <rFont val="Calibri"/>
            <family val="2"/>
          </rPr>
          <t>[FOB Cost]*[AVN %]</t>
        </r>
      </text>
    </comment>
    <comment ref="AT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AW1" authorId="0" shapeId="0" xr:uid="{00000000-0006-0000-0100-00000B000000}">
      <text>
        <r>
          <rPr>
            <sz val="11"/>
            <rFont val="Calibri"/>
            <family val="2"/>
          </rPr>
          <t>[JLA DI Price]*[Load 3 %]</t>
        </r>
      </text>
    </comment>
    <comment ref="AX1" authorId="0" shapeId="0" xr:uid="{00000000-0006-0000-0100-00000C000000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Y1" authorId="0" shapeId="0" xr:uid="{00000000-0006-0000-0100-00000D000000}">
      <text>
        <r>
          <rPr>
            <sz val="11"/>
            <rFont val="Calibri"/>
            <family val="2"/>
          </rPr>
          <t>[FOB Cost $]+[Total Load $]</t>
        </r>
      </text>
    </comment>
    <comment ref="AZ1" authorId="0" shapeId="0" xr:uid="{00000000-0006-0000-0100-00000E000000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D1" authorId="0" shapeId="0" xr:uid="{00000000-0006-0000-0100-00000F000000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00000000-0006-0000-0100-000010000000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<sst xmlns="http://schemas.openxmlformats.org/spreadsheetml/2006/main" count="213" uniqueCount="100">
  <si>
    <t>150gsm BCI Cotton Flannel</t>
  </si>
  <si>
    <t>Brand</t>
  </si>
  <si>
    <t>Merry Moments</t>
  </si>
  <si>
    <t>SHEET/SHEET SET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</si>
  <si>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</si>
  <si>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</si>
  <si>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</si>
  <si>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</si>
  <si>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</si>
  <si>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</si>
  <si>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</si>
  <si>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</si>
  <si>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</si>
  <si>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</si>
  <si>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</si>
  <si>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</si>
  <si>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</si>
  <si>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</si>
  <si>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</si>
  <si>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</si>
  <si>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r>
      <rPr>
        <b/>
        <sz val="11"/>
        <rFont val="Arial"/>
        <family val="2"/>
      </rPr>
      <t xml:space="preserve">	</t>
    </r>
    <r>
      <rPr>
        <b/>
        <sz val="11"/>
        <rFont val="Calibri"/>
        <family val="2"/>
      </rPr>
      <t>UCCPM Price</t>
    </r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</si>
  <si>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</si>
  <si>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</si>
  <si>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</si>
  <si>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</si>
  <si>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</si>
  <si>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</si>
  <si>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</si>
  <si>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</si>
  <si>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</si>
  <si>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</si>
  <si>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</si>
  <si>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</si>
  <si>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</si>
  <si>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</si>
  <si>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</si>
  <si>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</si>
  <si>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</si>
  <si>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</si>
  <si>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</si>
  <si>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</si>
  <si>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</si>
  <si>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</si>
  <si>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</si>
  <si>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</si>
  <si>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2</t>
  </si>
  <si>
    <t>Load 2 %</t>
  </si>
  <si>
    <t>Load 2 $</t>
  </si>
  <si>
    <t>Load 3</t>
  </si>
  <si>
    <t>Load 3 %</t>
  </si>
  <si>
    <t>Load 3 $</t>
  </si>
  <si>
    <t>Total Load $</t>
  </si>
  <si>
    <t>DI Cost with Load $</t>
  </si>
  <si>
    <t>JLA DI MU%</t>
  </si>
  <si>
    <t>JLA DI Price</t>
  </si>
  <si>
    <t>Additional Customer Price</t>
  </si>
  <si>
    <t>Total Quantity</t>
  </si>
  <si>
    <t>Total Cost</t>
  </si>
  <si>
    <t>Total Sales</t>
  </si>
  <si>
    <t>100% BCI cotton, Printed 150gsm BCI Cotton Flannel sheet set</t>
  </si>
  <si>
    <t>Solid / Printed Flannel Sheet</t>
  </si>
  <si>
    <t>100% BCI cotton 4PC Solid / Printed 150gsm BCI Cotton Flannel sheet set</t>
  </si>
  <si>
    <t>Twin:66x96", 39x75+15", 20x30"(1)</t>
  </si>
  <si>
    <t>Set</t>
  </si>
  <si>
    <t>Normal</t>
  </si>
  <si>
    <t>6302.21.7020</t>
  </si>
  <si>
    <t>Full: 81x96", 54x75+15", 20x30"(2)</t>
  </si>
  <si>
    <t>Queen: 90x102", 60x80+15", 20x30"(2)</t>
  </si>
  <si>
    <t>King: 108x102", 78x80+15", 20x40"(2)</t>
  </si>
  <si>
    <t xml:space="preserve">Bows </t>
    <phoneticPr fontId="55" type="noConversion"/>
  </si>
  <si>
    <t xml:space="preserve">4069366003229 </t>
    <phoneticPr fontId="55" type="noConversion"/>
  </si>
  <si>
    <t xml:space="preserve">Toss </t>
    <phoneticPr fontId="55" type="noConversion"/>
  </si>
  <si>
    <t>4069366003175</t>
    <phoneticPr fontId="55" type="noConversion"/>
  </si>
  <si>
    <t>4069366003182</t>
    <phoneticPr fontId="55" type="noConversion"/>
  </si>
  <si>
    <t>4069366003199</t>
    <phoneticPr fontId="55" type="noConversion"/>
  </si>
  <si>
    <t>Botanical</t>
    <phoneticPr fontId="55" type="noConversion"/>
  </si>
  <si>
    <t>4069366030638</t>
    <phoneticPr fontId="55" type="noConversion"/>
  </si>
  <si>
    <t>Wreath</t>
    <phoneticPr fontId="55" type="noConversion"/>
  </si>
  <si>
    <t>4069366030751</t>
    <phoneticPr fontId="55" type="noConversion"/>
  </si>
  <si>
    <t>Foulard</t>
    <phoneticPr fontId="55" type="noConversion"/>
  </si>
  <si>
    <t>4069366030768</t>
    <phoneticPr fontId="55" type="noConversion"/>
  </si>
  <si>
    <t>Holiday Toss</t>
    <phoneticPr fontId="55" type="noConversion"/>
  </si>
  <si>
    <t>4069366030775</t>
    <phoneticPr fontId="55" type="noConversion"/>
  </si>
  <si>
    <t>4069366030782</t>
    <phoneticPr fontId="55" type="noConversion"/>
  </si>
  <si>
    <t>4069366030577</t>
    <phoneticPr fontId="55" type="noConversion"/>
  </si>
  <si>
    <t>4069366030584</t>
    <phoneticPr fontId="55" type="noConversion"/>
  </si>
  <si>
    <t>4069366030591</t>
    <phoneticPr fontId="55" type="noConversion"/>
  </si>
  <si>
    <t>Trim</t>
    <phoneticPr fontId="54" type="noConversion"/>
  </si>
  <si>
    <t>ALDI20-1921</t>
    <phoneticPr fontId="54" type="noConversion"/>
  </si>
  <si>
    <t>ALDI20-1922</t>
  </si>
  <si>
    <t>ALDI20-1923</t>
  </si>
  <si>
    <t>ALDI20-1924</t>
  </si>
  <si>
    <t>ALDI20-1925</t>
    <phoneticPr fontId="54" type="noConversion"/>
  </si>
  <si>
    <t>ALDI20-1926</t>
  </si>
  <si>
    <t>ALDI20-1927</t>
  </si>
  <si>
    <t>ALDI20-1928</t>
  </si>
  <si>
    <t>ALDI20-1929</t>
    <phoneticPr fontId="54" type="noConversion"/>
  </si>
  <si>
    <t>ALDI20-1930</t>
  </si>
  <si>
    <t>ALDI20-1931</t>
  </si>
  <si>
    <t>ALDI20-1932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</si>
</sst>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 &quot;￥&quot;* #,##0.00_ ;_ &quot;￥&quot;* \-#,##0.00_ ;_ &quot;￥&quot;* &quot;-&quot;??_ ;_ @_ "/>
    <numFmt numFmtId="177" formatCode="_(* #,##0.00_);_(* \(#,##0.00\);_(* &quot;-&quot;??_);_(@_)"/>
    <numFmt numFmtId="178" formatCode="_(&quot;$&quot;* #,##0.00_);_(&quot;$&quot;* \(#,##0.00\);_(&quot;$&quot;* &quot;-&quot;??_);_(@_)"/>
    <numFmt numFmtId="180" formatCode="&quot;$&quot;#,##0.00"/>
    <numFmt numFmtId="186" formatCode="0.0%"/>
    <numFmt numFmtId="188" formatCode="0.0"/>
    <numFmt numFmtId="189" formatCode="[$$-409]#,##0.00;\-[$$-409]#,##0.00"/>
  </numFmts>
  <fonts count="56">
    <font>
      <sz val="12"/>
      <color theme="1"/>
      <name val="宋体"/>
      <charset val="134"/>
      <scheme val="minor"/>
    </font>
    <font>
      <sz val="11"/>
      <name val="Arial"/>
      <family val="2"/>
    </font>
    <font>
      <sz val="11"/>
      <color theme="1"/>
      <name val="Calibri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1"/>
      <name val="Arial"/>
      <family val="2"/>
    </font>
    <font>
      <b/>
      <sz val="11"/>
      <color indexed="12"/>
      <name val="Calibri"/>
      <family val="2"/>
    </font>
    <font>
      <b/>
      <sz val="11"/>
      <color rgb="FFFF0000"/>
      <name val="Calibri"/>
      <family val="2"/>
    </font>
    <font>
      <sz val="12"/>
      <color indexed="8"/>
      <name val="Calibri"/>
      <family val="2"/>
    </font>
    <font>
      <sz val="1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Helv"/>
      <family val="2"/>
    </font>
    <font>
      <sz val="10"/>
      <name val="Helvetic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Times New Roman"/>
      <family val="1"/>
    </font>
    <font>
      <sz val="9"/>
      <name val="宋体"/>
      <family val="3"/>
      <charset val="134"/>
      <scheme val="minor"/>
    </font>
    <font>
      <sz val="8"/>
      <name val="宋体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4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31" fillId="0" borderId="0"/>
    <xf numFmtId="0" fontId="4" fillId="0" borderId="0"/>
    <xf numFmtId="0" fontId="4" fillId="0" borderId="0"/>
    <xf numFmtId="0" fontId="32" fillId="0" borderId="0">
      <alignment vertical="top"/>
    </xf>
    <xf numFmtId="0" fontId="3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>
      <alignment vertical="top"/>
    </xf>
    <xf numFmtId="0" fontId="3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34" fillId="21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2" borderId="0" applyNumberFormat="0" applyBorder="0" applyAlignment="0" applyProtection="0"/>
    <xf numFmtId="0" fontId="34" fillId="24" borderId="0" applyNumberFormat="0" applyBorder="0" applyAlignment="0" applyProtection="0"/>
    <xf numFmtId="0" fontId="34" fillId="26" borderId="0" applyNumberFormat="0" applyBorder="0" applyAlignment="0" applyProtection="0"/>
    <xf numFmtId="0" fontId="34" fillId="28" borderId="0" applyNumberFormat="0" applyBorder="0" applyAlignment="0" applyProtection="0"/>
    <xf numFmtId="0" fontId="35" fillId="14" borderId="0" applyNumberFormat="0" applyBorder="0" applyAlignment="0" applyProtection="0"/>
    <xf numFmtId="0" fontId="36" fillId="11" borderId="8" applyNumberFormat="0" applyAlignment="0" applyProtection="0"/>
    <xf numFmtId="0" fontId="37" fillId="12" borderId="10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12" fillId="0" borderId="0" applyFont="0" applyFill="0" applyBorder="0" applyAlignment="0" applyProtection="0">
      <alignment vertical="center"/>
    </xf>
    <xf numFmtId="0" fontId="33" fillId="0" borderId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40" fillId="11" borderId="0" applyNumberFormat="0" applyBorder="0" applyAlignment="0" applyProtection="0"/>
    <xf numFmtId="0" fontId="41" fillId="0" borderId="5" applyNumberFormat="0" applyFill="0" applyAlignment="0" applyProtection="0"/>
    <xf numFmtId="0" fontId="42" fillId="0" borderId="6" applyNumberFormat="0" applyFill="0" applyAlignment="0" applyProtection="0"/>
    <xf numFmtId="0" fontId="43" fillId="0" borderId="7" applyNumberFormat="0" applyFill="0" applyAlignment="0" applyProtection="0"/>
    <xf numFmtId="0" fontId="43" fillId="0" borderId="0" applyNumberFormat="0" applyFill="0" applyBorder="0" applyAlignment="0" applyProtection="0"/>
    <xf numFmtId="0" fontId="44" fillId="10" borderId="8" applyNumberFormat="0" applyAlignment="0" applyProtection="0"/>
    <xf numFmtId="0" fontId="45" fillId="0" borderId="11" applyNumberFormat="0" applyFill="0" applyAlignment="0" applyProtection="0"/>
    <xf numFmtId="0" fontId="46" fillId="15" borderId="0" applyNumberFormat="0" applyBorder="0" applyAlignment="0" applyProtection="0"/>
    <xf numFmtId="0" fontId="4" fillId="11" borderId="0" applyNumberFormat="0" applyFont="0" applyBorder="0" applyAlignment="0" applyProtection="0"/>
    <xf numFmtId="0" fontId="4" fillId="11" borderId="0" applyNumberFormat="0" applyFont="0" applyBorder="0" applyAlignment="0" applyProtection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 applyProtection="0"/>
    <xf numFmtId="0" fontId="4" fillId="0" borderId="0"/>
    <xf numFmtId="0" fontId="4" fillId="0" borderId="0"/>
    <xf numFmtId="0" fontId="4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4" fillId="0" borderId="0"/>
    <xf numFmtId="0" fontId="4" fillId="0" borderId="0"/>
    <xf numFmtId="0" fontId="33" fillId="0" borderId="0"/>
    <xf numFmtId="0" fontId="33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1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4" fillId="0" borderId="0"/>
    <xf numFmtId="0" fontId="4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1" fillId="0" borderId="0" applyProtection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1" fillId="0" borderId="0" applyProtection="0"/>
    <xf numFmtId="0" fontId="12" fillId="0" borderId="0">
      <alignment vertical="top"/>
    </xf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3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4" fillId="0" borderId="0"/>
    <xf numFmtId="0" fontId="4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4" fillId="9" borderId="4" applyNumberFormat="0" applyFont="0" applyAlignment="0" applyProtection="0"/>
    <xf numFmtId="0" fontId="4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48" fillId="11" borderId="9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 applyNumberFormat="0" applyFont="0" applyFill="0" applyBorder="0" applyProtection="0">
      <alignment horizontal="left" wrapText="1"/>
    </xf>
    <xf numFmtId="0" fontId="4" fillId="0" borderId="0" applyNumberFormat="0" applyFont="0" applyFill="0" applyBorder="0" applyProtection="0">
      <alignment horizontal="left" wrapText="1"/>
    </xf>
    <xf numFmtId="0" fontId="49" fillId="0" borderId="0" applyNumberFormat="0" applyFill="0" applyBorder="0" applyAlignment="0" applyProtection="0"/>
    <xf numFmtId="0" fontId="50" fillId="0" borderId="12" applyNumberFormat="0" applyFill="0" applyAlignment="0" applyProtection="0"/>
    <xf numFmtId="0" fontId="51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4" fillId="0" borderId="0"/>
    <xf numFmtId="0" fontId="4" fillId="0" borderId="0"/>
    <xf numFmtId="0" fontId="6" fillId="0" borderId="0"/>
    <xf numFmtId="0" fontId="4" fillId="0" borderId="0"/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21" fillId="11" borderId="8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12" fillId="9" borderId="4" applyNumberFormat="0" applyFont="0" applyAlignment="0" applyProtection="0">
      <alignment vertical="center"/>
    </xf>
    <xf numFmtId="0" fontId="12" fillId="9" borderId="4" applyNumberFormat="0" applyFont="0" applyAlignment="0" applyProtection="0">
      <alignment vertical="center"/>
    </xf>
    <xf numFmtId="0" fontId="12" fillId="9" borderId="4" applyNumberFormat="0" applyFont="0" applyAlignment="0" applyProtection="0">
      <alignment vertical="center"/>
    </xf>
    <xf numFmtId="0" fontId="12" fillId="9" borderId="4" applyNumberFormat="0" applyFont="0" applyAlignment="0" applyProtection="0">
      <alignment vertical="center"/>
    </xf>
    <xf numFmtId="0" fontId="12" fillId="9" borderId="4" applyNumberFormat="0" applyFont="0" applyAlignment="0" applyProtection="0">
      <alignment vertical="center"/>
    </xf>
    <xf numFmtId="0" fontId="4" fillId="0" borderId="0"/>
  </cellStyleXfs>
  <cellXfs count="55">
    <xf numFmtId="0" fontId="0" fillId="0" borderId="0" xfId="0"/>
    <xf numFmtId="0" fontId="6" fillId="0" borderId="0" xfId="546" applyAlignment="1">
      <alignment horizontal="left" vertical="center" wrapText="1"/>
    </xf>
    <xf numFmtId="0" fontId="6" fillId="0" borderId="0" xfId="546" applyAlignment="1">
      <alignment horizontal="left" vertical="center"/>
    </xf>
    <xf numFmtId="0" fontId="2" fillId="0" borderId="0" xfId="0" applyFont="1" applyAlignment="1">
      <alignment horizontal="left" vertical="center"/>
    </xf>
    <xf numFmtId="180" fontId="6" fillId="0" borderId="0" xfId="546" applyNumberFormat="1" applyAlignment="1">
      <alignment horizontal="left" vertical="center"/>
    </xf>
    <xf numFmtId="188" fontId="6" fillId="0" borderId="0" xfId="546" applyNumberFormat="1" applyAlignment="1">
      <alignment horizontal="left" vertical="center"/>
    </xf>
    <xf numFmtId="2" fontId="6" fillId="0" borderId="0" xfId="546" applyNumberFormat="1" applyAlignment="1">
      <alignment horizontal="left" vertical="center"/>
    </xf>
    <xf numFmtId="1" fontId="6" fillId="0" borderId="0" xfId="546" applyNumberFormat="1" applyAlignment="1">
      <alignment horizontal="left" vertical="center"/>
    </xf>
    <xf numFmtId="10" fontId="6" fillId="0" borderId="0" xfId="546" applyNumberFormat="1" applyAlignment="1">
      <alignment horizontal="left" vertical="center"/>
    </xf>
    <xf numFmtId="1" fontId="6" fillId="0" borderId="2" xfId="546" applyNumberFormat="1" applyBorder="1" applyAlignment="1">
      <alignment horizontal="left" vertical="center"/>
    </xf>
    <xf numFmtId="180" fontId="6" fillId="0" borderId="2" xfId="546" applyNumberFormat="1" applyBorder="1" applyAlignment="1">
      <alignment horizontal="left" vertical="center"/>
    </xf>
    <xf numFmtId="0" fontId="5" fillId="0" borderId="2" xfId="546" applyFont="1" applyBorder="1" applyAlignment="1">
      <alignment horizontal="left" vertical="center" wrapText="1"/>
    </xf>
    <xf numFmtId="0" fontId="5" fillId="5" borderId="2" xfId="546" applyFont="1" applyFill="1" applyBorder="1" applyAlignment="1">
      <alignment horizontal="left" vertical="center" wrapText="1"/>
    </xf>
    <xf numFmtId="0" fontId="7" fillId="5" borderId="2" xfId="546" applyFont="1" applyFill="1" applyBorder="1" applyAlignment="1">
      <alignment horizontal="left" vertical="center" wrapText="1"/>
    </xf>
    <xf numFmtId="0" fontId="7" fillId="2" borderId="2" xfId="546" applyFont="1" applyFill="1" applyBorder="1" applyAlignment="1">
      <alignment horizontal="left" vertical="center" wrapText="1"/>
    </xf>
    <xf numFmtId="0" fontId="5" fillId="2" borderId="2" xfId="546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180" fontId="8" fillId="4" borderId="1" xfId="546" applyNumberFormat="1" applyFont="1" applyFill="1" applyBorder="1" applyAlignment="1">
      <alignment horizontal="left" vertical="center" wrapText="1"/>
    </xf>
    <xf numFmtId="180" fontId="5" fillId="6" borderId="1" xfId="546" applyNumberFormat="1" applyFont="1" applyFill="1" applyBorder="1" applyAlignment="1">
      <alignment horizontal="left" vertical="center" wrapText="1"/>
    </xf>
    <xf numFmtId="0" fontId="7" fillId="0" borderId="2" xfId="546" applyFont="1" applyBorder="1" applyAlignment="1">
      <alignment horizontal="left" vertical="center" wrapText="1"/>
    </xf>
    <xf numFmtId="188" fontId="5" fillId="0" borderId="2" xfId="546" applyNumberFormat="1" applyFont="1" applyBorder="1" applyAlignment="1">
      <alignment horizontal="left" vertical="center" wrapText="1"/>
    </xf>
    <xf numFmtId="2" fontId="5" fillId="0" borderId="2" xfId="546" applyNumberFormat="1" applyFont="1" applyBorder="1" applyAlignment="1">
      <alignment horizontal="left" vertical="center" wrapText="1"/>
    </xf>
    <xf numFmtId="1" fontId="5" fillId="0" borderId="2" xfId="546" applyNumberFormat="1" applyFont="1" applyBorder="1" applyAlignment="1">
      <alignment horizontal="left" vertical="center" wrapText="1"/>
    </xf>
    <xf numFmtId="2" fontId="9" fillId="0" borderId="2" xfId="465" applyNumberFormat="1" applyFont="1" applyBorder="1" applyAlignment="1">
      <alignment horizontal="left" vertical="center" wrapText="1"/>
    </xf>
    <xf numFmtId="2" fontId="5" fillId="0" borderId="2" xfId="465" applyNumberFormat="1" applyFont="1" applyBorder="1" applyAlignment="1">
      <alignment horizontal="left" vertical="center" wrapText="1"/>
    </xf>
    <xf numFmtId="1" fontId="9" fillId="0" borderId="2" xfId="465" applyNumberFormat="1" applyFont="1" applyBorder="1" applyAlignment="1">
      <alignment horizontal="left" vertical="center" wrapText="1"/>
    </xf>
    <xf numFmtId="180" fontId="9" fillId="0" borderId="2" xfId="465" applyNumberFormat="1" applyFont="1" applyBorder="1" applyAlignment="1">
      <alignment horizontal="left" vertical="center" wrapText="1"/>
    </xf>
    <xf numFmtId="10" fontId="5" fillId="0" borderId="2" xfId="546" applyNumberFormat="1" applyFont="1" applyBorder="1" applyAlignment="1">
      <alignment horizontal="left" vertical="center" wrapText="1"/>
    </xf>
    <xf numFmtId="180" fontId="9" fillId="2" borderId="2" xfId="465" applyNumberFormat="1" applyFont="1" applyFill="1" applyBorder="1" applyAlignment="1">
      <alignment horizontal="left" vertical="center" wrapText="1"/>
    </xf>
    <xf numFmtId="180" fontId="5" fillId="0" borderId="2" xfId="465" applyNumberFormat="1" applyFont="1" applyBorder="1" applyAlignment="1">
      <alignment horizontal="left" vertical="center" wrapText="1"/>
    </xf>
    <xf numFmtId="180" fontId="9" fillId="3" borderId="2" xfId="465" applyNumberFormat="1" applyFont="1" applyFill="1" applyBorder="1" applyAlignment="1">
      <alignment horizontal="left" vertical="center" wrapText="1"/>
    </xf>
    <xf numFmtId="10" fontId="9" fillId="3" borderId="2" xfId="465" applyNumberFormat="1" applyFont="1" applyFill="1" applyBorder="1" applyAlignment="1">
      <alignment horizontal="left" vertical="center" wrapText="1"/>
    </xf>
    <xf numFmtId="180" fontId="5" fillId="7" borderId="2" xfId="465" applyNumberFormat="1" applyFont="1" applyFill="1" applyBorder="1" applyAlignment="1">
      <alignment horizontal="left" vertical="center" wrapText="1"/>
    </xf>
    <xf numFmtId="180" fontId="5" fillId="3" borderId="2" xfId="465" applyNumberFormat="1" applyFont="1" applyFill="1" applyBorder="1" applyAlignment="1">
      <alignment horizontal="left" vertical="center" wrapText="1"/>
    </xf>
    <xf numFmtId="0" fontId="6" fillId="0" borderId="2" xfId="546" applyBorder="1" applyAlignment="1">
      <alignment horizontal="left" vertical="center"/>
    </xf>
    <xf numFmtId="189" fontId="6" fillId="0" borderId="2" xfId="546" applyNumberFormat="1" applyBorder="1" applyAlignment="1">
      <alignment horizontal="left" vertical="center"/>
    </xf>
    <xf numFmtId="0" fontId="6" fillId="0" borderId="1" xfId="546" applyBorder="1" applyAlignment="1">
      <alignment horizontal="left" vertical="center"/>
    </xf>
    <xf numFmtId="180" fontId="6" fillId="0" borderId="1" xfId="546" applyNumberFormat="1" applyBorder="1" applyAlignment="1">
      <alignment horizontal="left" vertical="center"/>
    </xf>
    <xf numFmtId="180" fontId="10" fillId="0" borderId="1" xfId="546" applyNumberFormat="1" applyFont="1" applyBorder="1" applyAlignment="1">
      <alignment horizontal="left" vertical="center"/>
    </xf>
    <xf numFmtId="2" fontId="6" fillId="0" borderId="2" xfId="546" applyNumberFormat="1" applyBorder="1" applyAlignment="1">
      <alignment horizontal="left" vertical="center"/>
    </xf>
    <xf numFmtId="0" fontId="6" fillId="0" borderId="2" xfId="1373" applyFont="1" applyBorder="1" applyAlignment="1">
      <alignment horizontal="left" vertical="center"/>
    </xf>
    <xf numFmtId="2" fontId="6" fillId="8" borderId="2" xfId="546" applyNumberFormat="1" applyFill="1" applyBorder="1" applyAlignment="1">
      <alignment horizontal="left" vertical="center"/>
    </xf>
    <xf numFmtId="1" fontId="6" fillId="8" borderId="2" xfId="546" applyNumberFormat="1" applyFill="1" applyBorder="1" applyAlignment="1">
      <alignment horizontal="left" vertical="center"/>
    </xf>
    <xf numFmtId="3" fontId="6" fillId="0" borderId="2" xfId="546" applyNumberFormat="1" applyBorder="1" applyAlignment="1">
      <alignment horizontal="left" vertical="center"/>
    </xf>
    <xf numFmtId="180" fontId="6" fillId="8" borderId="2" xfId="546" applyNumberFormat="1" applyFill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186" fontId="6" fillId="0" borderId="2" xfId="1" applyNumberFormat="1" applyFont="1" applyBorder="1" applyAlignment="1">
      <alignment horizontal="left" vertical="center"/>
    </xf>
    <xf numFmtId="10" fontId="6" fillId="0" borderId="2" xfId="546" applyNumberFormat="1" applyBorder="1" applyAlignment="1">
      <alignment horizontal="left" vertical="center"/>
    </xf>
    <xf numFmtId="10" fontId="2" fillId="8" borderId="2" xfId="1214" applyNumberFormat="1" applyFont="1" applyFill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49" fontId="6" fillId="0" borderId="2" xfId="546" quotePrefix="1" applyNumberFormat="1" applyBorder="1"/>
    <xf numFmtId="188" fontId="6" fillId="0" borderId="2" xfId="546" applyNumberFormat="1" applyBorder="1"/>
  </cellXfs>
  <cellStyles count="1374">
    <cellStyle name=" 1" xfId="1" xr:uid="{00000000-0005-0000-0000-000031000000}"/>
    <cellStyle name=" 1 2" xfId="2" xr:uid="{00000000-0005-0000-0000-000032000000}"/>
    <cellStyle name="_Anna's Linen Electric 90105" xfId="3" xr:uid="{00000000-0005-0000-0000-000033000000}"/>
    <cellStyle name="_Anna's Linen Electric 90105 2" xfId="4" xr:uid="{00000000-0005-0000-0000-000034000000}"/>
    <cellStyle name="_BBB RA Manor Hamilton Window Panel Quote Sheet-06242009 to jennifer" xfId="5" xr:uid="{00000000-0005-0000-0000-000035000000}"/>
    <cellStyle name="_BBB RA Manor Hamilton Window Panel Quote Sheet-06242009 to jennifer 2" xfId="6" xr:uid="{00000000-0005-0000-0000-000036000000}"/>
    <cellStyle name="_Blanket Division Item List Macola# and UPC#" xfId="7" xr:uid="{00000000-0005-0000-0000-000037000000}"/>
    <cellStyle name="_Blanket Division Item List Macola# and UPC# - New" xfId="8" xr:uid="{00000000-0005-0000-0000-000038000000}"/>
    <cellStyle name="_Blanket Division Item List Macola# and UPC# - New 2" xfId="9" xr:uid="{00000000-0005-0000-0000-000039000000}"/>
    <cellStyle name="_Blanket Division Item List Macola# and UPC# 2" xfId="10" xr:uid="{00000000-0005-0000-0000-00003A000000}"/>
    <cellStyle name="_Blanket Division Item List Macola# and UPC# test" xfId="11" xr:uid="{00000000-0005-0000-0000-00003B000000}"/>
    <cellStyle name="_Blanket Division Item List Macola# and UPC# test 2" xfId="12" xr:uid="{00000000-0005-0000-0000-00003C000000}"/>
    <cellStyle name="_CCD-WMCA Sheet Set 02 10 09" xfId="13" xr:uid="{00000000-0005-0000-0000-00003D000000}"/>
    <cellStyle name="_CCD-WMCA Sheet Set 02 10 09 2" xfId="14" xr:uid="{00000000-0005-0000-0000-00003E000000}"/>
    <cellStyle name="_duckwall and gordman order margin review- 80701" xfId="15" xr:uid="{00000000-0005-0000-0000-00003F000000}"/>
    <cellStyle name="_duckwall and gordman order margin review- 80701_Raghuvir Flannel prices" xfId="16" xr:uid="{00000000-0005-0000-0000-000040000000}"/>
    <cellStyle name="_Ecommerce_2011fall_cozy spun Sheet set_forecast evaluation_20110718" xfId="17" xr:uid="{00000000-0005-0000-0000-000041000000}"/>
    <cellStyle name="_Ecommerce_2011fall_cozy spun Sheet set_forecast evaluation_20110718 2" xfId="18" xr:uid="{00000000-0005-0000-0000-000042000000}"/>
    <cellStyle name="_EE Furniture Quotation of HH samples-20100906" xfId="19" xr:uid="{00000000-0005-0000-0000-000043000000}"/>
    <cellStyle name="_EE Furniture Quotation of HH samples-20100906 2" xfId="20" xr:uid="{00000000-0005-0000-0000-000044000000}"/>
    <cellStyle name="_ET_STYLE_NoName_00_" xfId="21" xr:uid="{00000000-0005-0000-0000-000045000000}"/>
    <cellStyle name="_ET_STYLE_NoName_00_ 2" xfId="22" xr:uid="{00000000-0005-0000-0000-000046000000}"/>
    <cellStyle name="_ET_STYLE_NoName_00__CO080506-MPD-375" xfId="23" xr:uid="{00000000-0005-0000-0000-000047000000}"/>
    <cellStyle name="_ET_STYLE_NoName_00__CO080506-MPD-375 2" xfId="24" xr:uid="{00000000-0005-0000-0000-000048000000}"/>
    <cellStyle name="_ET_STYLE_NoName_00__CO080506-MPD-500" xfId="25" xr:uid="{00000000-0005-0000-0000-000049000000}"/>
    <cellStyle name="_ET_STYLE_NoName_00__CO080506-MPD-500 2" xfId="26" xr:uid="{00000000-0005-0000-0000-00004A000000}"/>
    <cellStyle name="_Fall 2009 Military Macys Home Orders to E AND E 2 25" xfId="27" xr:uid="{00000000-0005-0000-0000-00004B000000}"/>
    <cellStyle name="_Fall 2009 Military Macys Home Orders to E AND E 2 25_Raghuvir Flannel prices" xfId="28" xr:uid="{00000000-0005-0000-0000-00004C000000}"/>
    <cellStyle name="_Furniture Division Item List Macola# and UPC#" xfId="29" xr:uid="{00000000-0005-0000-0000-00004D000000}"/>
    <cellStyle name="_Furniture Division Item List Macola# and UPC# 2" xfId="30" xr:uid="{00000000-0005-0000-0000-00004E000000}"/>
    <cellStyle name="_HP Accent Chairs Pricing 101014" xfId="31" xr:uid="{00000000-0005-0000-0000-00004F000000}"/>
    <cellStyle name="_HP Accent Chairs Pricing 101014_Ecommerce Sheet set Committment update 120902 (2)" xfId="32" xr:uid="{00000000-0005-0000-0000-000050000000}"/>
    <cellStyle name="_HP Quota from kaifa 1 Mar  2010 (2)" xfId="33" xr:uid="{00000000-0005-0000-0000-000051000000}"/>
    <cellStyle name="_HP Quota from kaifa 1 Mar  2010 (2) 2" xfId="34" xr:uid="{00000000-0005-0000-0000-000052000000}"/>
    <cellStyle name="_HP sample quotation100212" xfId="35" xr:uid="{00000000-0005-0000-0000-000053000000}"/>
    <cellStyle name="_HP sample quotation100212 2" xfId="36" xr:uid="{00000000-0005-0000-0000-000054000000}"/>
    <cellStyle name="_HSN Blanket  Throw  90106 complete" xfId="37" xr:uid="{00000000-0005-0000-0000-000055000000}"/>
    <cellStyle name="_HSN Blanket  Throw  90106 complete 2" xfId="38" xr:uid="{00000000-0005-0000-0000-000056000000}"/>
    <cellStyle name="_JLA-090613A pillow and throw (2)" xfId="39" xr:uid="{00000000-0005-0000-0000-000057000000}"/>
    <cellStyle name="_JLA-090613A pillow and throw (2) 2" xfId="40" xr:uid="{00000000-0005-0000-0000-000058000000}"/>
    <cellStyle name="_JLA-090613A pillow and throw (2)_RTG tufted armless chair July 06 09" xfId="41" xr:uid="{00000000-0005-0000-0000-000059000000}"/>
    <cellStyle name="_JLA-090613A pillow and throw (2)_RTG tufted armless chair July 06 09 2" xfId="42" xr:uid="{00000000-0005-0000-0000-00005A000000}"/>
    <cellStyle name="_JLA-090617A pillow and throw (2)" xfId="43" xr:uid="{00000000-0005-0000-0000-00005B000000}"/>
    <cellStyle name="_JLA-090617A pillow and throw (2) 2" xfId="44" xr:uid="{00000000-0005-0000-0000-00005C000000}"/>
    <cellStyle name="_JLA-090617A pillow and throw (2)_RTG tufted armless chair July 06 09" xfId="45" xr:uid="{00000000-0005-0000-0000-00005D000000}"/>
    <cellStyle name="_JLA-090617A pillow and throw (2)_RTG tufted armless chair July 06 09 2" xfId="46" xr:uid="{00000000-0005-0000-0000-00005E000000}"/>
    <cellStyle name="_Mar 09 Market Week Blanket &amp; Throw Non-Electric" xfId="47" xr:uid="{00000000-0005-0000-0000-00005F000000}"/>
    <cellStyle name="_Mar 09 Market Week Blanket &amp; Throw Non-Electric 2" xfId="48" xr:uid="{00000000-0005-0000-0000-000060000000}"/>
    <cellStyle name="_Mar 09 Market Week Blanket &amp; Throw Non-Electric_RTG tufted armless chair July 06 09" xfId="49" xr:uid="{00000000-0005-0000-0000-000061000000}"/>
    <cellStyle name="_Mar 09 Market Week Blanket &amp; Throw Non-Electric_RTG tufted armless chair July 06 09 2" xfId="50" xr:uid="{00000000-0005-0000-0000-000062000000}"/>
    <cellStyle name="_Quota of HP samples--kaifa--20100907" xfId="51" xr:uid="{00000000-0005-0000-0000-000063000000}"/>
    <cellStyle name="_Quota of HP samples--kaifa--20100907 2" xfId="52" xr:uid="{00000000-0005-0000-0000-000064000000}"/>
    <cellStyle name="_Quota of HP samples--kaifa--20100929rvd" xfId="53" xr:uid="{00000000-0005-0000-0000-000065000000}"/>
    <cellStyle name="_Quota of HP samples--kaifa--20100929rvd 2" xfId="54" xr:uid="{00000000-0005-0000-0000-000066000000}"/>
    <cellStyle name="_QUOTATION FOR HIGH POINT SAMPLES-JINZHENG-20100907" xfId="55" xr:uid="{00000000-0005-0000-0000-000067000000}"/>
    <cellStyle name="_QUOTATION FOR HIGH POINT SAMPLES-JINZHENG-20100907 2" xfId="56" xr:uid="{00000000-0005-0000-0000-000068000000}"/>
    <cellStyle name="_Quotation of HP samples--YOUBANG-20100907" xfId="57" xr:uid="{00000000-0005-0000-0000-000069000000}"/>
    <cellStyle name="_Quotation of HP samples--YOUBANG-20100907 (2)" xfId="58" xr:uid="{00000000-0005-0000-0000-00006A000000}"/>
    <cellStyle name="_Quotation of HP samples--YOUBANG-20100907 (2) 2" xfId="59" xr:uid="{00000000-0005-0000-0000-00006B000000}"/>
    <cellStyle name="_Quotation of HP samples--YOUBANG-20100907 2" xfId="60" xr:uid="{00000000-0005-0000-0000-00006C000000}"/>
    <cellStyle name="_Quotation sheet of HP samples- Jincheng-20100907" xfId="61" xr:uid="{00000000-0005-0000-0000-00006D000000}"/>
    <cellStyle name="_Quotation sheet of HP samples- Jincheng-20100907 (3)" xfId="62" xr:uid="{00000000-0005-0000-0000-00006E000000}"/>
    <cellStyle name="_Quotation sheet of HP samples- Jincheng-20100907 (3) 2" xfId="63" xr:uid="{00000000-0005-0000-0000-00006F000000}"/>
    <cellStyle name="_Quotation sheet of HP samples- Jincheng-20100907 2" xfId="64" xr:uid="{00000000-0005-0000-0000-000070000000}"/>
    <cellStyle name="_SF91026 6151 6154recliner LH-250RK-F chair" xfId="65" xr:uid="{00000000-0005-0000-0000-000071000000}"/>
    <cellStyle name="_SF91026 6151 6154recliner LH-250RK-F chair (2)" xfId="66" xr:uid="{00000000-0005-0000-0000-000072000000}"/>
    <cellStyle name="_SF91026 6151 6154recliner LH-250RK-F chair (2) 2" xfId="67" xr:uid="{00000000-0005-0000-0000-000073000000}"/>
    <cellStyle name="_SF91026 6151 6154recliner LH-250RK-F chair 2" xfId="68" xr:uid="{00000000-0005-0000-0000-000074000000}"/>
    <cellStyle name="_SF91102  manhantten copenhagen recliner LH-250RK-F chair" xfId="69" xr:uid="{00000000-0005-0000-0000-000075000000}"/>
    <cellStyle name="_SF91102  manhantten copenhagen recliner LH-250RK-F chair 2" xfId="70" xr:uid="{00000000-0005-0000-0000-000076000000}"/>
    <cellStyle name="_SF91120 armless chair KF0026chair 1999R-KD Chaise " xfId="71" xr:uid="{00000000-0005-0000-0000-000077000000}"/>
    <cellStyle name="_SF91120 armless chair KF0026chair 1999R-KD Chaise  2" xfId="72" xr:uid="{00000000-0005-0000-0000-000078000000}"/>
    <cellStyle name="_Shopko chairs 090413" xfId="73" xr:uid="{00000000-0005-0000-0000-000079000000}"/>
    <cellStyle name="_Shopko chairs 090413 2" xfId="74" xr:uid="{00000000-0005-0000-0000-00007A000000}"/>
    <cellStyle name="_Shopko chairs 090413_RTG tufted armless chair July 06 09" xfId="75" xr:uid="{00000000-0005-0000-0000-00007B000000}"/>
    <cellStyle name="_Shopko chairs 090413_RTG tufted armless chair July 06 09 2" xfId="76" xr:uid="{00000000-0005-0000-0000-00007C000000}"/>
    <cellStyle name="_Sofa Mart Morris chair quotation 2010-4-9 (2)" xfId="77" xr:uid="{00000000-0005-0000-0000-00007D000000}"/>
    <cellStyle name="_Sofa Mart Morris chair quotation 2010-4-9 (2) 2" xfId="78" xr:uid="{00000000-0005-0000-0000-00007E000000}"/>
    <cellStyle name="_Sofa Mart-Accent Chair SKU" xfId="79" xr:uid="{00000000-0005-0000-0000-00007F000000}"/>
    <cellStyle name="_Sofa Mart-Accent Chair SKU_USWW order and expense summary 1013" xfId="80" xr:uid="{00000000-0005-0000-0000-000080000000}"/>
    <cellStyle name="_Sofa Mart-Accent Chair SKU_USWW order and expense summary 1013_Ecommerce Sheet set Committment update 120902 (2)" xfId="81" xr:uid="{00000000-0005-0000-0000-000081000000}"/>
    <cellStyle name="_TW Home Quotation -builwell-High Point1 (2)" xfId="82" xr:uid="{00000000-0005-0000-0000-000082000000}"/>
    <cellStyle name="_TW Home Quotation -builwell-High Point1 (2) 2" xfId="83" xr:uid="{00000000-0005-0000-0000-000083000000}"/>
    <cellStyle name="_TW Home Quotation -builwell-High Point2010-9-14" xfId="84" xr:uid="{00000000-0005-0000-0000-000084000000}"/>
    <cellStyle name="_TW Home Quotation -builwell-High Point2010-9-14 2" xfId="85" xr:uid="{00000000-0005-0000-0000-000085000000}"/>
    <cellStyle name="_TW Home Quotation -builwell-High Point2010-9-23RVD (2)" xfId="86" xr:uid="{00000000-0005-0000-0000-000086000000}"/>
    <cellStyle name="_TW Home Quotation -builwell-High Point2010-9-23RVD (2) 2" xfId="87" xr:uid="{00000000-0005-0000-0000-000087000000}"/>
    <cellStyle name="_TW Home Quotation -builwell-High Point2010-9-29RVD" xfId="88" xr:uid="{00000000-0005-0000-0000-000088000000}"/>
    <cellStyle name="_TW Home Quotation -builwell-High Point2010-9-29RVD 2" xfId="89" xr:uid="{00000000-0005-0000-0000-000089000000}"/>
    <cellStyle name="_TW Home Quotation -builwell-High Point2010-9-30RVD" xfId="90" xr:uid="{00000000-0005-0000-0000-00008A000000}"/>
    <cellStyle name="_TW Home Quotation -builwell-High Point2010-9-30RVD 2" xfId="91" xr:uid="{00000000-0005-0000-0000-00008B000000}"/>
    <cellStyle name="_TW Home Quotation -builwell-High Point2010-9-9RVD" xfId="92" xr:uid="{00000000-0005-0000-0000-00008C000000}"/>
    <cellStyle name="_TW Home Quotation -builwell-High Point2010-9-9RVD 2" xfId="93" xr:uid="{00000000-0005-0000-0000-00008D000000}"/>
    <cellStyle name="_TW Home Quotation of HP sample-CHUANYANG-2010-9-7" xfId="94" xr:uid="{00000000-0005-0000-0000-00008E000000}"/>
    <cellStyle name="_TW Home Quotation of HP sample-CHUANYANG-2010-9-7-" xfId="95" xr:uid="{00000000-0005-0000-0000-00008F000000}"/>
    <cellStyle name="_TW Home Quotation of HP sample-CHUANYANG-2010-9-7 2" xfId="96" xr:uid="{00000000-0005-0000-0000-000090000000}"/>
    <cellStyle name="_TW Home Quotation of HP sample-CHUANYANG-2010-9-7- 2" xfId="97" xr:uid="{00000000-0005-0000-0000-000091000000}"/>
    <cellStyle name="_TW_Home_Quotation_sheet of HP samples-chairone-20100907" xfId="98" xr:uid="{00000000-0005-0000-0000-000092000000}"/>
    <cellStyle name="_TW_Home_Quotation_sheet of HP samples-chairone-20100907 (3)" xfId="99" xr:uid="{00000000-0005-0000-0000-000093000000}"/>
    <cellStyle name="_TW_Home_Quotation_sheet of HP samples-chairone-20100907 (3) 2" xfId="100" xr:uid="{00000000-0005-0000-0000-000094000000}"/>
    <cellStyle name="_TW_Home_Quotation_sheet of HP samples-chairone-20100907 2" xfId="101" xr:uid="{00000000-0005-0000-0000-000095000000}"/>
    <cellStyle name="_USWW order and expense summary 0907" xfId="102" xr:uid="{00000000-0005-0000-0000-000096000000}"/>
    <cellStyle name="_USWW order and expense summary 0907 2" xfId="103" xr:uid="{00000000-0005-0000-0000-000097000000}"/>
    <cellStyle name="_USWW order and expense summary 1013" xfId="104" xr:uid="{00000000-0005-0000-0000-000098000000}"/>
    <cellStyle name="_USWW order and expense summary 1013 2" xfId="105" xr:uid="{00000000-0005-0000-0000-000099000000}"/>
    <cellStyle name="_Warehouse program Aug 11 09" xfId="106" xr:uid="{00000000-0005-0000-0000-00009A000000}"/>
    <cellStyle name="_Warehouse program Aug 11 09_Ecommerce Sheet set Committment update 120902 (2)" xfId="107" xr:uid="{00000000-0005-0000-0000-00009B000000}"/>
    <cellStyle name="_WM seasonal fleece  sheets price 91230" xfId="108" xr:uid="{00000000-0005-0000-0000-00009C000000}"/>
    <cellStyle name="_WM seasonal fleece  sheets price 91230 2" xfId="109" xr:uid="{00000000-0005-0000-0000-00009D000000}"/>
    <cellStyle name="_WM seasonal fleece sheets price updated 100224" xfId="110" xr:uid="{00000000-0005-0000-0000-00009E000000}"/>
    <cellStyle name="_WM seasonal fleece sheets price updated 100224 2" xfId="111" xr:uid="{00000000-0005-0000-0000-00009F000000}"/>
    <cellStyle name="_WMCADI Blanket  Throw 90210" xfId="112" xr:uid="{00000000-0005-0000-0000-0000A0000000}"/>
    <cellStyle name="_WMCADI Blanket  Throw 90210 2" xfId="113" xr:uid="{00000000-0005-0000-0000-0000A1000000}"/>
    <cellStyle name="_WMCADI Blanket &amp; Throw 90210" xfId="114" xr:uid="{00000000-0005-0000-0000-0000A2000000}"/>
    <cellStyle name="_WMCADI Blanket &amp; Throw 90210 2" xfId="115" xr:uid="{00000000-0005-0000-0000-0000A3000000}"/>
    <cellStyle name="_WMCADI Blanket &amp; Throw 90327" xfId="116" xr:uid="{00000000-0005-0000-0000-0000A4000000}"/>
    <cellStyle name="_WMCADI Blanket &amp; Throw 90327 2" xfId="117" xr:uid="{00000000-0005-0000-0000-0000A5000000}"/>
    <cellStyle name="_副本Robert Allen-Bath shower curtain quote sheet-90904" xfId="118" xr:uid="{00000000-0005-0000-0000-0000A6000000}"/>
    <cellStyle name="_副本Robert Allen-Bath shower curtain quote sheet-90904 2" xfId="119" xr:uid="{00000000-0005-0000-0000-0000A7000000}"/>
    <cellStyle name="20% - Accent1 2" xfId="120" xr:uid="{00000000-0005-0000-0000-0000A8000000}"/>
    <cellStyle name="20% - Accent1 2 2" xfId="121" xr:uid="{00000000-0005-0000-0000-0000A9000000}"/>
    <cellStyle name="20% - Accent2 2" xfId="122" xr:uid="{00000000-0005-0000-0000-0000AA000000}"/>
    <cellStyle name="20% - Accent2 2 2" xfId="123" xr:uid="{00000000-0005-0000-0000-0000AB000000}"/>
    <cellStyle name="20% - Accent3 2" xfId="124" xr:uid="{00000000-0005-0000-0000-0000AC000000}"/>
    <cellStyle name="20% - Accent3 2 2" xfId="125" xr:uid="{00000000-0005-0000-0000-0000AD000000}"/>
    <cellStyle name="20% - Accent4 2" xfId="126" xr:uid="{00000000-0005-0000-0000-0000AE000000}"/>
    <cellStyle name="20% - Accent4 2 2" xfId="127" xr:uid="{00000000-0005-0000-0000-0000AF000000}"/>
    <cellStyle name="20% - Accent5 2" xfId="128" xr:uid="{00000000-0005-0000-0000-0000B0000000}"/>
    <cellStyle name="20% - Accent5 2 2" xfId="129" xr:uid="{00000000-0005-0000-0000-0000B1000000}"/>
    <cellStyle name="20% - Accent6 2" xfId="130" xr:uid="{00000000-0005-0000-0000-0000B2000000}"/>
    <cellStyle name="20% - Accent6 2 2" xfId="131" xr:uid="{00000000-0005-0000-0000-0000B3000000}"/>
    <cellStyle name="20% - 强调文字颜色 1 2" xfId="132" xr:uid="{00000000-0005-0000-0000-0000B4000000}"/>
    <cellStyle name="20% - 强调文字颜色 1 2 2" xfId="133" xr:uid="{00000000-0005-0000-0000-0000B5000000}"/>
    <cellStyle name="20% - 强调文字颜色 1 3" xfId="134" xr:uid="{00000000-0005-0000-0000-0000B6000000}"/>
    <cellStyle name="20% - 强调文字颜色 1 3 2" xfId="135" xr:uid="{00000000-0005-0000-0000-0000B7000000}"/>
    <cellStyle name="20% - 强调文字颜色 1 4" xfId="136" xr:uid="{00000000-0005-0000-0000-0000B8000000}"/>
    <cellStyle name="20% - 强调文字颜色 2 2" xfId="137" xr:uid="{00000000-0005-0000-0000-0000B9000000}"/>
    <cellStyle name="20% - 强调文字颜色 2 2 2" xfId="138" xr:uid="{00000000-0005-0000-0000-0000BA000000}"/>
    <cellStyle name="20% - 强调文字颜色 2 3" xfId="139" xr:uid="{00000000-0005-0000-0000-0000BB000000}"/>
    <cellStyle name="20% - 强调文字颜色 2 3 2" xfId="140" xr:uid="{00000000-0005-0000-0000-0000BC000000}"/>
    <cellStyle name="20% - 强调文字颜色 2 4" xfId="141" xr:uid="{00000000-0005-0000-0000-0000BD000000}"/>
    <cellStyle name="20% - 强调文字颜色 3 2" xfId="142" xr:uid="{00000000-0005-0000-0000-0000BE000000}"/>
    <cellStyle name="20% - 强调文字颜色 3 2 2" xfId="143" xr:uid="{00000000-0005-0000-0000-0000BF000000}"/>
    <cellStyle name="20% - 强调文字颜色 3 3" xfId="144" xr:uid="{00000000-0005-0000-0000-0000C0000000}"/>
    <cellStyle name="20% - 强调文字颜色 3 3 2" xfId="145" xr:uid="{00000000-0005-0000-0000-0000C1000000}"/>
    <cellStyle name="20% - 强调文字颜色 3 4" xfId="146" xr:uid="{00000000-0005-0000-0000-0000C2000000}"/>
    <cellStyle name="20% - 强调文字颜色 4 2" xfId="147" xr:uid="{00000000-0005-0000-0000-0000C3000000}"/>
    <cellStyle name="20% - 强调文字颜色 4 2 2" xfId="148" xr:uid="{00000000-0005-0000-0000-0000C4000000}"/>
    <cellStyle name="20% - 强调文字颜色 4 3" xfId="149" xr:uid="{00000000-0005-0000-0000-0000C5000000}"/>
    <cellStyle name="20% - 强调文字颜色 4 3 2" xfId="150" xr:uid="{00000000-0005-0000-0000-0000C6000000}"/>
    <cellStyle name="20% - 强调文字颜色 4 4" xfId="151" xr:uid="{00000000-0005-0000-0000-0000C7000000}"/>
    <cellStyle name="20% - 强调文字颜色 5 2" xfId="152" xr:uid="{00000000-0005-0000-0000-0000C8000000}"/>
    <cellStyle name="20% - 强调文字颜色 5 2 2" xfId="153" xr:uid="{00000000-0005-0000-0000-0000C9000000}"/>
    <cellStyle name="20% - 强调文字颜色 5 3" xfId="154" xr:uid="{00000000-0005-0000-0000-0000CA000000}"/>
    <cellStyle name="20% - 强调文字颜色 5 3 2" xfId="155" xr:uid="{00000000-0005-0000-0000-0000CB000000}"/>
    <cellStyle name="20% - 强调文字颜色 5 4" xfId="156" xr:uid="{00000000-0005-0000-0000-0000CC000000}"/>
    <cellStyle name="20% - 强调文字颜色 6 2" xfId="157" xr:uid="{00000000-0005-0000-0000-0000CD000000}"/>
    <cellStyle name="20% - 强调文字颜色 6 2 2" xfId="158" xr:uid="{00000000-0005-0000-0000-0000CE000000}"/>
    <cellStyle name="20% - 强调文字颜色 6 3" xfId="159" xr:uid="{00000000-0005-0000-0000-0000CF000000}"/>
    <cellStyle name="20% - 强调文字颜色 6 3 2" xfId="160" xr:uid="{00000000-0005-0000-0000-0000D0000000}"/>
    <cellStyle name="20% - 强调文字颜色 6 4" xfId="161" xr:uid="{00000000-0005-0000-0000-0000D1000000}"/>
    <cellStyle name="40% - Accent1 2" xfId="162" xr:uid="{00000000-0005-0000-0000-0000D2000000}"/>
    <cellStyle name="40% - Accent1 2 2" xfId="163" xr:uid="{00000000-0005-0000-0000-0000D3000000}"/>
    <cellStyle name="40% - Accent2 2" xfId="164" xr:uid="{00000000-0005-0000-0000-0000D4000000}"/>
    <cellStyle name="40% - Accent2 2 2" xfId="165" xr:uid="{00000000-0005-0000-0000-0000D5000000}"/>
    <cellStyle name="40% - Accent3 2" xfId="166" xr:uid="{00000000-0005-0000-0000-0000D6000000}"/>
    <cellStyle name="40% - Accent3 2 2" xfId="167" xr:uid="{00000000-0005-0000-0000-0000D7000000}"/>
    <cellStyle name="40% - Accent4 2" xfId="168" xr:uid="{00000000-0005-0000-0000-0000D8000000}"/>
    <cellStyle name="40% - Accent4 2 2" xfId="169" xr:uid="{00000000-0005-0000-0000-0000D9000000}"/>
    <cellStyle name="40% - Accent5 2" xfId="170" xr:uid="{00000000-0005-0000-0000-0000DA000000}"/>
    <cellStyle name="40% - Accent5 2 2" xfId="171" xr:uid="{00000000-0005-0000-0000-0000DB000000}"/>
    <cellStyle name="40% - Accent6 2" xfId="172" xr:uid="{00000000-0005-0000-0000-0000DC000000}"/>
    <cellStyle name="40% - Accent6 2 2" xfId="173" xr:uid="{00000000-0005-0000-0000-0000DD000000}"/>
    <cellStyle name="40% - 强调文字颜色 1 2" xfId="174" xr:uid="{00000000-0005-0000-0000-0000DE000000}"/>
    <cellStyle name="40% - 强调文字颜色 1 2 2" xfId="175" xr:uid="{00000000-0005-0000-0000-0000DF000000}"/>
    <cellStyle name="40% - 强调文字颜色 1 3" xfId="176" xr:uid="{00000000-0005-0000-0000-0000E0000000}"/>
    <cellStyle name="40% - 强调文字颜色 1 3 2" xfId="177" xr:uid="{00000000-0005-0000-0000-0000E1000000}"/>
    <cellStyle name="40% - 强调文字颜色 1 4" xfId="178" xr:uid="{00000000-0005-0000-0000-0000E2000000}"/>
    <cellStyle name="40% - 强调文字颜色 2 2" xfId="179" xr:uid="{00000000-0005-0000-0000-0000E3000000}"/>
    <cellStyle name="40% - 强调文字颜色 2 2 2" xfId="180" xr:uid="{00000000-0005-0000-0000-0000E4000000}"/>
    <cellStyle name="40% - 强调文字颜色 2 3" xfId="181" xr:uid="{00000000-0005-0000-0000-0000E5000000}"/>
    <cellStyle name="40% - 强调文字颜色 2 3 2" xfId="182" xr:uid="{00000000-0005-0000-0000-0000E6000000}"/>
    <cellStyle name="40% - 强调文字颜色 2 4" xfId="183" xr:uid="{00000000-0005-0000-0000-0000E7000000}"/>
    <cellStyle name="40% - 强调文字颜色 3 2" xfId="184" xr:uid="{00000000-0005-0000-0000-0000E8000000}"/>
    <cellStyle name="40% - 强调文字颜色 3 2 2" xfId="185" xr:uid="{00000000-0005-0000-0000-0000E9000000}"/>
    <cellStyle name="40% - 强调文字颜色 3 3" xfId="186" xr:uid="{00000000-0005-0000-0000-0000EA000000}"/>
    <cellStyle name="40% - 强调文字颜色 3 3 2" xfId="187" xr:uid="{00000000-0005-0000-0000-0000EB000000}"/>
    <cellStyle name="40% - 强调文字颜色 3 4" xfId="188" xr:uid="{00000000-0005-0000-0000-0000EC000000}"/>
    <cellStyle name="40% - 强调文字颜色 4 2" xfId="189" xr:uid="{00000000-0005-0000-0000-0000ED000000}"/>
    <cellStyle name="40% - 强调文字颜色 4 2 2" xfId="190" xr:uid="{00000000-0005-0000-0000-0000EE000000}"/>
    <cellStyle name="40% - 强调文字颜色 4 3" xfId="191" xr:uid="{00000000-0005-0000-0000-0000EF000000}"/>
    <cellStyle name="40% - 强调文字颜色 4 3 2" xfId="192" xr:uid="{00000000-0005-0000-0000-0000F0000000}"/>
    <cellStyle name="40% - 强调文字颜色 4 4" xfId="193" xr:uid="{00000000-0005-0000-0000-0000F1000000}"/>
    <cellStyle name="40% - 强调文字颜色 5 2" xfId="194" xr:uid="{00000000-0005-0000-0000-0000F2000000}"/>
    <cellStyle name="40% - 强调文字颜色 5 2 2" xfId="195" xr:uid="{00000000-0005-0000-0000-0000F3000000}"/>
    <cellStyle name="40% - 强调文字颜色 5 3" xfId="196" xr:uid="{00000000-0005-0000-0000-0000F4000000}"/>
    <cellStyle name="40% - 强调文字颜色 5 3 2" xfId="197" xr:uid="{00000000-0005-0000-0000-0000F5000000}"/>
    <cellStyle name="40% - 强调文字颜色 5 4" xfId="198" xr:uid="{00000000-0005-0000-0000-0000F6000000}"/>
    <cellStyle name="40% - 强调文字颜色 6 2" xfId="199" xr:uid="{00000000-0005-0000-0000-0000F7000000}"/>
    <cellStyle name="40% - 强调文字颜色 6 2 2" xfId="200" xr:uid="{00000000-0005-0000-0000-0000F8000000}"/>
    <cellStyle name="40% - 强调文字颜色 6 3" xfId="201" xr:uid="{00000000-0005-0000-0000-0000F9000000}"/>
    <cellStyle name="40% - 强调文字颜色 6 3 2" xfId="202" xr:uid="{00000000-0005-0000-0000-0000FA000000}"/>
    <cellStyle name="40% - 强调文字颜色 6 4" xfId="203" xr:uid="{00000000-0005-0000-0000-0000FB000000}"/>
    <cellStyle name="60% - Accent1 2" xfId="204" xr:uid="{00000000-0005-0000-0000-0000FC000000}"/>
    <cellStyle name="60% - Accent2 2" xfId="205" xr:uid="{00000000-0005-0000-0000-0000FD000000}"/>
    <cellStyle name="60% - Accent3 2" xfId="206" xr:uid="{00000000-0005-0000-0000-0000FE000000}"/>
    <cellStyle name="60% - Accent4 2" xfId="207" xr:uid="{00000000-0005-0000-0000-0000FF000000}"/>
    <cellStyle name="60% - Accent5 2" xfId="208" xr:uid="{00000000-0005-0000-0000-000000010000}"/>
    <cellStyle name="60% - Accent6 2" xfId="209" xr:uid="{00000000-0005-0000-0000-000001010000}"/>
    <cellStyle name="60% - 强调文字颜色 1 2" xfId="210" xr:uid="{00000000-0005-0000-0000-000002010000}"/>
    <cellStyle name="60% - 强调文字颜色 1 2 2" xfId="211" xr:uid="{00000000-0005-0000-0000-000003010000}"/>
    <cellStyle name="60% - 强调文字颜色 1 3" xfId="212" xr:uid="{00000000-0005-0000-0000-000004010000}"/>
    <cellStyle name="60% - 强调文字颜色 1 3 2" xfId="213" xr:uid="{00000000-0005-0000-0000-000005010000}"/>
    <cellStyle name="60% - 强调文字颜色 1 4" xfId="214" xr:uid="{00000000-0005-0000-0000-000006010000}"/>
    <cellStyle name="60% - 强调文字颜色 2 2" xfId="215" xr:uid="{00000000-0005-0000-0000-000007010000}"/>
    <cellStyle name="60% - 强调文字颜色 2 2 2" xfId="216" xr:uid="{00000000-0005-0000-0000-000008010000}"/>
    <cellStyle name="60% - 强调文字颜色 2 3" xfId="217" xr:uid="{00000000-0005-0000-0000-000009010000}"/>
    <cellStyle name="60% - 强调文字颜色 2 3 2" xfId="218" xr:uid="{00000000-0005-0000-0000-00000A010000}"/>
    <cellStyle name="60% - 强调文字颜色 2 4" xfId="219" xr:uid="{00000000-0005-0000-0000-00000B010000}"/>
    <cellStyle name="60% - 强调文字颜色 3 2" xfId="220" xr:uid="{00000000-0005-0000-0000-00000C010000}"/>
    <cellStyle name="60% - 强调文字颜色 3 2 2" xfId="221" xr:uid="{00000000-0005-0000-0000-00000D010000}"/>
    <cellStyle name="60% - 强调文字颜色 3 3" xfId="222" xr:uid="{00000000-0005-0000-0000-00000E010000}"/>
    <cellStyle name="60% - 强调文字颜色 3 3 2" xfId="223" xr:uid="{00000000-0005-0000-0000-00000F010000}"/>
    <cellStyle name="60% - 强调文字颜色 3 4" xfId="224" xr:uid="{00000000-0005-0000-0000-000010010000}"/>
    <cellStyle name="60% - 强调文字颜色 4 2" xfId="225" xr:uid="{00000000-0005-0000-0000-000011010000}"/>
    <cellStyle name="60% - 强调文字颜色 4 2 2" xfId="226" xr:uid="{00000000-0005-0000-0000-000012010000}"/>
    <cellStyle name="60% - 强调文字颜色 4 3" xfId="227" xr:uid="{00000000-0005-0000-0000-000013010000}"/>
    <cellStyle name="60% - 强调文字颜色 4 3 2" xfId="228" xr:uid="{00000000-0005-0000-0000-000014010000}"/>
    <cellStyle name="60% - 强调文字颜色 4 4" xfId="229" xr:uid="{00000000-0005-0000-0000-000015010000}"/>
    <cellStyle name="60% - 强调文字颜色 5 2" xfId="230" xr:uid="{00000000-0005-0000-0000-000016010000}"/>
    <cellStyle name="60% - 强调文字颜色 5 2 2" xfId="231" xr:uid="{00000000-0005-0000-0000-000017010000}"/>
    <cellStyle name="60% - 强调文字颜色 5 3" xfId="232" xr:uid="{00000000-0005-0000-0000-000018010000}"/>
    <cellStyle name="60% - 强调文字颜色 5 3 2" xfId="233" xr:uid="{00000000-0005-0000-0000-000019010000}"/>
    <cellStyle name="60% - 强调文字颜色 5 4" xfId="234" xr:uid="{00000000-0005-0000-0000-00001A010000}"/>
    <cellStyle name="60% - 强调文字颜色 6 2" xfId="235" xr:uid="{00000000-0005-0000-0000-00001B010000}"/>
    <cellStyle name="60% - 强调文字颜色 6 2 2" xfId="236" xr:uid="{00000000-0005-0000-0000-00001C010000}"/>
    <cellStyle name="60% - 强调文字颜色 6 3" xfId="237" xr:uid="{00000000-0005-0000-0000-00001D010000}"/>
    <cellStyle name="60% - 强调文字颜色 6 3 2" xfId="238" xr:uid="{00000000-0005-0000-0000-00001E010000}"/>
    <cellStyle name="60% - 强调文字颜色 6 4" xfId="239" xr:uid="{00000000-0005-0000-0000-00001F010000}"/>
    <cellStyle name="Accent1 2" xfId="240" xr:uid="{00000000-0005-0000-0000-000020010000}"/>
    <cellStyle name="Accent2 2" xfId="241" xr:uid="{00000000-0005-0000-0000-000021010000}"/>
    <cellStyle name="Accent3 2" xfId="242" xr:uid="{00000000-0005-0000-0000-000022010000}"/>
    <cellStyle name="Accent4 2" xfId="243" xr:uid="{00000000-0005-0000-0000-000023010000}"/>
    <cellStyle name="Accent5 2" xfId="244" xr:uid="{00000000-0005-0000-0000-000024010000}"/>
    <cellStyle name="Accent6 2" xfId="245" xr:uid="{00000000-0005-0000-0000-000025010000}"/>
    <cellStyle name="Bad 2" xfId="246" xr:uid="{00000000-0005-0000-0000-000026010000}"/>
    <cellStyle name="Calculation 2" xfId="247" xr:uid="{00000000-0005-0000-0000-000027010000}"/>
    <cellStyle name="Check Cell 2" xfId="248" xr:uid="{00000000-0005-0000-0000-000028010000}"/>
    <cellStyle name="Comma 2" xfId="249" xr:uid="{00000000-0005-0000-0000-000029010000}"/>
    <cellStyle name="Comma 2 2" xfId="250" xr:uid="{00000000-0005-0000-0000-00002A010000}"/>
    <cellStyle name="Comma 2 2 2" xfId="251" xr:uid="{00000000-0005-0000-0000-00002B010000}"/>
    <cellStyle name="Comma 2 3" xfId="252" xr:uid="{00000000-0005-0000-0000-00002C010000}"/>
    <cellStyle name="Comma 2 3 2" xfId="253" xr:uid="{00000000-0005-0000-0000-00002D010000}"/>
    <cellStyle name="Comma 2 4" xfId="254" xr:uid="{00000000-0005-0000-0000-00002E010000}"/>
    <cellStyle name="Comma 3" xfId="255" xr:uid="{00000000-0005-0000-0000-00002F010000}"/>
    <cellStyle name="Comma 3 2" xfId="256" xr:uid="{00000000-0005-0000-0000-000030010000}"/>
    <cellStyle name="Comma 3 2 2" xfId="257" xr:uid="{00000000-0005-0000-0000-000031010000}"/>
    <cellStyle name="Comma 3 3" xfId="258" xr:uid="{00000000-0005-0000-0000-000032010000}"/>
    <cellStyle name="Comma 4" xfId="259" xr:uid="{00000000-0005-0000-0000-000033010000}"/>
    <cellStyle name="Comma 4 2" xfId="260" xr:uid="{00000000-0005-0000-0000-000034010000}"/>
    <cellStyle name="Comma 5" xfId="261" xr:uid="{00000000-0005-0000-0000-000035010000}"/>
    <cellStyle name="Currency 2" xfId="262" xr:uid="{00000000-0005-0000-0000-000036010000}"/>
    <cellStyle name="Currency 2 2" xfId="263" xr:uid="{00000000-0005-0000-0000-000037010000}"/>
    <cellStyle name="Currency 2 2 2" xfId="264" xr:uid="{00000000-0005-0000-0000-000038010000}"/>
    <cellStyle name="Currency 2 3" xfId="265" xr:uid="{00000000-0005-0000-0000-000039010000}"/>
    <cellStyle name="Currency 2 3 2" xfId="266" xr:uid="{00000000-0005-0000-0000-00003A010000}"/>
    <cellStyle name="Currency 21" xfId="267" xr:uid="{00000000-0005-0000-0000-00003B010000}"/>
    <cellStyle name="Currency 21 2" xfId="268" xr:uid="{00000000-0005-0000-0000-00003C010000}"/>
    <cellStyle name="Currency 3" xfId="269" xr:uid="{00000000-0005-0000-0000-00003D010000}"/>
    <cellStyle name="Currency 3 2" xfId="270" xr:uid="{00000000-0005-0000-0000-00003E010000}"/>
    <cellStyle name="Currency 4" xfId="271" xr:uid="{00000000-0005-0000-0000-00003F010000}"/>
    <cellStyle name="Currency_Meijer WR cotton flannel sheet set  01202014 flannel quote hellen" xfId="272" xr:uid="{00000000-0005-0000-0000-000040010000}"/>
    <cellStyle name="Excel Built-in Normal" xfId="273" xr:uid="{00000000-0005-0000-0000-000044010000}"/>
    <cellStyle name="Explanatory Text 2" xfId="274" xr:uid="{00000000-0005-0000-0000-000045010000}"/>
    <cellStyle name="Good 2" xfId="275" xr:uid="{00000000-0005-0000-0000-000046010000}"/>
    <cellStyle name="Header" xfId="276" xr:uid="{00000000-0005-0000-0000-000047010000}"/>
    <cellStyle name="Heading 1 2" xfId="277" xr:uid="{00000000-0005-0000-0000-000048010000}"/>
    <cellStyle name="Heading 2 2" xfId="278" xr:uid="{00000000-0005-0000-0000-000049010000}"/>
    <cellStyle name="Heading 3 2" xfId="279" xr:uid="{00000000-0005-0000-0000-00004A010000}"/>
    <cellStyle name="Heading 4 2" xfId="280" xr:uid="{00000000-0005-0000-0000-00004B010000}"/>
    <cellStyle name="Input 2" xfId="281" xr:uid="{00000000-0005-0000-0000-00004C010000}"/>
    <cellStyle name="Linked Cell 2" xfId="282" xr:uid="{00000000-0005-0000-0000-00004D010000}"/>
    <cellStyle name="Neutral 2" xfId="283" xr:uid="{00000000-0005-0000-0000-00004E010000}"/>
    <cellStyle name="nonIncludedStores" xfId="284" xr:uid="{00000000-0005-0000-0000-00004F010000}"/>
    <cellStyle name="nonIncludedStores 2" xfId="285" xr:uid="{00000000-0005-0000-0000-000050010000}"/>
    <cellStyle name="Normal 1" xfId="286" xr:uid="{00000000-0005-0000-0000-000051010000}"/>
    <cellStyle name="Normal 1 2" xfId="287" xr:uid="{00000000-0005-0000-0000-000052010000}"/>
    <cellStyle name="Normal 10" xfId="288" xr:uid="{00000000-0005-0000-0000-000053010000}"/>
    <cellStyle name="Normal 10 10" xfId="289" xr:uid="{00000000-0005-0000-0000-000054010000}"/>
    <cellStyle name="Normal 10 10 2" xfId="290" xr:uid="{00000000-0005-0000-0000-000055010000}"/>
    <cellStyle name="Normal 10 11" xfId="291" xr:uid="{00000000-0005-0000-0000-000056010000}"/>
    <cellStyle name="Normal 10 11 2" xfId="292" xr:uid="{00000000-0005-0000-0000-000057010000}"/>
    <cellStyle name="Normal 10 12" xfId="293" xr:uid="{00000000-0005-0000-0000-000058010000}"/>
    <cellStyle name="Normal 10 12 2" xfId="294" xr:uid="{00000000-0005-0000-0000-000059010000}"/>
    <cellStyle name="Normal 10 13" xfId="295" xr:uid="{00000000-0005-0000-0000-00005A010000}"/>
    <cellStyle name="Normal 10 13 2" xfId="296" xr:uid="{00000000-0005-0000-0000-00005B010000}"/>
    <cellStyle name="Normal 10 14" xfId="297" xr:uid="{00000000-0005-0000-0000-00005C010000}"/>
    <cellStyle name="Normal 10 14 2" xfId="298" xr:uid="{00000000-0005-0000-0000-00005D010000}"/>
    <cellStyle name="Normal 10 15" xfId="299" xr:uid="{00000000-0005-0000-0000-00005E010000}"/>
    <cellStyle name="Normal 10 15 2" xfId="300" xr:uid="{00000000-0005-0000-0000-00005F010000}"/>
    <cellStyle name="Normal 10 16" xfId="301" xr:uid="{00000000-0005-0000-0000-000060010000}"/>
    <cellStyle name="Normal 10 16 2" xfId="302" xr:uid="{00000000-0005-0000-0000-000061010000}"/>
    <cellStyle name="Normal 10 17" xfId="303" xr:uid="{00000000-0005-0000-0000-000062010000}"/>
    <cellStyle name="Normal 10 17 2" xfId="304" xr:uid="{00000000-0005-0000-0000-000063010000}"/>
    <cellStyle name="Normal 10 18" xfId="305" xr:uid="{00000000-0005-0000-0000-000064010000}"/>
    <cellStyle name="Normal 10 18 2" xfId="306" xr:uid="{00000000-0005-0000-0000-000065010000}"/>
    <cellStyle name="Normal 10 19" xfId="307" xr:uid="{00000000-0005-0000-0000-000066010000}"/>
    <cellStyle name="Normal 10 2" xfId="308" xr:uid="{00000000-0005-0000-0000-000067010000}"/>
    <cellStyle name="Normal 10 2 2" xfId="309" xr:uid="{00000000-0005-0000-0000-000068010000}"/>
    <cellStyle name="Normal 10 3" xfId="310" xr:uid="{00000000-0005-0000-0000-000069010000}"/>
    <cellStyle name="Normal 10 3 2" xfId="311" xr:uid="{00000000-0005-0000-0000-00006A010000}"/>
    <cellStyle name="Normal 10 4" xfId="312" xr:uid="{00000000-0005-0000-0000-00006B010000}"/>
    <cellStyle name="Normal 10 4 2" xfId="313" xr:uid="{00000000-0005-0000-0000-00006C010000}"/>
    <cellStyle name="Normal 10 5" xfId="314" xr:uid="{00000000-0005-0000-0000-00006D010000}"/>
    <cellStyle name="Normal 10 5 2" xfId="315" xr:uid="{00000000-0005-0000-0000-00006E010000}"/>
    <cellStyle name="Normal 10 6" xfId="316" xr:uid="{00000000-0005-0000-0000-00006F010000}"/>
    <cellStyle name="Normal 10 6 2" xfId="317" xr:uid="{00000000-0005-0000-0000-000070010000}"/>
    <cellStyle name="Normal 10 7" xfId="318" xr:uid="{00000000-0005-0000-0000-000071010000}"/>
    <cellStyle name="Normal 10 7 2" xfId="319" xr:uid="{00000000-0005-0000-0000-000072010000}"/>
    <cellStyle name="Normal 10 8" xfId="320" xr:uid="{00000000-0005-0000-0000-000073010000}"/>
    <cellStyle name="Normal 10 8 2" xfId="321" xr:uid="{00000000-0005-0000-0000-000074010000}"/>
    <cellStyle name="Normal 10 9" xfId="322" xr:uid="{00000000-0005-0000-0000-000075010000}"/>
    <cellStyle name="Normal 10 9 2" xfId="323" xr:uid="{00000000-0005-0000-0000-000076010000}"/>
    <cellStyle name="Normal 11" xfId="324" xr:uid="{00000000-0005-0000-0000-000077010000}"/>
    <cellStyle name="Normal 11 10" xfId="325" xr:uid="{00000000-0005-0000-0000-000078010000}"/>
    <cellStyle name="Normal 11 10 2" xfId="326" xr:uid="{00000000-0005-0000-0000-000079010000}"/>
    <cellStyle name="Normal 11 11" xfId="327" xr:uid="{00000000-0005-0000-0000-00007A010000}"/>
    <cellStyle name="Normal 11 11 2" xfId="328" xr:uid="{00000000-0005-0000-0000-00007B010000}"/>
    <cellStyle name="Normal 11 12" xfId="329" xr:uid="{00000000-0005-0000-0000-00007C010000}"/>
    <cellStyle name="Normal 11 12 2" xfId="330" xr:uid="{00000000-0005-0000-0000-00007D010000}"/>
    <cellStyle name="Normal 11 13" xfId="331" xr:uid="{00000000-0005-0000-0000-00007E010000}"/>
    <cellStyle name="Normal 11 13 2" xfId="332" xr:uid="{00000000-0005-0000-0000-00007F010000}"/>
    <cellStyle name="Normal 11 14" xfId="333" xr:uid="{00000000-0005-0000-0000-000080010000}"/>
    <cellStyle name="Normal 11 14 2" xfId="334" xr:uid="{00000000-0005-0000-0000-000081010000}"/>
    <cellStyle name="Normal 11 15" xfId="335" xr:uid="{00000000-0005-0000-0000-000082010000}"/>
    <cellStyle name="Normal 11 15 2" xfId="336" xr:uid="{00000000-0005-0000-0000-000083010000}"/>
    <cellStyle name="Normal 11 16" xfId="337" xr:uid="{00000000-0005-0000-0000-000084010000}"/>
    <cellStyle name="Normal 11 16 2" xfId="338" xr:uid="{00000000-0005-0000-0000-000085010000}"/>
    <cellStyle name="Normal 11 17" xfId="339" xr:uid="{00000000-0005-0000-0000-000086010000}"/>
    <cellStyle name="Normal 11 17 2" xfId="340" xr:uid="{00000000-0005-0000-0000-000087010000}"/>
    <cellStyle name="Normal 11 18" xfId="341" xr:uid="{00000000-0005-0000-0000-000088010000}"/>
    <cellStyle name="Normal 11 18 2" xfId="342" xr:uid="{00000000-0005-0000-0000-000089010000}"/>
    <cellStyle name="Normal 11 19" xfId="343" xr:uid="{00000000-0005-0000-0000-00008A010000}"/>
    <cellStyle name="Normal 11 2" xfId="344" xr:uid="{00000000-0005-0000-0000-00008B010000}"/>
    <cellStyle name="Normal 11 2 2" xfId="345" xr:uid="{00000000-0005-0000-0000-00008C010000}"/>
    <cellStyle name="Normal 11 3" xfId="346" xr:uid="{00000000-0005-0000-0000-00008D010000}"/>
    <cellStyle name="Normal 11 3 2" xfId="347" xr:uid="{00000000-0005-0000-0000-00008E010000}"/>
    <cellStyle name="Normal 11 4" xfId="348" xr:uid="{00000000-0005-0000-0000-00008F010000}"/>
    <cellStyle name="Normal 11 4 2" xfId="349" xr:uid="{00000000-0005-0000-0000-000090010000}"/>
    <cellStyle name="Normal 11 5" xfId="350" xr:uid="{00000000-0005-0000-0000-000091010000}"/>
    <cellStyle name="Normal 11 5 2" xfId="351" xr:uid="{00000000-0005-0000-0000-000092010000}"/>
    <cellStyle name="Normal 11 6" xfId="352" xr:uid="{00000000-0005-0000-0000-000093010000}"/>
    <cellStyle name="Normal 11 6 2" xfId="353" xr:uid="{00000000-0005-0000-0000-000094010000}"/>
    <cellStyle name="Normal 11 7" xfId="354" xr:uid="{00000000-0005-0000-0000-000095010000}"/>
    <cellStyle name="Normal 11 7 2" xfId="355" xr:uid="{00000000-0005-0000-0000-000096010000}"/>
    <cellStyle name="Normal 11 8" xfId="356" xr:uid="{00000000-0005-0000-0000-000097010000}"/>
    <cellStyle name="Normal 11 8 2" xfId="357" xr:uid="{00000000-0005-0000-0000-000098010000}"/>
    <cellStyle name="Normal 11 9" xfId="358" xr:uid="{00000000-0005-0000-0000-000099010000}"/>
    <cellStyle name="Normal 11 9 2" xfId="359" xr:uid="{00000000-0005-0000-0000-00009A010000}"/>
    <cellStyle name="Normal 12" xfId="360" xr:uid="{00000000-0005-0000-0000-00009B010000}"/>
    <cellStyle name="Normal 12 2" xfId="361" xr:uid="{00000000-0005-0000-0000-00009C010000}"/>
    <cellStyle name="Normal 13" xfId="362" xr:uid="{00000000-0005-0000-0000-00009D010000}"/>
    <cellStyle name="Normal 13 10" xfId="363" xr:uid="{00000000-0005-0000-0000-00009E010000}"/>
    <cellStyle name="Normal 13 10 2" xfId="364" xr:uid="{00000000-0005-0000-0000-00009F010000}"/>
    <cellStyle name="Normal 13 11" xfId="365" xr:uid="{00000000-0005-0000-0000-0000A0010000}"/>
    <cellStyle name="Normal 13 11 2" xfId="366" xr:uid="{00000000-0005-0000-0000-0000A1010000}"/>
    <cellStyle name="Normal 13 12" xfId="367" xr:uid="{00000000-0005-0000-0000-0000A2010000}"/>
    <cellStyle name="Normal 13 12 2" xfId="368" xr:uid="{00000000-0005-0000-0000-0000A3010000}"/>
    <cellStyle name="Normal 13 13" xfId="369" xr:uid="{00000000-0005-0000-0000-0000A4010000}"/>
    <cellStyle name="Normal 13 13 2" xfId="370" xr:uid="{00000000-0005-0000-0000-0000A5010000}"/>
    <cellStyle name="Normal 13 14" xfId="371" xr:uid="{00000000-0005-0000-0000-0000A6010000}"/>
    <cellStyle name="Normal 13 14 2" xfId="372" xr:uid="{00000000-0005-0000-0000-0000A7010000}"/>
    <cellStyle name="Normal 13 15" xfId="373" xr:uid="{00000000-0005-0000-0000-0000A8010000}"/>
    <cellStyle name="Normal 13 15 2" xfId="374" xr:uid="{00000000-0005-0000-0000-0000A9010000}"/>
    <cellStyle name="Normal 13 16" xfId="375" xr:uid="{00000000-0005-0000-0000-0000AA010000}"/>
    <cellStyle name="Normal 13 16 2" xfId="376" xr:uid="{00000000-0005-0000-0000-0000AB010000}"/>
    <cellStyle name="Normal 13 17" xfId="377" xr:uid="{00000000-0005-0000-0000-0000AC010000}"/>
    <cellStyle name="Normal 13 17 2" xfId="378" xr:uid="{00000000-0005-0000-0000-0000AD010000}"/>
    <cellStyle name="Normal 13 18" xfId="379" xr:uid="{00000000-0005-0000-0000-0000AE010000}"/>
    <cellStyle name="Normal 13 18 2" xfId="380" xr:uid="{00000000-0005-0000-0000-0000AF010000}"/>
    <cellStyle name="Normal 13 19" xfId="381" xr:uid="{00000000-0005-0000-0000-0000B0010000}"/>
    <cellStyle name="Normal 13 2" xfId="382" xr:uid="{00000000-0005-0000-0000-0000B1010000}"/>
    <cellStyle name="Normal 13 2 2" xfId="383" xr:uid="{00000000-0005-0000-0000-0000B2010000}"/>
    <cellStyle name="Normal 13 21" xfId="384" xr:uid="{00000000-0005-0000-0000-0000B3010000}"/>
    <cellStyle name="Normal 13 21 2" xfId="385" xr:uid="{00000000-0005-0000-0000-0000B4010000}"/>
    <cellStyle name="Normal 13 22" xfId="386" xr:uid="{00000000-0005-0000-0000-0000B5010000}"/>
    <cellStyle name="Normal 13 22 2" xfId="387" xr:uid="{00000000-0005-0000-0000-0000B6010000}"/>
    <cellStyle name="Normal 13 23" xfId="388" xr:uid="{00000000-0005-0000-0000-0000B7010000}"/>
    <cellStyle name="Normal 13 23 2" xfId="389" xr:uid="{00000000-0005-0000-0000-0000B8010000}"/>
    <cellStyle name="Normal 13 3" xfId="390" xr:uid="{00000000-0005-0000-0000-0000B9010000}"/>
    <cellStyle name="Normal 13 3 2" xfId="391" xr:uid="{00000000-0005-0000-0000-0000BA010000}"/>
    <cellStyle name="Normal 13 33" xfId="392" xr:uid="{00000000-0005-0000-0000-0000BB010000}"/>
    <cellStyle name="Normal 13 33 2" xfId="393" xr:uid="{00000000-0005-0000-0000-0000BC010000}"/>
    <cellStyle name="Normal 13 34" xfId="394" xr:uid="{00000000-0005-0000-0000-0000BD010000}"/>
    <cellStyle name="Normal 13 34 2" xfId="395" xr:uid="{00000000-0005-0000-0000-0000BE010000}"/>
    <cellStyle name="Normal 13 4" xfId="396" xr:uid="{00000000-0005-0000-0000-0000BF010000}"/>
    <cellStyle name="Normal 13 4 2" xfId="397" xr:uid="{00000000-0005-0000-0000-0000C0010000}"/>
    <cellStyle name="Normal 13 5" xfId="398" xr:uid="{00000000-0005-0000-0000-0000C1010000}"/>
    <cellStyle name="Normal 13 5 2" xfId="399" xr:uid="{00000000-0005-0000-0000-0000C2010000}"/>
    <cellStyle name="Normal 13 6" xfId="400" xr:uid="{00000000-0005-0000-0000-0000C3010000}"/>
    <cellStyle name="Normal 13 6 2" xfId="401" xr:uid="{00000000-0005-0000-0000-0000C4010000}"/>
    <cellStyle name="Normal 13 7" xfId="402" xr:uid="{00000000-0005-0000-0000-0000C5010000}"/>
    <cellStyle name="Normal 13 7 2" xfId="403" xr:uid="{00000000-0005-0000-0000-0000C6010000}"/>
    <cellStyle name="Normal 13 8" xfId="404" xr:uid="{00000000-0005-0000-0000-0000C7010000}"/>
    <cellStyle name="Normal 13 8 2" xfId="405" xr:uid="{00000000-0005-0000-0000-0000C8010000}"/>
    <cellStyle name="Normal 13 9" xfId="406" xr:uid="{00000000-0005-0000-0000-0000C9010000}"/>
    <cellStyle name="Normal 13 9 2" xfId="407" xr:uid="{00000000-0005-0000-0000-0000CA010000}"/>
    <cellStyle name="Normal 14" xfId="408" xr:uid="{00000000-0005-0000-0000-0000CB010000}"/>
    <cellStyle name="Normal 14 10" xfId="409" xr:uid="{00000000-0005-0000-0000-0000CC010000}"/>
    <cellStyle name="Normal 14 10 2" xfId="410" xr:uid="{00000000-0005-0000-0000-0000CD010000}"/>
    <cellStyle name="Normal 14 11" xfId="411" xr:uid="{00000000-0005-0000-0000-0000CE010000}"/>
    <cellStyle name="Normal 14 11 2" xfId="412" xr:uid="{00000000-0005-0000-0000-0000CF010000}"/>
    <cellStyle name="Normal 14 12" xfId="413" xr:uid="{00000000-0005-0000-0000-0000D0010000}"/>
    <cellStyle name="Normal 14 12 2" xfId="414" xr:uid="{00000000-0005-0000-0000-0000D1010000}"/>
    <cellStyle name="Normal 14 13" xfId="415" xr:uid="{00000000-0005-0000-0000-0000D2010000}"/>
    <cellStyle name="Normal 14 13 2" xfId="416" xr:uid="{00000000-0005-0000-0000-0000D3010000}"/>
    <cellStyle name="Normal 14 14" xfId="417" xr:uid="{00000000-0005-0000-0000-0000D4010000}"/>
    <cellStyle name="Normal 14 14 2" xfId="418" xr:uid="{00000000-0005-0000-0000-0000D5010000}"/>
    <cellStyle name="Normal 14 15" xfId="419" xr:uid="{00000000-0005-0000-0000-0000D6010000}"/>
    <cellStyle name="Normal 14 15 2" xfId="420" xr:uid="{00000000-0005-0000-0000-0000D7010000}"/>
    <cellStyle name="Normal 14 16" xfId="421" xr:uid="{00000000-0005-0000-0000-0000D8010000}"/>
    <cellStyle name="Normal 14 16 2" xfId="422" xr:uid="{00000000-0005-0000-0000-0000D9010000}"/>
    <cellStyle name="Normal 14 17" xfId="423" xr:uid="{00000000-0005-0000-0000-0000DA010000}"/>
    <cellStyle name="Normal 14 17 2" xfId="424" xr:uid="{00000000-0005-0000-0000-0000DB010000}"/>
    <cellStyle name="Normal 14 18" xfId="425" xr:uid="{00000000-0005-0000-0000-0000DC010000}"/>
    <cellStyle name="Normal 14 18 2" xfId="426" xr:uid="{00000000-0005-0000-0000-0000DD010000}"/>
    <cellStyle name="Normal 14 19" xfId="427" xr:uid="{00000000-0005-0000-0000-0000DE010000}"/>
    <cellStyle name="Normal 14 2" xfId="428" xr:uid="{00000000-0005-0000-0000-0000DF010000}"/>
    <cellStyle name="Normal 14 2 2" xfId="429" xr:uid="{00000000-0005-0000-0000-0000E0010000}"/>
    <cellStyle name="Normal 14 3" xfId="430" xr:uid="{00000000-0005-0000-0000-0000E1010000}"/>
    <cellStyle name="Normal 14 3 2" xfId="431" xr:uid="{00000000-0005-0000-0000-0000E2010000}"/>
    <cellStyle name="Normal 14 4" xfId="432" xr:uid="{00000000-0005-0000-0000-0000E3010000}"/>
    <cellStyle name="Normal 14 4 2" xfId="433" xr:uid="{00000000-0005-0000-0000-0000E4010000}"/>
    <cellStyle name="Normal 14 5" xfId="434" xr:uid="{00000000-0005-0000-0000-0000E5010000}"/>
    <cellStyle name="Normal 14 5 2" xfId="435" xr:uid="{00000000-0005-0000-0000-0000E6010000}"/>
    <cellStyle name="Normal 14 6" xfId="436" xr:uid="{00000000-0005-0000-0000-0000E7010000}"/>
    <cellStyle name="Normal 14 6 2" xfId="437" xr:uid="{00000000-0005-0000-0000-0000E8010000}"/>
    <cellStyle name="Normal 14 7" xfId="438" xr:uid="{00000000-0005-0000-0000-0000E9010000}"/>
    <cellStyle name="Normal 14 7 2" xfId="439" xr:uid="{00000000-0005-0000-0000-0000EA010000}"/>
    <cellStyle name="Normal 14 8" xfId="440" xr:uid="{00000000-0005-0000-0000-0000EB010000}"/>
    <cellStyle name="Normal 14 8 2" xfId="441" xr:uid="{00000000-0005-0000-0000-0000EC010000}"/>
    <cellStyle name="Normal 14 9" xfId="442" xr:uid="{00000000-0005-0000-0000-0000ED010000}"/>
    <cellStyle name="Normal 14 9 2" xfId="443" xr:uid="{00000000-0005-0000-0000-0000EE010000}"/>
    <cellStyle name="Normal 15" xfId="444" xr:uid="{00000000-0005-0000-0000-0000EF010000}"/>
    <cellStyle name="Normal 15 2" xfId="445" xr:uid="{00000000-0005-0000-0000-0000F0010000}"/>
    <cellStyle name="Normal 16" xfId="446" xr:uid="{00000000-0005-0000-0000-0000F1010000}"/>
    <cellStyle name="Normal 16 2" xfId="447" xr:uid="{00000000-0005-0000-0000-0000F2010000}"/>
    <cellStyle name="Normal 17" xfId="448" xr:uid="{00000000-0005-0000-0000-0000F3010000}"/>
    <cellStyle name="Normal 17 2" xfId="449" xr:uid="{00000000-0005-0000-0000-0000F4010000}"/>
    <cellStyle name="Normal 18" xfId="450" xr:uid="{00000000-0005-0000-0000-0000F5010000}"/>
    <cellStyle name="Normal 18 2" xfId="451" xr:uid="{00000000-0005-0000-0000-0000F6010000}"/>
    <cellStyle name="Normal 19" xfId="452" xr:uid="{00000000-0005-0000-0000-0000F7010000}"/>
    <cellStyle name="Normal 19 2" xfId="453" xr:uid="{00000000-0005-0000-0000-0000F8010000}"/>
    <cellStyle name="Normal 19 2 2" xfId="454" xr:uid="{00000000-0005-0000-0000-0000F9010000}"/>
    <cellStyle name="Normal 2" xfId="455" xr:uid="{00000000-0005-0000-0000-0000FA010000}"/>
    <cellStyle name="Normal 2 10" xfId="456" xr:uid="{00000000-0005-0000-0000-0000FB010000}"/>
    <cellStyle name="Normal 2 11" xfId="457" xr:uid="{00000000-0005-0000-0000-0000FC010000}"/>
    <cellStyle name="Normal 2 12" xfId="458" xr:uid="{00000000-0005-0000-0000-0000FD010000}"/>
    <cellStyle name="Normal 2 13" xfId="459" xr:uid="{00000000-0005-0000-0000-0000FE010000}"/>
    <cellStyle name="Normal 2 14" xfId="460" xr:uid="{00000000-0005-0000-0000-0000FF010000}"/>
    <cellStyle name="Normal 2 15" xfId="461" xr:uid="{00000000-0005-0000-0000-000000020000}"/>
    <cellStyle name="Normal 2 16" xfId="462" xr:uid="{00000000-0005-0000-0000-000001020000}"/>
    <cellStyle name="Normal 2 17" xfId="463" xr:uid="{00000000-0005-0000-0000-000002020000}"/>
    <cellStyle name="Normal 2 18" xfId="464" xr:uid="{00000000-0005-0000-0000-000003020000}"/>
    <cellStyle name="Normal 2 18 2" xfId="465" xr:uid="{00000000-0005-0000-0000-000004020000}"/>
    <cellStyle name="Normal 2 19" xfId="466" xr:uid="{00000000-0005-0000-0000-000005020000}"/>
    <cellStyle name="Normal 2 19 2" xfId="467" xr:uid="{00000000-0005-0000-0000-000006020000}"/>
    <cellStyle name="Normal 2 2" xfId="468" xr:uid="{00000000-0005-0000-0000-000007020000}"/>
    <cellStyle name="Normal 2 2 10" xfId="469" xr:uid="{00000000-0005-0000-0000-000008020000}"/>
    <cellStyle name="Normal 2 2 10 2" xfId="470" xr:uid="{00000000-0005-0000-0000-000009020000}"/>
    <cellStyle name="Normal 2 2 11" xfId="471" xr:uid="{00000000-0005-0000-0000-00000A020000}"/>
    <cellStyle name="Normal 2 2 11 2" xfId="472" xr:uid="{00000000-0005-0000-0000-00000B020000}"/>
    <cellStyle name="Normal 2 2 12" xfId="473" xr:uid="{00000000-0005-0000-0000-00000C020000}"/>
    <cellStyle name="Normal 2 2 12 2" xfId="474" xr:uid="{00000000-0005-0000-0000-00000D020000}"/>
    <cellStyle name="Normal 2 2 13" xfId="475" xr:uid="{00000000-0005-0000-0000-00000E020000}"/>
    <cellStyle name="Normal 2 2 13 2" xfId="476" xr:uid="{00000000-0005-0000-0000-00000F020000}"/>
    <cellStyle name="Normal 2 2 14" xfId="477" xr:uid="{00000000-0005-0000-0000-000010020000}"/>
    <cellStyle name="Normal 2 2 14 2" xfId="478" xr:uid="{00000000-0005-0000-0000-000011020000}"/>
    <cellStyle name="Normal 2 2 2" xfId="479" xr:uid="{00000000-0005-0000-0000-000012020000}"/>
    <cellStyle name="Normal 2 2 2 2" xfId="480" xr:uid="{00000000-0005-0000-0000-000013020000}"/>
    <cellStyle name="Normal 2 2 2 3" xfId="481" xr:uid="{00000000-0005-0000-0000-000014020000}"/>
    <cellStyle name="Normal 2 2 2 3 2" xfId="482" xr:uid="{00000000-0005-0000-0000-000015020000}"/>
    <cellStyle name="Normal 2 2 3" xfId="483" xr:uid="{00000000-0005-0000-0000-000016020000}"/>
    <cellStyle name="Normal 2 2 3 2" xfId="484" xr:uid="{00000000-0005-0000-0000-000017020000}"/>
    <cellStyle name="Normal 2 2 4" xfId="485" xr:uid="{00000000-0005-0000-0000-000018020000}"/>
    <cellStyle name="Normal 2 2 4 2" xfId="486" xr:uid="{00000000-0005-0000-0000-000019020000}"/>
    <cellStyle name="Normal 2 2 5" xfId="487" xr:uid="{00000000-0005-0000-0000-00001A020000}"/>
    <cellStyle name="Normal 2 2 5 2" xfId="488" xr:uid="{00000000-0005-0000-0000-00001B020000}"/>
    <cellStyle name="Normal 2 2 6" xfId="489" xr:uid="{00000000-0005-0000-0000-00001C020000}"/>
    <cellStyle name="Normal 2 2 6 2" xfId="490" xr:uid="{00000000-0005-0000-0000-00001D020000}"/>
    <cellStyle name="Normal 2 2 7" xfId="491" xr:uid="{00000000-0005-0000-0000-00001E020000}"/>
    <cellStyle name="Normal 2 2 7 2" xfId="492" xr:uid="{00000000-0005-0000-0000-00001F020000}"/>
    <cellStyle name="Normal 2 2 8" xfId="493" xr:uid="{00000000-0005-0000-0000-000020020000}"/>
    <cellStyle name="Normal 2 2 8 2" xfId="494" xr:uid="{00000000-0005-0000-0000-000021020000}"/>
    <cellStyle name="Normal 2 2 9" xfId="495" xr:uid="{00000000-0005-0000-0000-000022020000}"/>
    <cellStyle name="Normal 2 2 9 2" xfId="496" xr:uid="{00000000-0005-0000-0000-000023020000}"/>
    <cellStyle name="Normal 2 20" xfId="497" xr:uid="{00000000-0005-0000-0000-000024020000}"/>
    <cellStyle name="Normal 2 20 2" xfId="498" xr:uid="{00000000-0005-0000-0000-000025020000}"/>
    <cellStyle name="Normal 2 21" xfId="499" xr:uid="{00000000-0005-0000-0000-000026020000}"/>
    <cellStyle name="Normal 2 21 2" xfId="500" xr:uid="{00000000-0005-0000-0000-000027020000}"/>
    <cellStyle name="Normal 2 22" xfId="501" xr:uid="{00000000-0005-0000-0000-000028020000}"/>
    <cellStyle name="Normal 2 22 2" xfId="502" xr:uid="{00000000-0005-0000-0000-000029020000}"/>
    <cellStyle name="Normal 2 23" xfId="503" xr:uid="{00000000-0005-0000-0000-00002A020000}"/>
    <cellStyle name="Normal 2 23 2" xfId="504" xr:uid="{00000000-0005-0000-0000-00002B020000}"/>
    <cellStyle name="Normal 2 24" xfId="505" xr:uid="{00000000-0005-0000-0000-00002C020000}"/>
    <cellStyle name="Normal 2 24 2" xfId="506" xr:uid="{00000000-0005-0000-0000-00002D020000}"/>
    <cellStyle name="Normal 2 25" xfId="507" xr:uid="{00000000-0005-0000-0000-00002E020000}"/>
    <cellStyle name="Normal 2 25 2" xfId="508" xr:uid="{00000000-0005-0000-0000-00002F020000}"/>
    <cellStyle name="Normal 2 26" xfId="509" xr:uid="{00000000-0005-0000-0000-000030020000}"/>
    <cellStyle name="Normal 2 26 2" xfId="510" xr:uid="{00000000-0005-0000-0000-000031020000}"/>
    <cellStyle name="Normal 2 27" xfId="511" xr:uid="{00000000-0005-0000-0000-000032020000}"/>
    <cellStyle name="Normal 2 27 2" xfId="512" xr:uid="{00000000-0005-0000-0000-000033020000}"/>
    <cellStyle name="Normal 2 28" xfId="513" xr:uid="{00000000-0005-0000-0000-000034020000}"/>
    <cellStyle name="Normal 2 28 2" xfId="514" xr:uid="{00000000-0005-0000-0000-000035020000}"/>
    <cellStyle name="Normal 2 29" xfId="515" xr:uid="{00000000-0005-0000-0000-000036020000}"/>
    <cellStyle name="Normal 2 29 2" xfId="516" xr:uid="{00000000-0005-0000-0000-000037020000}"/>
    <cellStyle name="Normal 2 3" xfId="517" xr:uid="{00000000-0005-0000-0000-000038020000}"/>
    <cellStyle name="Normal 2 3 10" xfId="518" xr:uid="{00000000-0005-0000-0000-000039020000}"/>
    <cellStyle name="Normal 2 3 10 2" xfId="519" xr:uid="{00000000-0005-0000-0000-00003A020000}"/>
    <cellStyle name="Normal 2 3 11" xfId="520" xr:uid="{00000000-0005-0000-0000-00003B020000}"/>
    <cellStyle name="Normal 2 3 11 2" xfId="521" xr:uid="{00000000-0005-0000-0000-00003C020000}"/>
    <cellStyle name="Normal 2 3 12" xfId="522" xr:uid="{00000000-0005-0000-0000-00003D020000}"/>
    <cellStyle name="Normal 2 3 12 2" xfId="523" xr:uid="{00000000-0005-0000-0000-00003E020000}"/>
    <cellStyle name="Normal 2 3 13" xfId="524" xr:uid="{00000000-0005-0000-0000-00003F020000}"/>
    <cellStyle name="Normal 2 3 13 2" xfId="525" xr:uid="{00000000-0005-0000-0000-000040020000}"/>
    <cellStyle name="Normal 2 3 14" xfId="526" xr:uid="{00000000-0005-0000-0000-000041020000}"/>
    <cellStyle name="Normal 2 3 14 2" xfId="527" xr:uid="{00000000-0005-0000-0000-000042020000}"/>
    <cellStyle name="Normal 2 3 2" xfId="528" xr:uid="{00000000-0005-0000-0000-000043020000}"/>
    <cellStyle name="Normal 2 3 2 2" xfId="529" xr:uid="{00000000-0005-0000-0000-000044020000}"/>
    <cellStyle name="Normal 2 3 3" xfId="530" xr:uid="{00000000-0005-0000-0000-000045020000}"/>
    <cellStyle name="Normal 2 3 3 2" xfId="531" xr:uid="{00000000-0005-0000-0000-000046020000}"/>
    <cellStyle name="Normal 2 3 4" xfId="532" xr:uid="{00000000-0005-0000-0000-000047020000}"/>
    <cellStyle name="Normal 2 3 4 2" xfId="533" xr:uid="{00000000-0005-0000-0000-000048020000}"/>
    <cellStyle name="Normal 2 3 5" xfId="534" xr:uid="{00000000-0005-0000-0000-000049020000}"/>
    <cellStyle name="Normal 2 3 5 2" xfId="535" xr:uid="{00000000-0005-0000-0000-00004A020000}"/>
    <cellStyle name="Normal 2 3 6" xfId="536" xr:uid="{00000000-0005-0000-0000-00004B020000}"/>
    <cellStyle name="Normal 2 3 6 2" xfId="537" xr:uid="{00000000-0005-0000-0000-00004C020000}"/>
    <cellStyle name="Normal 2 3 7" xfId="538" xr:uid="{00000000-0005-0000-0000-00004D020000}"/>
    <cellStyle name="Normal 2 3 7 2" xfId="539" xr:uid="{00000000-0005-0000-0000-00004E020000}"/>
    <cellStyle name="Normal 2 3 8" xfId="540" xr:uid="{00000000-0005-0000-0000-00004F020000}"/>
    <cellStyle name="Normal 2 3 8 2" xfId="541" xr:uid="{00000000-0005-0000-0000-000050020000}"/>
    <cellStyle name="Normal 2 3 9" xfId="542" xr:uid="{00000000-0005-0000-0000-000051020000}"/>
    <cellStyle name="Normal 2 3 9 2" xfId="543" xr:uid="{00000000-0005-0000-0000-000052020000}"/>
    <cellStyle name="Normal 2 30" xfId="544" xr:uid="{00000000-0005-0000-0000-000053020000}"/>
    <cellStyle name="Normal 2 30 2" xfId="545" xr:uid="{00000000-0005-0000-0000-000054020000}"/>
    <cellStyle name="Normal 2 31" xfId="546" xr:uid="{00000000-0005-0000-0000-000055020000}"/>
    <cellStyle name="Normal 2 4" xfId="547" xr:uid="{00000000-0005-0000-0000-000056020000}"/>
    <cellStyle name="Normal 2 4 10" xfId="548" xr:uid="{00000000-0005-0000-0000-000057020000}"/>
    <cellStyle name="Normal 2 4 10 2" xfId="549" xr:uid="{00000000-0005-0000-0000-000058020000}"/>
    <cellStyle name="Normal 2 4 11" xfId="550" xr:uid="{00000000-0005-0000-0000-000059020000}"/>
    <cellStyle name="Normal 2 4 11 2" xfId="551" xr:uid="{00000000-0005-0000-0000-00005A020000}"/>
    <cellStyle name="Normal 2 4 12" xfId="552" xr:uid="{00000000-0005-0000-0000-00005B020000}"/>
    <cellStyle name="Normal 2 4 12 2" xfId="553" xr:uid="{00000000-0005-0000-0000-00005C020000}"/>
    <cellStyle name="Normal 2 4 13" xfId="554" xr:uid="{00000000-0005-0000-0000-00005D020000}"/>
    <cellStyle name="Normal 2 4 13 2" xfId="555" xr:uid="{00000000-0005-0000-0000-00005E020000}"/>
    <cellStyle name="Normal 2 4 14" xfId="556" xr:uid="{00000000-0005-0000-0000-00005F020000}"/>
    <cellStyle name="Normal 2 4 14 2" xfId="557" xr:uid="{00000000-0005-0000-0000-000060020000}"/>
    <cellStyle name="Normal 2 4 2" xfId="558" xr:uid="{00000000-0005-0000-0000-000061020000}"/>
    <cellStyle name="Normal 2 4 2 10" xfId="559" xr:uid="{00000000-0005-0000-0000-000062020000}"/>
    <cellStyle name="Normal 2 4 2 10 2" xfId="560" xr:uid="{00000000-0005-0000-0000-000063020000}"/>
    <cellStyle name="Normal 2 4 2 11" xfId="561" xr:uid="{00000000-0005-0000-0000-000064020000}"/>
    <cellStyle name="Normal 2 4 2 11 2" xfId="562" xr:uid="{00000000-0005-0000-0000-000065020000}"/>
    <cellStyle name="Normal 2 4 2 12" xfId="563" xr:uid="{00000000-0005-0000-0000-000066020000}"/>
    <cellStyle name="Normal 2 4 2 12 2" xfId="564" xr:uid="{00000000-0005-0000-0000-000067020000}"/>
    <cellStyle name="Normal 2 4 2 13" xfId="565" xr:uid="{00000000-0005-0000-0000-000068020000}"/>
    <cellStyle name="Normal 2 4 2 13 2" xfId="566" xr:uid="{00000000-0005-0000-0000-000069020000}"/>
    <cellStyle name="Normal 2 4 2 14" xfId="567" xr:uid="{00000000-0005-0000-0000-00006A020000}"/>
    <cellStyle name="Normal 2 4 2 2" xfId="568" xr:uid="{00000000-0005-0000-0000-00006B020000}"/>
    <cellStyle name="Normal 2 4 2 2 2" xfId="569" xr:uid="{00000000-0005-0000-0000-00006C020000}"/>
    <cellStyle name="Normal 2 4 2 3" xfId="570" xr:uid="{00000000-0005-0000-0000-00006D020000}"/>
    <cellStyle name="Normal 2 4 2 3 2" xfId="571" xr:uid="{00000000-0005-0000-0000-00006E020000}"/>
    <cellStyle name="Normal 2 4 2 4" xfId="572" xr:uid="{00000000-0005-0000-0000-00006F020000}"/>
    <cellStyle name="Normal 2 4 2 4 2" xfId="573" xr:uid="{00000000-0005-0000-0000-000070020000}"/>
    <cellStyle name="Normal 2 4 2 5" xfId="574" xr:uid="{00000000-0005-0000-0000-000071020000}"/>
    <cellStyle name="Normal 2 4 2 5 2" xfId="575" xr:uid="{00000000-0005-0000-0000-000072020000}"/>
    <cellStyle name="Normal 2 4 2 6" xfId="576" xr:uid="{00000000-0005-0000-0000-000073020000}"/>
    <cellStyle name="Normal 2 4 2 6 2" xfId="577" xr:uid="{00000000-0005-0000-0000-000074020000}"/>
    <cellStyle name="Normal 2 4 2 7" xfId="578" xr:uid="{00000000-0005-0000-0000-000075020000}"/>
    <cellStyle name="Normal 2 4 2 7 2" xfId="579" xr:uid="{00000000-0005-0000-0000-000076020000}"/>
    <cellStyle name="Normal 2 4 2 8" xfId="580" xr:uid="{00000000-0005-0000-0000-000077020000}"/>
    <cellStyle name="Normal 2 4 2 8 2" xfId="581" xr:uid="{00000000-0005-0000-0000-000078020000}"/>
    <cellStyle name="Normal 2 4 2 9" xfId="582" xr:uid="{00000000-0005-0000-0000-000079020000}"/>
    <cellStyle name="Normal 2 4 2 9 2" xfId="583" xr:uid="{00000000-0005-0000-0000-00007A020000}"/>
    <cellStyle name="Normal 2 4 3" xfId="584" xr:uid="{00000000-0005-0000-0000-00007B020000}"/>
    <cellStyle name="Normal 2 4 3 2" xfId="585" xr:uid="{00000000-0005-0000-0000-00007C020000}"/>
    <cellStyle name="Normal 2 4 4" xfId="586" xr:uid="{00000000-0005-0000-0000-00007D020000}"/>
    <cellStyle name="Normal 2 4 4 2" xfId="587" xr:uid="{00000000-0005-0000-0000-00007E020000}"/>
    <cellStyle name="Normal 2 4 5" xfId="588" xr:uid="{00000000-0005-0000-0000-00007F020000}"/>
    <cellStyle name="Normal 2 4 5 2" xfId="589" xr:uid="{00000000-0005-0000-0000-000080020000}"/>
    <cellStyle name="Normal 2 4 6" xfId="590" xr:uid="{00000000-0005-0000-0000-000081020000}"/>
    <cellStyle name="Normal 2 4 6 2" xfId="591" xr:uid="{00000000-0005-0000-0000-000082020000}"/>
    <cellStyle name="Normal 2 4 7" xfId="592" xr:uid="{00000000-0005-0000-0000-000083020000}"/>
    <cellStyle name="Normal 2 4 7 2" xfId="593" xr:uid="{00000000-0005-0000-0000-000084020000}"/>
    <cellStyle name="Normal 2 4 8" xfId="594" xr:uid="{00000000-0005-0000-0000-000085020000}"/>
    <cellStyle name="Normal 2 4 8 2" xfId="595" xr:uid="{00000000-0005-0000-0000-000086020000}"/>
    <cellStyle name="Normal 2 4 9" xfId="596" xr:uid="{00000000-0005-0000-0000-000087020000}"/>
    <cellStyle name="Normal 2 4 9 2" xfId="597" xr:uid="{00000000-0005-0000-0000-000088020000}"/>
    <cellStyle name="Normal 2 5" xfId="598" xr:uid="{00000000-0005-0000-0000-000089020000}"/>
    <cellStyle name="Normal 2 6" xfId="599" xr:uid="{00000000-0005-0000-0000-00008A020000}"/>
    <cellStyle name="Normal 2 7" xfId="600" xr:uid="{00000000-0005-0000-0000-00008B020000}"/>
    <cellStyle name="Normal 2 8" xfId="601" xr:uid="{00000000-0005-0000-0000-00008C020000}"/>
    <cellStyle name="Normal 2 9" xfId="602" xr:uid="{00000000-0005-0000-0000-00008D020000}"/>
    <cellStyle name="Normal 2_7th Avenue Textra Microfiber mini set commitment 20110614 (2)" xfId="603" xr:uid="{00000000-0005-0000-0000-00008E020000}"/>
    <cellStyle name="Normal 20" xfId="604" xr:uid="{00000000-0005-0000-0000-00008F020000}"/>
    <cellStyle name="Normal 20 2" xfId="605" xr:uid="{00000000-0005-0000-0000-000090020000}"/>
    <cellStyle name="Normal 20 2 2" xfId="606" xr:uid="{00000000-0005-0000-0000-000091020000}"/>
    <cellStyle name="Normal 21" xfId="607" xr:uid="{00000000-0005-0000-0000-000092020000}"/>
    <cellStyle name="Normal 22" xfId="608" xr:uid="{00000000-0005-0000-0000-000093020000}"/>
    <cellStyle name="Normal 23" xfId="609" xr:uid="{00000000-0005-0000-0000-000094020000}"/>
    <cellStyle name="Normal 24" xfId="610" xr:uid="{00000000-0005-0000-0000-000095020000}"/>
    <cellStyle name="Normal 25" xfId="611" xr:uid="{00000000-0005-0000-0000-000096020000}"/>
    <cellStyle name="Normal 26" xfId="612" xr:uid="{00000000-0005-0000-0000-000097020000}"/>
    <cellStyle name="Normal 26 11" xfId="613" xr:uid="{00000000-0005-0000-0000-000098020000}"/>
    <cellStyle name="Normal 26 13" xfId="614" xr:uid="{00000000-0005-0000-0000-000099020000}"/>
    <cellStyle name="Normal 26 15" xfId="615" xr:uid="{00000000-0005-0000-0000-00009A020000}"/>
    <cellStyle name="Normal 26 16" xfId="616" xr:uid="{00000000-0005-0000-0000-00009B020000}"/>
    <cellStyle name="Normal 26 17" xfId="617" xr:uid="{00000000-0005-0000-0000-00009C020000}"/>
    <cellStyle name="Normal 26 18" xfId="618" xr:uid="{00000000-0005-0000-0000-00009D020000}"/>
    <cellStyle name="Normal 26 18 2" xfId="619" xr:uid="{00000000-0005-0000-0000-00009E020000}"/>
    <cellStyle name="Normal 26 19" xfId="620" xr:uid="{00000000-0005-0000-0000-00009F020000}"/>
    <cellStyle name="Normal 26 2" xfId="621" xr:uid="{00000000-0005-0000-0000-0000A0020000}"/>
    <cellStyle name="Normal 26 24" xfId="622" xr:uid="{00000000-0005-0000-0000-0000A1020000}"/>
    <cellStyle name="Normal 26 25" xfId="623" xr:uid="{00000000-0005-0000-0000-0000A2020000}"/>
    <cellStyle name="Normal 26 28" xfId="624" xr:uid="{00000000-0005-0000-0000-0000A3020000}"/>
    <cellStyle name="Normal 26 31" xfId="625" xr:uid="{00000000-0005-0000-0000-0000A4020000}"/>
    <cellStyle name="Normal 26 32" xfId="626" xr:uid="{00000000-0005-0000-0000-0000A5020000}"/>
    <cellStyle name="Normal 26 33" xfId="627" xr:uid="{00000000-0005-0000-0000-0000A6020000}"/>
    <cellStyle name="Normal 26 35" xfId="628" xr:uid="{00000000-0005-0000-0000-0000A7020000}"/>
    <cellStyle name="Normal 26 36" xfId="629" xr:uid="{00000000-0005-0000-0000-0000A8020000}"/>
    <cellStyle name="Normal 26 37" xfId="630" xr:uid="{00000000-0005-0000-0000-0000A9020000}"/>
    <cellStyle name="Normal 26 4" xfId="631" xr:uid="{00000000-0005-0000-0000-0000AA020000}"/>
    <cellStyle name="Normal 26 41" xfId="632" xr:uid="{00000000-0005-0000-0000-0000AB020000}"/>
    <cellStyle name="Normal 26 42" xfId="633" xr:uid="{00000000-0005-0000-0000-0000AC020000}"/>
    <cellStyle name="Normal 26 43" xfId="634" xr:uid="{00000000-0005-0000-0000-0000AD020000}"/>
    <cellStyle name="Normal 26 44" xfId="635" xr:uid="{00000000-0005-0000-0000-0000AE020000}"/>
    <cellStyle name="Normal 26 5" xfId="636" xr:uid="{00000000-0005-0000-0000-0000AF020000}"/>
    <cellStyle name="Normal 26 6" xfId="637" xr:uid="{00000000-0005-0000-0000-0000B0020000}"/>
    <cellStyle name="Normal 26 7" xfId="638" xr:uid="{00000000-0005-0000-0000-0000B1020000}"/>
    <cellStyle name="Normal 26 8" xfId="639" xr:uid="{00000000-0005-0000-0000-0000B2020000}"/>
    <cellStyle name="Normal 26 9" xfId="640" xr:uid="{00000000-0005-0000-0000-0000B3020000}"/>
    <cellStyle name="Normal 27" xfId="641" xr:uid="{00000000-0005-0000-0000-0000B4020000}"/>
    <cellStyle name="Normal 28" xfId="642" xr:uid="{00000000-0005-0000-0000-0000B5020000}"/>
    <cellStyle name="Normal 28 4" xfId="643" xr:uid="{00000000-0005-0000-0000-0000B6020000}"/>
    <cellStyle name="Normal 28 4 2" xfId="644" xr:uid="{00000000-0005-0000-0000-0000B7020000}"/>
    <cellStyle name="Normal 28 6" xfId="645" xr:uid="{00000000-0005-0000-0000-0000B8020000}"/>
    <cellStyle name="Normal 28 6 2" xfId="646" xr:uid="{00000000-0005-0000-0000-0000B9020000}"/>
    <cellStyle name="Normal 3" xfId="647" xr:uid="{00000000-0005-0000-0000-0000BA020000}"/>
    <cellStyle name="Normal 3 10" xfId="648" xr:uid="{00000000-0005-0000-0000-0000BB020000}"/>
    <cellStyle name="Normal 3 11" xfId="649" xr:uid="{00000000-0005-0000-0000-0000BC020000}"/>
    <cellStyle name="Normal 3 12" xfId="650" xr:uid="{00000000-0005-0000-0000-0000BD020000}"/>
    <cellStyle name="Normal 3 12 2" xfId="651" xr:uid="{00000000-0005-0000-0000-0000BE020000}"/>
    <cellStyle name="Normal 3 13" xfId="652" xr:uid="{00000000-0005-0000-0000-0000BF020000}"/>
    <cellStyle name="Normal 3 13 2" xfId="653" xr:uid="{00000000-0005-0000-0000-0000C0020000}"/>
    <cellStyle name="Normal 3 14" xfId="654" xr:uid="{00000000-0005-0000-0000-0000C1020000}"/>
    <cellStyle name="Normal 3 14 2" xfId="655" xr:uid="{00000000-0005-0000-0000-0000C2020000}"/>
    <cellStyle name="Normal 3 15" xfId="656" xr:uid="{00000000-0005-0000-0000-0000C3020000}"/>
    <cellStyle name="Normal 3 15 2" xfId="657" xr:uid="{00000000-0005-0000-0000-0000C4020000}"/>
    <cellStyle name="Normal 3 16" xfId="658" xr:uid="{00000000-0005-0000-0000-0000C5020000}"/>
    <cellStyle name="Normal 3 16 2" xfId="659" xr:uid="{00000000-0005-0000-0000-0000C6020000}"/>
    <cellStyle name="Normal 3 17" xfId="660" xr:uid="{00000000-0005-0000-0000-0000C7020000}"/>
    <cellStyle name="Normal 3 17 2" xfId="661" xr:uid="{00000000-0005-0000-0000-0000C8020000}"/>
    <cellStyle name="Normal 3 18" xfId="662" xr:uid="{00000000-0005-0000-0000-0000C9020000}"/>
    <cellStyle name="Normal 3 18 2" xfId="663" xr:uid="{00000000-0005-0000-0000-0000CA020000}"/>
    <cellStyle name="Normal 3 19" xfId="664" xr:uid="{00000000-0005-0000-0000-0000CB020000}"/>
    <cellStyle name="Normal 3 19 2" xfId="665" xr:uid="{00000000-0005-0000-0000-0000CC020000}"/>
    <cellStyle name="Normal 3 2" xfId="666" xr:uid="{00000000-0005-0000-0000-0000CD020000}"/>
    <cellStyle name="Normal 3 2 10" xfId="667" xr:uid="{00000000-0005-0000-0000-0000CE020000}"/>
    <cellStyle name="Normal 3 2 10 2" xfId="668" xr:uid="{00000000-0005-0000-0000-0000CF020000}"/>
    <cellStyle name="Normal 3 2 11" xfId="669" xr:uid="{00000000-0005-0000-0000-0000D0020000}"/>
    <cellStyle name="Normal 3 2 11 2" xfId="670" xr:uid="{00000000-0005-0000-0000-0000D1020000}"/>
    <cellStyle name="Normal 3 2 12" xfId="671" xr:uid="{00000000-0005-0000-0000-0000D2020000}"/>
    <cellStyle name="Normal 3 2 12 2" xfId="672" xr:uid="{00000000-0005-0000-0000-0000D3020000}"/>
    <cellStyle name="Normal 3 2 13" xfId="673" xr:uid="{00000000-0005-0000-0000-0000D4020000}"/>
    <cellStyle name="Normal 3 2 13 2" xfId="674" xr:uid="{00000000-0005-0000-0000-0000D5020000}"/>
    <cellStyle name="Normal 3 2 14" xfId="675" xr:uid="{00000000-0005-0000-0000-0000D6020000}"/>
    <cellStyle name="Normal 3 2 2" xfId="676" xr:uid="{00000000-0005-0000-0000-0000D7020000}"/>
    <cellStyle name="Normal 3 2 2 2" xfId="677" xr:uid="{00000000-0005-0000-0000-0000D8020000}"/>
    <cellStyle name="Normal 3 2 3" xfId="678" xr:uid="{00000000-0005-0000-0000-0000D9020000}"/>
    <cellStyle name="Normal 3 2 3 2" xfId="679" xr:uid="{00000000-0005-0000-0000-0000DA020000}"/>
    <cellStyle name="Normal 3 2 4" xfId="680" xr:uid="{00000000-0005-0000-0000-0000DB020000}"/>
    <cellStyle name="Normal 3 2 4 2" xfId="681" xr:uid="{00000000-0005-0000-0000-0000DC020000}"/>
    <cellStyle name="Normal 3 2 5" xfId="682" xr:uid="{00000000-0005-0000-0000-0000DD020000}"/>
    <cellStyle name="Normal 3 2 5 2" xfId="683" xr:uid="{00000000-0005-0000-0000-0000DE020000}"/>
    <cellStyle name="Normal 3 2 6" xfId="684" xr:uid="{00000000-0005-0000-0000-0000DF020000}"/>
    <cellStyle name="Normal 3 2 6 2" xfId="685" xr:uid="{00000000-0005-0000-0000-0000E0020000}"/>
    <cellStyle name="Normal 3 2 7" xfId="686" xr:uid="{00000000-0005-0000-0000-0000E1020000}"/>
    <cellStyle name="Normal 3 2 7 2" xfId="687" xr:uid="{00000000-0005-0000-0000-0000E2020000}"/>
    <cellStyle name="Normal 3 2 8" xfId="688" xr:uid="{00000000-0005-0000-0000-0000E3020000}"/>
    <cellStyle name="Normal 3 2 8 2" xfId="689" xr:uid="{00000000-0005-0000-0000-0000E4020000}"/>
    <cellStyle name="Normal 3 2 9" xfId="690" xr:uid="{00000000-0005-0000-0000-0000E5020000}"/>
    <cellStyle name="Normal 3 2 9 2" xfId="691" xr:uid="{00000000-0005-0000-0000-0000E6020000}"/>
    <cellStyle name="Normal 3 20" xfId="692" xr:uid="{00000000-0005-0000-0000-0000E7020000}"/>
    <cellStyle name="Normal 3 20 2" xfId="693" xr:uid="{00000000-0005-0000-0000-0000E8020000}"/>
    <cellStyle name="Normal 3 21" xfId="694" xr:uid="{00000000-0005-0000-0000-0000E9020000}"/>
    <cellStyle name="Normal 3 21 2" xfId="695" xr:uid="{00000000-0005-0000-0000-0000EA020000}"/>
    <cellStyle name="Normal 3 22" xfId="696" xr:uid="{00000000-0005-0000-0000-0000EB020000}"/>
    <cellStyle name="Normal 3 22 2" xfId="697" xr:uid="{00000000-0005-0000-0000-0000EC020000}"/>
    <cellStyle name="Normal 3 23" xfId="698" xr:uid="{00000000-0005-0000-0000-0000ED020000}"/>
    <cellStyle name="Normal 3 23 2" xfId="699" xr:uid="{00000000-0005-0000-0000-0000EE020000}"/>
    <cellStyle name="Normal 3 24" xfId="700" xr:uid="{00000000-0005-0000-0000-0000EF020000}"/>
    <cellStyle name="Normal 3 25" xfId="701" xr:uid="{00000000-0005-0000-0000-0000F0020000}"/>
    <cellStyle name="Normal 3 25 2" xfId="702" xr:uid="{00000000-0005-0000-0000-0000F1020000}"/>
    <cellStyle name="Normal 3 3" xfId="703" xr:uid="{00000000-0005-0000-0000-0000F2020000}"/>
    <cellStyle name="Normal 3 3 10" xfId="704" xr:uid="{00000000-0005-0000-0000-0000F3020000}"/>
    <cellStyle name="Normal 3 3 10 2" xfId="705" xr:uid="{00000000-0005-0000-0000-0000F4020000}"/>
    <cellStyle name="Normal 3 3 11" xfId="706" xr:uid="{00000000-0005-0000-0000-0000F5020000}"/>
    <cellStyle name="Normal 3 3 11 2" xfId="707" xr:uid="{00000000-0005-0000-0000-0000F6020000}"/>
    <cellStyle name="Normal 3 3 12" xfId="708" xr:uid="{00000000-0005-0000-0000-0000F7020000}"/>
    <cellStyle name="Normal 3 3 12 2" xfId="709" xr:uid="{00000000-0005-0000-0000-0000F8020000}"/>
    <cellStyle name="Normal 3 3 13" xfId="710" xr:uid="{00000000-0005-0000-0000-0000F9020000}"/>
    <cellStyle name="Normal 3 3 13 2" xfId="711" xr:uid="{00000000-0005-0000-0000-0000FA020000}"/>
    <cellStyle name="Normal 3 3 2" xfId="712" xr:uid="{00000000-0005-0000-0000-0000FB020000}"/>
    <cellStyle name="Normal 3 3 2 2" xfId="713" xr:uid="{00000000-0005-0000-0000-0000FC020000}"/>
    <cellStyle name="Normal 3 3 3" xfId="714" xr:uid="{00000000-0005-0000-0000-0000FD020000}"/>
    <cellStyle name="Normal 3 3 3 2" xfId="715" xr:uid="{00000000-0005-0000-0000-0000FE020000}"/>
    <cellStyle name="Normal 3 3 4" xfId="716" xr:uid="{00000000-0005-0000-0000-0000FF020000}"/>
    <cellStyle name="Normal 3 3 4 2" xfId="717" xr:uid="{00000000-0005-0000-0000-000000030000}"/>
    <cellStyle name="Normal 3 3 5" xfId="718" xr:uid="{00000000-0005-0000-0000-000001030000}"/>
    <cellStyle name="Normal 3 3 5 2" xfId="719" xr:uid="{00000000-0005-0000-0000-000002030000}"/>
    <cellStyle name="Normal 3 3 6" xfId="720" xr:uid="{00000000-0005-0000-0000-000003030000}"/>
    <cellStyle name="Normal 3 3 6 2" xfId="721" xr:uid="{00000000-0005-0000-0000-000004030000}"/>
    <cellStyle name="Normal 3 3 7" xfId="722" xr:uid="{00000000-0005-0000-0000-000005030000}"/>
    <cellStyle name="Normal 3 3 7 2" xfId="723" xr:uid="{00000000-0005-0000-0000-000006030000}"/>
    <cellStyle name="Normal 3 3 8" xfId="724" xr:uid="{00000000-0005-0000-0000-000007030000}"/>
    <cellStyle name="Normal 3 3 8 2" xfId="725" xr:uid="{00000000-0005-0000-0000-000008030000}"/>
    <cellStyle name="Normal 3 3 9" xfId="726" xr:uid="{00000000-0005-0000-0000-000009030000}"/>
    <cellStyle name="Normal 3 3 9 2" xfId="727" xr:uid="{00000000-0005-0000-0000-00000A030000}"/>
    <cellStyle name="Normal 3 4" xfId="728" xr:uid="{00000000-0005-0000-0000-00000B030000}"/>
    <cellStyle name="Normal 3 4 10" xfId="729" xr:uid="{00000000-0005-0000-0000-00000C030000}"/>
    <cellStyle name="Normal 3 4 10 2" xfId="730" xr:uid="{00000000-0005-0000-0000-00000D030000}"/>
    <cellStyle name="Normal 3 4 11" xfId="731" xr:uid="{00000000-0005-0000-0000-00000E030000}"/>
    <cellStyle name="Normal 3 4 11 2" xfId="732" xr:uid="{00000000-0005-0000-0000-00000F030000}"/>
    <cellStyle name="Normal 3 4 12" xfId="733" xr:uid="{00000000-0005-0000-0000-000010030000}"/>
    <cellStyle name="Normal 3 4 12 2" xfId="734" xr:uid="{00000000-0005-0000-0000-000011030000}"/>
    <cellStyle name="Normal 3 4 13" xfId="735" xr:uid="{00000000-0005-0000-0000-000012030000}"/>
    <cellStyle name="Normal 3 4 13 2" xfId="736" xr:uid="{00000000-0005-0000-0000-000013030000}"/>
    <cellStyle name="Normal 3 4 2" xfId="737" xr:uid="{00000000-0005-0000-0000-000014030000}"/>
    <cellStyle name="Normal 3 4 2 2" xfId="738" xr:uid="{00000000-0005-0000-0000-000015030000}"/>
    <cellStyle name="Normal 3 4 3" xfId="739" xr:uid="{00000000-0005-0000-0000-000016030000}"/>
    <cellStyle name="Normal 3 4 3 2" xfId="740" xr:uid="{00000000-0005-0000-0000-000017030000}"/>
    <cellStyle name="Normal 3 4 4" xfId="741" xr:uid="{00000000-0005-0000-0000-000018030000}"/>
    <cellStyle name="Normal 3 4 4 2" xfId="742" xr:uid="{00000000-0005-0000-0000-000019030000}"/>
    <cellStyle name="Normal 3 4 5" xfId="743" xr:uid="{00000000-0005-0000-0000-00001A030000}"/>
    <cellStyle name="Normal 3 4 5 2" xfId="744" xr:uid="{00000000-0005-0000-0000-00001B030000}"/>
    <cellStyle name="Normal 3 4 6" xfId="745" xr:uid="{00000000-0005-0000-0000-00001C030000}"/>
    <cellStyle name="Normal 3 4 6 2" xfId="746" xr:uid="{00000000-0005-0000-0000-00001D030000}"/>
    <cellStyle name="Normal 3 4 7" xfId="747" xr:uid="{00000000-0005-0000-0000-00001E030000}"/>
    <cellStyle name="Normal 3 4 7 2" xfId="748" xr:uid="{00000000-0005-0000-0000-00001F030000}"/>
    <cellStyle name="Normal 3 4 8" xfId="749" xr:uid="{00000000-0005-0000-0000-000020030000}"/>
    <cellStyle name="Normal 3 4 8 2" xfId="750" xr:uid="{00000000-0005-0000-0000-000021030000}"/>
    <cellStyle name="Normal 3 4 9" xfId="751" xr:uid="{00000000-0005-0000-0000-000022030000}"/>
    <cellStyle name="Normal 3 4 9 2" xfId="752" xr:uid="{00000000-0005-0000-0000-000023030000}"/>
    <cellStyle name="Normal 3 5" xfId="753" xr:uid="{00000000-0005-0000-0000-000024030000}"/>
    <cellStyle name="Normal 3 5 10" xfId="754" xr:uid="{00000000-0005-0000-0000-000025030000}"/>
    <cellStyle name="Normal 3 5 10 2" xfId="755" xr:uid="{00000000-0005-0000-0000-000026030000}"/>
    <cellStyle name="Normal 3 5 11" xfId="756" xr:uid="{00000000-0005-0000-0000-000027030000}"/>
    <cellStyle name="Normal 3 5 11 2" xfId="757" xr:uid="{00000000-0005-0000-0000-000028030000}"/>
    <cellStyle name="Normal 3 5 12" xfId="758" xr:uid="{00000000-0005-0000-0000-000029030000}"/>
    <cellStyle name="Normal 3 5 12 2" xfId="759" xr:uid="{00000000-0005-0000-0000-00002A030000}"/>
    <cellStyle name="Normal 3 5 13" xfId="760" xr:uid="{00000000-0005-0000-0000-00002B030000}"/>
    <cellStyle name="Normal 3 5 13 2" xfId="761" xr:uid="{00000000-0005-0000-0000-00002C030000}"/>
    <cellStyle name="Normal 3 5 2" xfId="762" xr:uid="{00000000-0005-0000-0000-00002D030000}"/>
    <cellStyle name="Normal 3 5 2 2" xfId="763" xr:uid="{00000000-0005-0000-0000-00002E030000}"/>
    <cellStyle name="Normal 3 5 3" xfId="764" xr:uid="{00000000-0005-0000-0000-00002F030000}"/>
    <cellStyle name="Normal 3 5 3 2" xfId="765" xr:uid="{00000000-0005-0000-0000-000030030000}"/>
    <cellStyle name="Normal 3 5 4" xfId="766" xr:uid="{00000000-0005-0000-0000-000031030000}"/>
    <cellStyle name="Normal 3 5 4 2" xfId="767" xr:uid="{00000000-0005-0000-0000-000032030000}"/>
    <cellStyle name="Normal 3 5 5" xfId="768" xr:uid="{00000000-0005-0000-0000-000033030000}"/>
    <cellStyle name="Normal 3 5 5 2" xfId="769" xr:uid="{00000000-0005-0000-0000-000034030000}"/>
    <cellStyle name="Normal 3 5 6" xfId="770" xr:uid="{00000000-0005-0000-0000-000035030000}"/>
    <cellStyle name="Normal 3 5 6 2" xfId="771" xr:uid="{00000000-0005-0000-0000-000036030000}"/>
    <cellStyle name="Normal 3 5 7" xfId="772" xr:uid="{00000000-0005-0000-0000-000037030000}"/>
    <cellStyle name="Normal 3 5 7 2" xfId="773" xr:uid="{00000000-0005-0000-0000-000038030000}"/>
    <cellStyle name="Normal 3 5 8" xfId="774" xr:uid="{00000000-0005-0000-0000-000039030000}"/>
    <cellStyle name="Normal 3 5 8 2" xfId="775" xr:uid="{00000000-0005-0000-0000-00003A030000}"/>
    <cellStyle name="Normal 3 5 9" xfId="776" xr:uid="{00000000-0005-0000-0000-00003B030000}"/>
    <cellStyle name="Normal 3 5 9 2" xfId="777" xr:uid="{00000000-0005-0000-0000-00003C030000}"/>
    <cellStyle name="Normal 3 6" xfId="778" xr:uid="{00000000-0005-0000-0000-00003D030000}"/>
    <cellStyle name="Normal 3 6 10" xfId="779" xr:uid="{00000000-0005-0000-0000-00003E030000}"/>
    <cellStyle name="Normal 3 6 10 2" xfId="780" xr:uid="{00000000-0005-0000-0000-00003F030000}"/>
    <cellStyle name="Normal 3 6 11" xfId="781" xr:uid="{00000000-0005-0000-0000-000040030000}"/>
    <cellStyle name="Normal 3 6 11 2" xfId="782" xr:uid="{00000000-0005-0000-0000-000041030000}"/>
    <cellStyle name="Normal 3 6 12" xfId="783" xr:uid="{00000000-0005-0000-0000-000042030000}"/>
    <cellStyle name="Normal 3 6 12 2" xfId="784" xr:uid="{00000000-0005-0000-0000-000043030000}"/>
    <cellStyle name="Normal 3 6 13" xfId="785" xr:uid="{00000000-0005-0000-0000-000044030000}"/>
    <cellStyle name="Normal 3 6 13 2" xfId="786" xr:uid="{00000000-0005-0000-0000-000045030000}"/>
    <cellStyle name="Normal 3 6 2" xfId="787" xr:uid="{00000000-0005-0000-0000-000046030000}"/>
    <cellStyle name="Normal 3 6 2 2" xfId="788" xr:uid="{00000000-0005-0000-0000-000047030000}"/>
    <cellStyle name="Normal 3 6 3" xfId="789" xr:uid="{00000000-0005-0000-0000-000048030000}"/>
    <cellStyle name="Normal 3 6 3 2" xfId="790" xr:uid="{00000000-0005-0000-0000-000049030000}"/>
    <cellStyle name="Normal 3 6 4" xfId="791" xr:uid="{00000000-0005-0000-0000-00004A030000}"/>
    <cellStyle name="Normal 3 6 4 2" xfId="792" xr:uid="{00000000-0005-0000-0000-00004B030000}"/>
    <cellStyle name="Normal 3 6 5" xfId="793" xr:uid="{00000000-0005-0000-0000-00004C030000}"/>
    <cellStyle name="Normal 3 6 5 2" xfId="794" xr:uid="{00000000-0005-0000-0000-00004D030000}"/>
    <cellStyle name="Normal 3 6 6" xfId="795" xr:uid="{00000000-0005-0000-0000-00004E030000}"/>
    <cellStyle name="Normal 3 6 6 2" xfId="796" xr:uid="{00000000-0005-0000-0000-00004F030000}"/>
    <cellStyle name="Normal 3 6 7" xfId="797" xr:uid="{00000000-0005-0000-0000-000050030000}"/>
    <cellStyle name="Normal 3 6 7 2" xfId="798" xr:uid="{00000000-0005-0000-0000-000051030000}"/>
    <cellStyle name="Normal 3 6 8" xfId="799" xr:uid="{00000000-0005-0000-0000-000052030000}"/>
    <cellStyle name="Normal 3 6 8 2" xfId="800" xr:uid="{00000000-0005-0000-0000-000053030000}"/>
    <cellStyle name="Normal 3 6 9" xfId="801" xr:uid="{00000000-0005-0000-0000-000054030000}"/>
    <cellStyle name="Normal 3 6 9 2" xfId="802" xr:uid="{00000000-0005-0000-0000-000055030000}"/>
    <cellStyle name="Normal 3 7" xfId="803" xr:uid="{00000000-0005-0000-0000-000056030000}"/>
    <cellStyle name="Normal 3 7 10" xfId="804" xr:uid="{00000000-0005-0000-0000-000057030000}"/>
    <cellStyle name="Normal 3 7 10 2" xfId="805" xr:uid="{00000000-0005-0000-0000-000058030000}"/>
    <cellStyle name="Normal 3 7 11" xfId="806" xr:uid="{00000000-0005-0000-0000-000059030000}"/>
    <cellStyle name="Normal 3 7 11 2" xfId="807" xr:uid="{00000000-0005-0000-0000-00005A030000}"/>
    <cellStyle name="Normal 3 7 12" xfId="808" xr:uid="{00000000-0005-0000-0000-00005B030000}"/>
    <cellStyle name="Normal 3 7 12 2" xfId="809" xr:uid="{00000000-0005-0000-0000-00005C030000}"/>
    <cellStyle name="Normal 3 7 13" xfId="810" xr:uid="{00000000-0005-0000-0000-00005D030000}"/>
    <cellStyle name="Normal 3 7 13 2" xfId="811" xr:uid="{00000000-0005-0000-0000-00005E030000}"/>
    <cellStyle name="Normal 3 7 2" xfId="812" xr:uid="{00000000-0005-0000-0000-00005F030000}"/>
    <cellStyle name="Normal 3 7 2 2" xfId="813" xr:uid="{00000000-0005-0000-0000-000060030000}"/>
    <cellStyle name="Normal 3 7 3" xfId="814" xr:uid="{00000000-0005-0000-0000-000061030000}"/>
    <cellStyle name="Normal 3 7 3 2" xfId="815" xr:uid="{00000000-0005-0000-0000-000062030000}"/>
    <cellStyle name="Normal 3 7 4" xfId="816" xr:uid="{00000000-0005-0000-0000-000063030000}"/>
    <cellStyle name="Normal 3 7 4 2" xfId="817" xr:uid="{00000000-0005-0000-0000-000064030000}"/>
    <cellStyle name="Normal 3 7 5" xfId="818" xr:uid="{00000000-0005-0000-0000-000065030000}"/>
    <cellStyle name="Normal 3 7 5 2" xfId="819" xr:uid="{00000000-0005-0000-0000-000066030000}"/>
    <cellStyle name="Normal 3 7 6" xfId="820" xr:uid="{00000000-0005-0000-0000-000067030000}"/>
    <cellStyle name="Normal 3 7 6 2" xfId="821" xr:uid="{00000000-0005-0000-0000-000068030000}"/>
    <cellStyle name="Normal 3 7 7" xfId="822" xr:uid="{00000000-0005-0000-0000-000069030000}"/>
    <cellStyle name="Normal 3 7 7 2" xfId="823" xr:uid="{00000000-0005-0000-0000-00006A030000}"/>
    <cellStyle name="Normal 3 7 8" xfId="824" xr:uid="{00000000-0005-0000-0000-00006B030000}"/>
    <cellStyle name="Normal 3 7 8 2" xfId="825" xr:uid="{00000000-0005-0000-0000-00006C030000}"/>
    <cellStyle name="Normal 3 7 9" xfId="826" xr:uid="{00000000-0005-0000-0000-00006D030000}"/>
    <cellStyle name="Normal 3 7 9 2" xfId="827" xr:uid="{00000000-0005-0000-0000-00006E030000}"/>
    <cellStyle name="Normal 3 8" xfId="828" xr:uid="{00000000-0005-0000-0000-00006F030000}"/>
    <cellStyle name="Normal 3 9" xfId="829" xr:uid="{00000000-0005-0000-0000-000070030000}"/>
    <cellStyle name="Normal 3_Commitment 7th Avenue textra microfiber mini set" xfId="830" xr:uid="{00000000-0005-0000-0000-000071030000}"/>
    <cellStyle name="Normal 4" xfId="831" xr:uid="{00000000-0005-0000-0000-000072030000}"/>
    <cellStyle name="Normal 4 10" xfId="832" xr:uid="{00000000-0005-0000-0000-000073030000}"/>
    <cellStyle name="Normal 4 10 2" xfId="833" xr:uid="{00000000-0005-0000-0000-000074030000}"/>
    <cellStyle name="Normal 4 11" xfId="834" xr:uid="{00000000-0005-0000-0000-000075030000}"/>
    <cellStyle name="Normal 4 11 2" xfId="835" xr:uid="{00000000-0005-0000-0000-000076030000}"/>
    <cellStyle name="Normal 4 12" xfId="836" xr:uid="{00000000-0005-0000-0000-000077030000}"/>
    <cellStyle name="Normal 4 12 2" xfId="837" xr:uid="{00000000-0005-0000-0000-000078030000}"/>
    <cellStyle name="Normal 4 13" xfId="838" xr:uid="{00000000-0005-0000-0000-000079030000}"/>
    <cellStyle name="Normal 4 13 2" xfId="839" xr:uid="{00000000-0005-0000-0000-00007A030000}"/>
    <cellStyle name="Normal 4 14" xfId="840" xr:uid="{00000000-0005-0000-0000-00007B030000}"/>
    <cellStyle name="Normal 4 14 2" xfId="841" xr:uid="{00000000-0005-0000-0000-00007C030000}"/>
    <cellStyle name="Normal 4 15" xfId="842" xr:uid="{00000000-0005-0000-0000-00007D030000}"/>
    <cellStyle name="Normal 4 15 2" xfId="843" xr:uid="{00000000-0005-0000-0000-00007E030000}"/>
    <cellStyle name="Normal 4 16" xfId="844" xr:uid="{00000000-0005-0000-0000-00007F030000}"/>
    <cellStyle name="Normal 4 16 2" xfId="845" xr:uid="{00000000-0005-0000-0000-000080030000}"/>
    <cellStyle name="Normal 4 17" xfId="846" xr:uid="{00000000-0005-0000-0000-000081030000}"/>
    <cellStyle name="Normal 4 17 2" xfId="847" xr:uid="{00000000-0005-0000-0000-000082030000}"/>
    <cellStyle name="Normal 4 18" xfId="848" xr:uid="{00000000-0005-0000-0000-000083030000}"/>
    <cellStyle name="Normal 4 18 2" xfId="849" xr:uid="{00000000-0005-0000-0000-000084030000}"/>
    <cellStyle name="Normal 4 19" xfId="850" xr:uid="{00000000-0005-0000-0000-000085030000}"/>
    <cellStyle name="Normal 4 2" xfId="851" xr:uid="{00000000-0005-0000-0000-000086030000}"/>
    <cellStyle name="Normal 4 2 2" xfId="852" xr:uid="{00000000-0005-0000-0000-000087030000}"/>
    <cellStyle name="Normal 4 2 3" xfId="853" xr:uid="{00000000-0005-0000-0000-000088030000}"/>
    <cellStyle name="Normal 4 2 3 2" xfId="854" xr:uid="{00000000-0005-0000-0000-000089030000}"/>
    <cellStyle name="Normal 4 3" xfId="855" xr:uid="{00000000-0005-0000-0000-00008A030000}"/>
    <cellStyle name="Normal 4 3 2" xfId="856" xr:uid="{00000000-0005-0000-0000-00008B030000}"/>
    <cellStyle name="Normal 4 4" xfId="857" xr:uid="{00000000-0005-0000-0000-00008C030000}"/>
    <cellStyle name="Normal 4 4 2" xfId="858" xr:uid="{00000000-0005-0000-0000-00008D030000}"/>
    <cellStyle name="Normal 4 5" xfId="859" xr:uid="{00000000-0005-0000-0000-00008E030000}"/>
    <cellStyle name="Normal 4 5 2" xfId="860" xr:uid="{00000000-0005-0000-0000-00008F030000}"/>
    <cellStyle name="Normal 4 6" xfId="861" xr:uid="{00000000-0005-0000-0000-000090030000}"/>
    <cellStyle name="Normal 4 6 2" xfId="862" xr:uid="{00000000-0005-0000-0000-000091030000}"/>
    <cellStyle name="Normal 4 7" xfId="863" xr:uid="{00000000-0005-0000-0000-000092030000}"/>
    <cellStyle name="Normal 4 7 2" xfId="864" xr:uid="{00000000-0005-0000-0000-000093030000}"/>
    <cellStyle name="Normal 4 8" xfId="865" xr:uid="{00000000-0005-0000-0000-000094030000}"/>
    <cellStyle name="Normal 4 8 2" xfId="866" xr:uid="{00000000-0005-0000-0000-000095030000}"/>
    <cellStyle name="Normal 4 9" xfId="867" xr:uid="{00000000-0005-0000-0000-000096030000}"/>
    <cellStyle name="Normal 4 9 2" xfId="868" xr:uid="{00000000-0005-0000-0000-000097030000}"/>
    <cellStyle name="Normal 41" xfId="869" xr:uid="{00000000-0005-0000-0000-000098030000}"/>
    <cellStyle name="Normal 46" xfId="870" xr:uid="{00000000-0005-0000-0000-000099030000}"/>
    <cellStyle name="Normal 47" xfId="871" xr:uid="{00000000-0005-0000-0000-00009A030000}"/>
    <cellStyle name="Normal 48" xfId="872" xr:uid="{00000000-0005-0000-0000-00009B030000}"/>
    <cellStyle name="Normal 49 2" xfId="873" xr:uid="{00000000-0005-0000-0000-00009C030000}"/>
    <cellStyle name="Normal 49 3" xfId="874" xr:uid="{00000000-0005-0000-0000-00009D030000}"/>
    <cellStyle name="Normal 5" xfId="875" xr:uid="{00000000-0005-0000-0000-00009E030000}"/>
    <cellStyle name="Normal 5 10" xfId="876" xr:uid="{00000000-0005-0000-0000-00009F030000}"/>
    <cellStyle name="Normal 5 10 2" xfId="877" xr:uid="{00000000-0005-0000-0000-0000A0030000}"/>
    <cellStyle name="Normal 5 11" xfId="878" xr:uid="{00000000-0005-0000-0000-0000A1030000}"/>
    <cellStyle name="Normal 5 11 2" xfId="879" xr:uid="{00000000-0005-0000-0000-0000A2030000}"/>
    <cellStyle name="Normal 5 12" xfId="880" xr:uid="{00000000-0005-0000-0000-0000A3030000}"/>
    <cellStyle name="Normal 5 12 2" xfId="881" xr:uid="{00000000-0005-0000-0000-0000A4030000}"/>
    <cellStyle name="Normal 5 13" xfId="882" xr:uid="{00000000-0005-0000-0000-0000A5030000}"/>
    <cellStyle name="Normal 5 13 2" xfId="883" xr:uid="{00000000-0005-0000-0000-0000A6030000}"/>
    <cellStyle name="Normal 5 14" xfId="884" xr:uid="{00000000-0005-0000-0000-0000A7030000}"/>
    <cellStyle name="Normal 5 14 2" xfId="885" xr:uid="{00000000-0005-0000-0000-0000A8030000}"/>
    <cellStyle name="Normal 5 15" xfId="886" xr:uid="{00000000-0005-0000-0000-0000A9030000}"/>
    <cellStyle name="Normal 5 15 2" xfId="887" xr:uid="{00000000-0005-0000-0000-0000AA030000}"/>
    <cellStyle name="Normal 5 16" xfId="888" xr:uid="{00000000-0005-0000-0000-0000AB030000}"/>
    <cellStyle name="Normal 5 16 2" xfId="889" xr:uid="{00000000-0005-0000-0000-0000AC030000}"/>
    <cellStyle name="Normal 5 17" xfId="890" xr:uid="{00000000-0005-0000-0000-0000AD030000}"/>
    <cellStyle name="Normal 5 17 2" xfId="891" xr:uid="{00000000-0005-0000-0000-0000AE030000}"/>
    <cellStyle name="Normal 5 18" xfId="892" xr:uid="{00000000-0005-0000-0000-0000AF030000}"/>
    <cellStyle name="Normal 5 18 2" xfId="893" xr:uid="{00000000-0005-0000-0000-0000B0030000}"/>
    <cellStyle name="Normal 5 19" xfId="894" xr:uid="{00000000-0005-0000-0000-0000B1030000}"/>
    <cellStyle name="Normal 5 2" xfId="895" xr:uid="{00000000-0005-0000-0000-0000B2030000}"/>
    <cellStyle name="Normal 5 2 2" xfId="896" xr:uid="{00000000-0005-0000-0000-0000B3030000}"/>
    <cellStyle name="Normal 5 3" xfId="897" xr:uid="{00000000-0005-0000-0000-0000B4030000}"/>
    <cellStyle name="Normal 5 3 2" xfId="898" xr:uid="{00000000-0005-0000-0000-0000B5030000}"/>
    <cellStyle name="Normal 5 4" xfId="899" xr:uid="{00000000-0005-0000-0000-0000B6030000}"/>
    <cellStyle name="Normal 5 4 2" xfId="900" xr:uid="{00000000-0005-0000-0000-0000B7030000}"/>
    <cellStyle name="Normal 5 5" xfId="901" xr:uid="{00000000-0005-0000-0000-0000B8030000}"/>
    <cellStyle name="Normal 5 5 2" xfId="902" xr:uid="{00000000-0005-0000-0000-0000B9030000}"/>
    <cellStyle name="Normal 5 6" xfId="903" xr:uid="{00000000-0005-0000-0000-0000BA030000}"/>
    <cellStyle name="Normal 5 6 2" xfId="904" xr:uid="{00000000-0005-0000-0000-0000BB030000}"/>
    <cellStyle name="Normal 5 7" xfId="905" xr:uid="{00000000-0005-0000-0000-0000BC030000}"/>
    <cellStyle name="Normal 5 7 2" xfId="906" xr:uid="{00000000-0005-0000-0000-0000BD030000}"/>
    <cellStyle name="Normal 5 8" xfId="907" xr:uid="{00000000-0005-0000-0000-0000BE030000}"/>
    <cellStyle name="Normal 5 8 2" xfId="908" xr:uid="{00000000-0005-0000-0000-0000BF030000}"/>
    <cellStyle name="Normal 5 9" xfId="909" xr:uid="{00000000-0005-0000-0000-0000C0030000}"/>
    <cellStyle name="Normal 5 9 2" xfId="910" xr:uid="{00000000-0005-0000-0000-0000C1030000}"/>
    <cellStyle name="Normal 50 2" xfId="911" xr:uid="{00000000-0005-0000-0000-0000C2030000}"/>
    <cellStyle name="Normal 50 3" xfId="912" xr:uid="{00000000-0005-0000-0000-0000C3030000}"/>
    <cellStyle name="Normal 51 2" xfId="913" xr:uid="{00000000-0005-0000-0000-0000C4030000}"/>
    <cellStyle name="Normal 51 3" xfId="914" xr:uid="{00000000-0005-0000-0000-0000C5030000}"/>
    <cellStyle name="Normal 52 2" xfId="915" xr:uid="{00000000-0005-0000-0000-0000C6030000}"/>
    <cellStyle name="Normal 52 3" xfId="916" xr:uid="{00000000-0005-0000-0000-0000C7030000}"/>
    <cellStyle name="Normal 53 2" xfId="917" xr:uid="{00000000-0005-0000-0000-0000C8030000}"/>
    <cellStyle name="Normal 53 3" xfId="918" xr:uid="{00000000-0005-0000-0000-0000C9030000}"/>
    <cellStyle name="Normal 54" xfId="919" xr:uid="{00000000-0005-0000-0000-0000CA030000}"/>
    <cellStyle name="Normal 54 2" xfId="920" xr:uid="{00000000-0005-0000-0000-0000CB030000}"/>
    <cellStyle name="Normal 54 3" xfId="921" xr:uid="{00000000-0005-0000-0000-0000CC030000}"/>
    <cellStyle name="Normal 55 2" xfId="922" xr:uid="{00000000-0005-0000-0000-0000CD030000}"/>
    <cellStyle name="Normal 55 3" xfId="923" xr:uid="{00000000-0005-0000-0000-0000CE030000}"/>
    <cellStyle name="Normal 56 2" xfId="924" xr:uid="{00000000-0005-0000-0000-0000CF030000}"/>
    <cellStyle name="Normal 56 3" xfId="925" xr:uid="{00000000-0005-0000-0000-0000D0030000}"/>
    <cellStyle name="Normal 57 2" xfId="926" xr:uid="{00000000-0005-0000-0000-0000D1030000}"/>
    <cellStyle name="Normal 57 3" xfId="927" xr:uid="{00000000-0005-0000-0000-0000D2030000}"/>
    <cellStyle name="Normal 58 2" xfId="928" xr:uid="{00000000-0005-0000-0000-0000D3030000}"/>
    <cellStyle name="Normal 58 3" xfId="929" xr:uid="{00000000-0005-0000-0000-0000D4030000}"/>
    <cellStyle name="Normal 59 2" xfId="930" xr:uid="{00000000-0005-0000-0000-0000D5030000}"/>
    <cellStyle name="Normal 59 3" xfId="931" xr:uid="{00000000-0005-0000-0000-0000D6030000}"/>
    <cellStyle name="Normal 6" xfId="932" xr:uid="{00000000-0005-0000-0000-0000D7030000}"/>
    <cellStyle name="Normal 6 2" xfId="933" xr:uid="{00000000-0005-0000-0000-0000D8030000}"/>
    <cellStyle name="Normal 60 2" xfId="934" xr:uid="{00000000-0005-0000-0000-0000D9030000}"/>
    <cellStyle name="Normal 60 3" xfId="935" xr:uid="{00000000-0005-0000-0000-0000DA030000}"/>
    <cellStyle name="Normal 61 2" xfId="936" xr:uid="{00000000-0005-0000-0000-0000DB030000}"/>
    <cellStyle name="Normal 61 3" xfId="937" xr:uid="{00000000-0005-0000-0000-0000DC030000}"/>
    <cellStyle name="Normal 62 2" xfId="938" xr:uid="{00000000-0005-0000-0000-0000DD030000}"/>
    <cellStyle name="Normal 62 3" xfId="939" xr:uid="{00000000-0005-0000-0000-0000DE030000}"/>
    <cellStyle name="Normal 63 2" xfId="940" xr:uid="{00000000-0005-0000-0000-0000DF030000}"/>
    <cellStyle name="Normal 63 3" xfId="941" xr:uid="{00000000-0005-0000-0000-0000E0030000}"/>
    <cellStyle name="Normal 64 2" xfId="942" xr:uid="{00000000-0005-0000-0000-0000E1030000}"/>
    <cellStyle name="Normal 64 3" xfId="943" xr:uid="{00000000-0005-0000-0000-0000E2030000}"/>
    <cellStyle name="Normal 65 2" xfId="944" xr:uid="{00000000-0005-0000-0000-0000E3030000}"/>
    <cellStyle name="Normal 65 3" xfId="945" xr:uid="{00000000-0005-0000-0000-0000E4030000}"/>
    <cellStyle name="Normal 66 2" xfId="946" xr:uid="{00000000-0005-0000-0000-0000E5030000}"/>
    <cellStyle name="Normal 66 3" xfId="947" xr:uid="{00000000-0005-0000-0000-0000E6030000}"/>
    <cellStyle name="Normal 67 2" xfId="948" xr:uid="{00000000-0005-0000-0000-0000E7030000}"/>
    <cellStyle name="Normal 67 3" xfId="949" xr:uid="{00000000-0005-0000-0000-0000E8030000}"/>
    <cellStyle name="Normal 68 2" xfId="950" xr:uid="{00000000-0005-0000-0000-0000E9030000}"/>
    <cellStyle name="Normal 68 3" xfId="951" xr:uid="{00000000-0005-0000-0000-0000EA030000}"/>
    <cellStyle name="Normal 69 2" xfId="952" xr:uid="{00000000-0005-0000-0000-0000EB030000}"/>
    <cellStyle name="Normal 69 3" xfId="953" xr:uid="{00000000-0005-0000-0000-0000EC030000}"/>
    <cellStyle name="Normal 7" xfId="954" xr:uid="{00000000-0005-0000-0000-0000ED030000}"/>
    <cellStyle name="Normal 7 10" xfId="955" xr:uid="{00000000-0005-0000-0000-0000EE030000}"/>
    <cellStyle name="Normal 7 10 2" xfId="956" xr:uid="{00000000-0005-0000-0000-0000EF030000}"/>
    <cellStyle name="Normal 7 11" xfId="957" xr:uid="{00000000-0005-0000-0000-0000F0030000}"/>
    <cellStyle name="Normal 7 11 2" xfId="958" xr:uid="{00000000-0005-0000-0000-0000F1030000}"/>
    <cellStyle name="Normal 7 12" xfId="959" xr:uid="{00000000-0005-0000-0000-0000F2030000}"/>
    <cellStyle name="Normal 7 12 2" xfId="960" xr:uid="{00000000-0005-0000-0000-0000F3030000}"/>
    <cellStyle name="Normal 7 13" xfId="961" xr:uid="{00000000-0005-0000-0000-0000F4030000}"/>
    <cellStyle name="Normal 7 13 2" xfId="962" xr:uid="{00000000-0005-0000-0000-0000F5030000}"/>
    <cellStyle name="Normal 7 14" xfId="963" xr:uid="{00000000-0005-0000-0000-0000F6030000}"/>
    <cellStyle name="Normal 7 14 2" xfId="964" xr:uid="{00000000-0005-0000-0000-0000F7030000}"/>
    <cellStyle name="Normal 7 15" xfId="965" xr:uid="{00000000-0005-0000-0000-0000F8030000}"/>
    <cellStyle name="Normal 7 15 2" xfId="966" xr:uid="{00000000-0005-0000-0000-0000F9030000}"/>
    <cellStyle name="Normal 7 16" xfId="967" xr:uid="{00000000-0005-0000-0000-0000FA030000}"/>
    <cellStyle name="Normal 7 16 2" xfId="968" xr:uid="{00000000-0005-0000-0000-0000FB030000}"/>
    <cellStyle name="Normal 7 17" xfId="969" xr:uid="{00000000-0005-0000-0000-0000FC030000}"/>
    <cellStyle name="Normal 7 17 2" xfId="970" xr:uid="{00000000-0005-0000-0000-0000FD030000}"/>
    <cellStyle name="Normal 7 18" xfId="971" xr:uid="{00000000-0005-0000-0000-0000FE030000}"/>
    <cellStyle name="Normal 7 18 2" xfId="972" xr:uid="{00000000-0005-0000-0000-0000FF030000}"/>
    <cellStyle name="Normal 7 19" xfId="973" xr:uid="{00000000-0005-0000-0000-000000040000}"/>
    <cellStyle name="Normal 7 2" xfId="974" xr:uid="{00000000-0005-0000-0000-000001040000}"/>
    <cellStyle name="Normal 7 2 2" xfId="975" xr:uid="{00000000-0005-0000-0000-000002040000}"/>
    <cellStyle name="Normal 7 3" xfId="976" xr:uid="{00000000-0005-0000-0000-000003040000}"/>
    <cellStyle name="Normal 7 3 2" xfId="977" xr:uid="{00000000-0005-0000-0000-000004040000}"/>
    <cellStyle name="Normal 7 4" xfId="978" xr:uid="{00000000-0005-0000-0000-000005040000}"/>
    <cellStyle name="Normal 7 4 2" xfId="979" xr:uid="{00000000-0005-0000-0000-000006040000}"/>
    <cellStyle name="Normal 7 5" xfId="980" xr:uid="{00000000-0005-0000-0000-000007040000}"/>
    <cellStyle name="Normal 7 5 2" xfId="981" xr:uid="{00000000-0005-0000-0000-000008040000}"/>
    <cellStyle name="Normal 7 6" xfId="982" xr:uid="{00000000-0005-0000-0000-000009040000}"/>
    <cellStyle name="Normal 7 6 2" xfId="983" xr:uid="{00000000-0005-0000-0000-00000A040000}"/>
    <cellStyle name="Normal 7 7" xfId="984" xr:uid="{00000000-0005-0000-0000-00000B040000}"/>
    <cellStyle name="Normal 7 7 2" xfId="985" xr:uid="{00000000-0005-0000-0000-00000C040000}"/>
    <cellStyle name="Normal 7 8" xfId="986" xr:uid="{00000000-0005-0000-0000-00000D040000}"/>
    <cellStyle name="Normal 7 8 2" xfId="987" xr:uid="{00000000-0005-0000-0000-00000E040000}"/>
    <cellStyle name="Normal 7 9" xfId="988" xr:uid="{00000000-0005-0000-0000-00000F040000}"/>
    <cellStyle name="Normal 7 9 2" xfId="989" xr:uid="{00000000-0005-0000-0000-000010040000}"/>
    <cellStyle name="Normal 70 2" xfId="990" xr:uid="{00000000-0005-0000-0000-000011040000}"/>
    <cellStyle name="Normal 70 3" xfId="991" xr:uid="{00000000-0005-0000-0000-000012040000}"/>
    <cellStyle name="Normal 71 2" xfId="992" xr:uid="{00000000-0005-0000-0000-000013040000}"/>
    <cellStyle name="Normal 71 3" xfId="993" xr:uid="{00000000-0005-0000-0000-000014040000}"/>
    <cellStyle name="Normal 72 2" xfId="994" xr:uid="{00000000-0005-0000-0000-000015040000}"/>
    <cellStyle name="Normal 72 3" xfId="995" xr:uid="{00000000-0005-0000-0000-000016040000}"/>
    <cellStyle name="Normal 73 2" xfId="996" xr:uid="{00000000-0005-0000-0000-000017040000}"/>
    <cellStyle name="Normal 73 3" xfId="997" xr:uid="{00000000-0005-0000-0000-000018040000}"/>
    <cellStyle name="Normal 74 2" xfId="998" xr:uid="{00000000-0005-0000-0000-000019040000}"/>
    <cellStyle name="Normal 74 3" xfId="999" xr:uid="{00000000-0005-0000-0000-00001A040000}"/>
    <cellStyle name="Normal 75 2" xfId="1000" xr:uid="{00000000-0005-0000-0000-00001B040000}"/>
    <cellStyle name="Normal 75 3" xfId="1001" xr:uid="{00000000-0005-0000-0000-00001C040000}"/>
    <cellStyle name="Normal 76 2" xfId="1002" xr:uid="{00000000-0005-0000-0000-00001D040000}"/>
    <cellStyle name="Normal 76 3" xfId="1003" xr:uid="{00000000-0005-0000-0000-00001E040000}"/>
    <cellStyle name="Normal 77 2" xfId="1004" xr:uid="{00000000-0005-0000-0000-00001F040000}"/>
    <cellStyle name="Normal 77 3" xfId="1005" xr:uid="{00000000-0005-0000-0000-000020040000}"/>
    <cellStyle name="Normal 78 2" xfId="1006" xr:uid="{00000000-0005-0000-0000-000021040000}"/>
    <cellStyle name="Normal 78 3" xfId="1007" xr:uid="{00000000-0005-0000-0000-000022040000}"/>
    <cellStyle name="Normal 79" xfId="1008" xr:uid="{00000000-0005-0000-0000-000023040000}"/>
    <cellStyle name="Normal 79 2" xfId="1009" xr:uid="{00000000-0005-0000-0000-000024040000}"/>
    <cellStyle name="Normal 79 2 2" xfId="1010" xr:uid="{00000000-0005-0000-0000-000025040000}"/>
    <cellStyle name="Normal 79 3" xfId="1011" xr:uid="{00000000-0005-0000-0000-000026040000}"/>
    <cellStyle name="Normal 79 3 2" xfId="1012" xr:uid="{00000000-0005-0000-0000-000027040000}"/>
    <cellStyle name="Normal 79 4" xfId="1013" xr:uid="{00000000-0005-0000-0000-000028040000}"/>
    <cellStyle name="Normal 8" xfId="1014" xr:uid="{00000000-0005-0000-0000-000029040000}"/>
    <cellStyle name="Normal 8 2" xfId="1015" xr:uid="{00000000-0005-0000-0000-00002A040000}"/>
    <cellStyle name="Normal 8 2 2" xfId="1016" xr:uid="{00000000-0005-0000-0000-00002B040000}"/>
    <cellStyle name="Normal 8 3" xfId="1017" xr:uid="{00000000-0005-0000-0000-00002C040000}"/>
    <cellStyle name="Normal 8 3 2" xfId="1018" xr:uid="{00000000-0005-0000-0000-00002D040000}"/>
    <cellStyle name="Normal 8 4" xfId="1019" xr:uid="{00000000-0005-0000-0000-00002E040000}"/>
    <cellStyle name="Normal 8 4 2" xfId="1020" xr:uid="{00000000-0005-0000-0000-00002F040000}"/>
    <cellStyle name="Normal 8 5" xfId="1021" xr:uid="{00000000-0005-0000-0000-000030040000}"/>
    <cellStyle name="Normal 8 5 2" xfId="1022" xr:uid="{00000000-0005-0000-0000-000031040000}"/>
    <cellStyle name="Normal 8 6" xfId="1023" xr:uid="{00000000-0005-0000-0000-000032040000}"/>
    <cellStyle name="Normal 80" xfId="1024" xr:uid="{00000000-0005-0000-0000-000033040000}"/>
    <cellStyle name="Normal 80 2" xfId="1025" xr:uid="{00000000-0005-0000-0000-000034040000}"/>
    <cellStyle name="Normal 80 2 2" xfId="1026" xr:uid="{00000000-0005-0000-0000-000035040000}"/>
    <cellStyle name="Normal 80 3" xfId="1027" xr:uid="{00000000-0005-0000-0000-000036040000}"/>
    <cellStyle name="Normal 80 3 2" xfId="1028" xr:uid="{00000000-0005-0000-0000-000037040000}"/>
    <cellStyle name="Normal 80 4" xfId="1029" xr:uid="{00000000-0005-0000-0000-000038040000}"/>
    <cellStyle name="Normal 81" xfId="1030" xr:uid="{00000000-0005-0000-0000-000039040000}"/>
    <cellStyle name="Normal 81 2" xfId="1031" xr:uid="{00000000-0005-0000-0000-00003A040000}"/>
    <cellStyle name="Normal 81 3" xfId="1032" xr:uid="{00000000-0005-0000-0000-00003B040000}"/>
    <cellStyle name="Normal 82" xfId="1033" xr:uid="{00000000-0005-0000-0000-00003C040000}"/>
    <cellStyle name="Normal 82 2" xfId="1034" xr:uid="{00000000-0005-0000-0000-00003D040000}"/>
    <cellStyle name="Normal 82 3" xfId="1035" xr:uid="{00000000-0005-0000-0000-00003E040000}"/>
    <cellStyle name="Normal 83" xfId="1036" xr:uid="{00000000-0005-0000-0000-00003F040000}"/>
    <cellStyle name="Normal 83 2" xfId="1037" xr:uid="{00000000-0005-0000-0000-000040040000}"/>
    <cellStyle name="Normal 83 3" xfId="1038" xr:uid="{00000000-0005-0000-0000-000041040000}"/>
    <cellStyle name="Normal 84" xfId="1039" xr:uid="{00000000-0005-0000-0000-000042040000}"/>
    <cellStyle name="Normal 84 2" xfId="1040" xr:uid="{00000000-0005-0000-0000-000043040000}"/>
    <cellStyle name="Normal 84 3" xfId="1041" xr:uid="{00000000-0005-0000-0000-000044040000}"/>
    <cellStyle name="Normal 85" xfId="1042" xr:uid="{00000000-0005-0000-0000-000045040000}"/>
    <cellStyle name="Normal 85 2" xfId="1043" xr:uid="{00000000-0005-0000-0000-000046040000}"/>
    <cellStyle name="Normal 85 3" xfId="1044" xr:uid="{00000000-0005-0000-0000-000047040000}"/>
    <cellStyle name="Normal 86" xfId="1045" xr:uid="{00000000-0005-0000-0000-000048040000}"/>
    <cellStyle name="Normal 86 2" xfId="1046" xr:uid="{00000000-0005-0000-0000-000049040000}"/>
    <cellStyle name="Normal 86 3" xfId="1047" xr:uid="{00000000-0005-0000-0000-00004A040000}"/>
    <cellStyle name="Normal 87" xfId="1048" xr:uid="{00000000-0005-0000-0000-00004B040000}"/>
    <cellStyle name="Normal 87 2" xfId="1049" xr:uid="{00000000-0005-0000-0000-00004C040000}"/>
    <cellStyle name="Normal 87 3" xfId="1050" xr:uid="{00000000-0005-0000-0000-00004D040000}"/>
    <cellStyle name="Normal 88" xfId="1051" xr:uid="{00000000-0005-0000-0000-00004E040000}"/>
    <cellStyle name="Normal 88 2" xfId="1052" xr:uid="{00000000-0005-0000-0000-00004F040000}"/>
    <cellStyle name="Normal 88 3" xfId="1053" xr:uid="{00000000-0005-0000-0000-000050040000}"/>
    <cellStyle name="Normal 89" xfId="1054" xr:uid="{00000000-0005-0000-0000-000051040000}"/>
    <cellStyle name="Normal 89 2" xfId="1055" xr:uid="{00000000-0005-0000-0000-000052040000}"/>
    <cellStyle name="Normal 89 3" xfId="1056" xr:uid="{00000000-0005-0000-0000-000053040000}"/>
    <cellStyle name="Normal 9" xfId="1057" xr:uid="{00000000-0005-0000-0000-000054040000}"/>
    <cellStyle name="Normal 9 2" xfId="1058" xr:uid="{00000000-0005-0000-0000-000055040000}"/>
    <cellStyle name="Normal 9 2 2" xfId="1059" xr:uid="{00000000-0005-0000-0000-000056040000}"/>
    <cellStyle name="Normal 9 3" xfId="1060" xr:uid="{00000000-0005-0000-0000-000057040000}"/>
    <cellStyle name="Normal 9 3 2" xfId="1061" xr:uid="{00000000-0005-0000-0000-000058040000}"/>
    <cellStyle name="Normal 9 4" xfId="1062" xr:uid="{00000000-0005-0000-0000-000059040000}"/>
    <cellStyle name="Normal 9 4 2" xfId="1063" xr:uid="{00000000-0005-0000-0000-00005A040000}"/>
    <cellStyle name="Normal 9 5" xfId="1064" xr:uid="{00000000-0005-0000-0000-00005B040000}"/>
    <cellStyle name="Normal 9 5 2" xfId="1065" xr:uid="{00000000-0005-0000-0000-00005C040000}"/>
    <cellStyle name="Normal 9 6" xfId="1066" xr:uid="{00000000-0005-0000-0000-00005D040000}"/>
    <cellStyle name="Normal 90" xfId="1067" xr:uid="{00000000-0005-0000-0000-00005E040000}"/>
    <cellStyle name="Normal 90 2" xfId="1068" xr:uid="{00000000-0005-0000-0000-00005F040000}"/>
    <cellStyle name="Normal 90 3" xfId="1069" xr:uid="{00000000-0005-0000-0000-000060040000}"/>
    <cellStyle name="Normal 91" xfId="1070" xr:uid="{00000000-0005-0000-0000-000061040000}"/>
    <cellStyle name="Normal 91 2" xfId="1071" xr:uid="{00000000-0005-0000-0000-000062040000}"/>
    <cellStyle name="Normal 91 3" xfId="1072" xr:uid="{00000000-0005-0000-0000-000063040000}"/>
    <cellStyle name="Normal 92" xfId="1073" xr:uid="{00000000-0005-0000-0000-000064040000}"/>
    <cellStyle name="Normal 92 2" xfId="1074" xr:uid="{00000000-0005-0000-0000-000065040000}"/>
    <cellStyle name="Normal 92 3" xfId="1075" xr:uid="{00000000-0005-0000-0000-000066040000}"/>
    <cellStyle name="Normal 93" xfId="1076" xr:uid="{00000000-0005-0000-0000-000067040000}"/>
    <cellStyle name="Normal 93 2" xfId="1077" xr:uid="{00000000-0005-0000-0000-000068040000}"/>
    <cellStyle name="Normal 93 3" xfId="1078" xr:uid="{00000000-0005-0000-0000-000069040000}"/>
    <cellStyle name="Normal 94" xfId="1079" xr:uid="{00000000-0005-0000-0000-00006A040000}"/>
    <cellStyle name="Normal 94 2" xfId="1080" xr:uid="{00000000-0005-0000-0000-00006B040000}"/>
    <cellStyle name="Normal 94 3" xfId="1081" xr:uid="{00000000-0005-0000-0000-00006C040000}"/>
    <cellStyle name="Normal 95" xfId="1082" xr:uid="{00000000-0005-0000-0000-00006D040000}"/>
    <cellStyle name="Normal 95 2" xfId="1083" xr:uid="{00000000-0005-0000-0000-00006E040000}"/>
    <cellStyle name="Normal 95 3" xfId="1084" xr:uid="{00000000-0005-0000-0000-00006F040000}"/>
    <cellStyle name="Normal 96" xfId="1085" xr:uid="{00000000-0005-0000-0000-000070040000}"/>
    <cellStyle name="Normal 96 2" xfId="1086" xr:uid="{00000000-0005-0000-0000-000071040000}"/>
    <cellStyle name="Normal 96 2 2" xfId="1087" xr:uid="{00000000-0005-0000-0000-000072040000}"/>
    <cellStyle name="Normal 96 3" xfId="1088" xr:uid="{00000000-0005-0000-0000-000073040000}"/>
    <cellStyle name="Normal 97" xfId="1089" xr:uid="{00000000-0005-0000-0000-000074040000}"/>
    <cellStyle name="Normal 97 2" xfId="1090" xr:uid="{00000000-0005-0000-0000-000075040000}"/>
    <cellStyle name="Normal_2010 NY-showroom sheet set for JCP 0330" xfId="1373" xr:uid="{00000000-0005-0000-0000-000098050000}"/>
    <cellStyle name="Normal1" xfId="1091" xr:uid="{00000000-0005-0000-0000-00007A040000}"/>
    <cellStyle name="Normal1 2" xfId="1092" xr:uid="{00000000-0005-0000-0000-00007B040000}"/>
    <cellStyle name="Note 10" xfId="1093" xr:uid="{00000000-0005-0000-0000-00007C040000}"/>
    <cellStyle name="Note 10 2" xfId="1094" xr:uid="{00000000-0005-0000-0000-00007D040000}"/>
    <cellStyle name="Note 10 3" xfId="1095" xr:uid="{00000000-0005-0000-0000-00007E040000}"/>
    <cellStyle name="Note 10 4" xfId="1096" xr:uid="{00000000-0005-0000-0000-00007F040000}"/>
    <cellStyle name="Note 10 5" xfId="1097" xr:uid="{00000000-0005-0000-0000-000080040000}"/>
    <cellStyle name="Note 10 6" xfId="1098" xr:uid="{00000000-0005-0000-0000-000081040000}"/>
    <cellStyle name="Note 10 7" xfId="1099" xr:uid="{00000000-0005-0000-0000-000082040000}"/>
    <cellStyle name="Note 10_Ecommerce Sheet set Committment update 120902 (2)" xfId="1100" xr:uid="{00000000-0005-0000-0000-000083040000}"/>
    <cellStyle name="Note 11" xfId="1101" xr:uid="{00000000-0005-0000-0000-000084040000}"/>
    <cellStyle name="Note 11 2" xfId="1102" xr:uid="{00000000-0005-0000-0000-000085040000}"/>
    <cellStyle name="Note 11 3" xfId="1103" xr:uid="{00000000-0005-0000-0000-000086040000}"/>
    <cellStyle name="Note 11 4" xfId="1104" xr:uid="{00000000-0005-0000-0000-000087040000}"/>
    <cellStyle name="Note 11 5" xfId="1105" xr:uid="{00000000-0005-0000-0000-000088040000}"/>
    <cellStyle name="Note 11 6" xfId="1106" xr:uid="{00000000-0005-0000-0000-000089040000}"/>
    <cellStyle name="Note 11 7" xfId="1107" xr:uid="{00000000-0005-0000-0000-00008A040000}"/>
    <cellStyle name="Note 11_Ecommerce Sheet set Committment update 120902 (2)" xfId="1108" xr:uid="{00000000-0005-0000-0000-00008B040000}"/>
    <cellStyle name="Note 12" xfId="1109" xr:uid="{00000000-0005-0000-0000-00008C040000}"/>
    <cellStyle name="Note 12 2" xfId="1110" xr:uid="{00000000-0005-0000-0000-00008D040000}"/>
    <cellStyle name="Note 12 3" xfId="1111" xr:uid="{00000000-0005-0000-0000-00008E040000}"/>
    <cellStyle name="Note 12 4" xfId="1112" xr:uid="{00000000-0005-0000-0000-00008F040000}"/>
    <cellStyle name="Note 12 5" xfId="1113" xr:uid="{00000000-0005-0000-0000-000090040000}"/>
    <cellStyle name="Note 12 6" xfId="1114" xr:uid="{00000000-0005-0000-0000-000091040000}"/>
    <cellStyle name="Note 12 7" xfId="1115" xr:uid="{00000000-0005-0000-0000-000092040000}"/>
    <cellStyle name="Note 12_Ecommerce Sheet set Committment update 120902 (2)" xfId="1116" xr:uid="{00000000-0005-0000-0000-000093040000}"/>
    <cellStyle name="Note 13" xfId="1117" xr:uid="{00000000-0005-0000-0000-000094040000}"/>
    <cellStyle name="Note 13 2" xfId="1118" xr:uid="{00000000-0005-0000-0000-000095040000}"/>
    <cellStyle name="Note 13 3" xfId="1119" xr:uid="{00000000-0005-0000-0000-000096040000}"/>
    <cellStyle name="Note 13 4" xfId="1120" xr:uid="{00000000-0005-0000-0000-000097040000}"/>
    <cellStyle name="Note 13 5" xfId="1121" xr:uid="{00000000-0005-0000-0000-000098040000}"/>
    <cellStyle name="Note 13 6" xfId="1122" xr:uid="{00000000-0005-0000-0000-000099040000}"/>
    <cellStyle name="Note 13 7" xfId="1123" xr:uid="{00000000-0005-0000-0000-00009A040000}"/>
    <cellStyle name="Note 13_Ecommerce Sheet set Committment update 120902 (2)" xfId="1124" xr:uid="{00000000-0005-0000-0000-00009B040000}"/>
    <cellStyle name="Note 14" xfId="1125" xr:uid="{00000000-0005-0000-0000-00009C040000}"/>
    <cellStyle name="Note 14 2" xfId="1126" xr:uid="{00000000-0005-0000-0000-00009D040000}"/>
    <cellStyle name="Note 14 3" xfId="1127" xr:uid="{00000000-0005-0000-0000-00009E040000}"/>
    <cellStyle name="Note 14 4" xfId="1128" xr:uid="{00000000-0005-0000-0000-00009F040000}"/>
    <cellStyle name="Note 14 5" xfId="1129" xr:uid="{00000000-0005-0000-0000-0000A0040000}"/>
    <cellStyle name="Note 14 6" xfId="1130" xr:uid="{00000000-0005-0000-0000-0000A1040000}"/>
    <cellStyle name="Note 14 7" xfId="1131" xr:uid="{00000000-0005-0000-0000-0000A2040000}"/>
    <cellStyle name="Note 14_Ecommerce Sheet set Committment update 120902 (2)" xfId="1132" xr:uid="{00000000-0005-0000-0000-0000A3040000}"/>
    <cellStyle name="Note 15" xfId="1133" xr:uid="{00000000-0005-0000-0000-0000A4040000}"/>
    <cellStyle name="Note 15 2" xfId="1134" xr:uid="{00000000-0005-0000-0000-0000A5040000}"/>
    <cellStyle name="Note 15 3" xfId="1135" xr:uid="{00000000-0005-0000-0000-0000A6040000}"/>
    <cellStyle name="Note 15_Ecommerce Sheet set Committment update 120902 (2)" xfId="1136" xr:uid="{00000000-0005-0000-0000-0000A7040000}"/>
    <cellStyle name="Note 16" xfId="1137" xr:uid="{00000000-0005-0000-0000-0000A8040000}"/>
    <cellStyle name="Note 16 2" xfId="1138" xr:uid="{00000000-0005-0000-0000-0000A9040000}"/>
    <cellStyle name="Note 16 3" xfId="1139" xr:uid="{00000000-0005-0000-0000-0000AA040000}"/>
    <cellStyle name="Note 16_Ecommerce Sheet set Committment update 120902 (2)" xfId="1140" xr:uid="{00000000-0005-0000-0000-0000AB040000}"/>
    <cellStyle name="Note 2" xfId="1141" xr:uid="{00000000-0005-0000-0000-0000AC040000}"/>
    <cellStyle name="Note 2 2" xfId="1142" xr:uid="{00000000-0005-0000-0000-0000AD040000}"/>
    <cellStyle name="Note 2 3" xfId="1143" xr:uid="{00000000-0005-0000-0000-0000AE040000}"/>
    <cellStyle name="Note 2 4" xfId="1144" xr:uid="{00000000-0005-0000-0000-0000AF040000}"/>
    <cellStyle name="Note 2 5" xfId="1145" xr:uid="{00000000-0005-0000-0000-0000B0040000}"/>
    <cellStyle name="Note 2 6" xfId="1146" xr:uid="{00000000-0005-0000-0000-0000B1040000}"/>
    <cellStyle name="Note 2 7" xfId="1147" xr:uid="{00000000-0005-0000-0000-0000B2040000}"/>
    <cellStyle name="Note 2 8" xfId="1148" xr:uid="{00000000-0005-0000-0000-0000B3040000}"/>
    <cellStyle name="Note 2 8 2" xfId="1149" xr:uid="{00000000-0005-0000-0000-0000B4040000}"/>
    <cellStyle name="Note 2_Ecommerce Sheet set Committment update 120902 (2)" xfId="1150" xr:uid="{00000000-0005-0000-0000-0000B5040000}"/>
    <cellStyle name="Note 3" xfId="1151" xr:uid="{00000000-0005-0000-0000-0000B6040000}"/>
    <cellStyle name="Note 3 2" xfId="1152" xr:uid="{00000000-0005-0000-0000-0000B7040000}"/>
    <cellStyle name="Note 3 3" xfId="1153" xr:uid="{00000000-0005-0000-0000-0000B8040000}"/>
    <cellStyle name="Note 3 4" xfId="1154" xr:uid="{00000000-0005-0000-0000-0000B9040000}"/>
    <cellStyle name="Note 3 5" xfId="1155" xr:uid="{00000000-0005-0000-0000-0000BA040000}"/>
    <cellStyle name="Note 3 6" xfId="1156" xr:uid="{00000000-0005-0000-0000-0000BB040000}"/>
    <cellStyle name="Note 3 7" xfId="1157" xr:uid="{00000000-0005-0000-0000-0000BC040000}"/>
    <cellStyle name="Note 3_Ecommerce Sheet set Committment update 120902 (2)" xfId="1158" xr:uid="{00000000-0005-0000-0000-0000BD040000}"/>
    <cellStyle name="Note 4" xfId="1159" xr:uid="{00000000-0005-0000-0000-0000BE040000}"/>
    <cellStyle name="Note 4 2" xfId="1160" xr:uid="{00000000-0005-0000-0000-0000BF040000}"/>
    <cellStyle name="Note 4 3" xfId="1161" xr:uid="{00000000-0005-0000-0000-0000C0040000}"/>
    <cellStyle name="Note 4 4" xfId="1162" xr:uid="{00000000-0005-0000-0000-0000C1040000}"/>
    <cellStyle name="Note 4 5" xfId="1163" xr:uid="{00000000-0005-0000-0000-0000C2040000}"/>
    <cellStyle name="Note 4 6" xfId="1164" xr:uid="{00000000-0005-0000-0000-0000C3040000}"/>
    <cellStyle name="Note 4 7" xfId="1165" xr:uid="{00000000-0005-0000-0000-0000C4040000}"/>
    <cellStyle name="Note 4_Ecommerce Sheet set Committment update 120902 (2)" xfId="1166" xr:uid="{00000000-0005-0000-0000-0000C5040000}"/>
    <cellStyle name="Note 5" xfId="1167" xr:uid="{00000000-0005-0000-0000-0000C6040000}"/>
    <cellStyle name="Note 5 2" xfId="1168" xr:uid="{00000000-0005-0000-0000-0000C7040000}"/>
    <cellStyle name="Note 5 3" xfId="1169" xr:uid="{00000000-0005-0000-0000-0000C8040000}"/>
    <cellStyle name="Note 5 4" xfId="1170" xr:uid="{00000000-0005-0000-0000-0000C9040000}"/>
    <cellStyle name="Note 5 5" xfId="1171" xr:uid="{00000000-0005-0000-0000-0000CA040000}"/>
    <cellStyle name="Note 5 6" xfId="1172" xr:uid="{00000000-0005-0000-0000-0000CB040000}"/>
    <cellStyle name="Note 5 7" xfId="1173" xr:uid="{00000000-0005-0000-0000-0000CC040000}"/>
    <cellStyle name="Note 5_Ecommerce Sheet set Committment update 120902 (2)" xfId="1174" xr:uid="{00000000-0005-0000-0000-0000CD040000}"/>
    <cellStyle name="Note 6" xfId="1175" xr:uid="{00000000-0005-0000-0000-0000CE040000}"/>
    <cellStyle name="Note 6 2" xfId="1176" xr:uid="{00000000-0005-0000-0000-0000CF040000}"/>
    <cellStyle name="Note 6 3" xfId="1177" xr:uid="{00000000-0005-0000-0000-0000D0040000}"/>
    <cellStyle name="Note 6 4" xfId="1178" xr:uid="{00000000-0005-0000-0000-0000D1040000}"/>
    <cellStyle name="Note 6 5" xfId="1179" xr:uid="{00000000-0005-0000-0000-0000D2040000}"/>
    <cellStyle name="Note 6 6" xfId="1180" xr:uid="{00000000-0005-0000-0000-0000D3040000}"/>
    <cellStyle name="Note 6 7" xfId="1181" xr:uid="{00000000-0005-0000-0000-0000D4040000}"/>
    <cellStyle name="Note 6_Ecommerce Sheet set Committment update 120902 (2)" xfId="1182" xr:uid="{00000000-0005-0000-0000-0000D5040000}"/>
    <cellStyle name="Note 7" xfId="1183" xr:uid="{00000000-0005-0000-0000-0000D6040000}"/>
    <cellStyle name="Note 7 2" xfId="1184" xr:uid="{00000000-0005-0000-0000-0000D7040000}"/>
    <cellStyle name="Note 7 3" xfId="1185" xr:uid="{00000000-0005-0000-0000-0000D8040000}"/>
    <cellStyle name="Note 7 4" xfId="1186" xr:uid="{00000000-0005-0000-0000-0000D9040000}"/>
    <cellStyle name="Note 7 5" xfId="1187" xr:uid="{00000000-0005-0000-0000-0000DA040000}"/>
    <cellStyle name="Note 7 6" xfId="1188" xr:uid="{00000000-0005-0000-0000-0000DB040000}"/>
    <cellStyle name="Note 7 7" xfId="1189" xr:uid="{00000000-0005-0000-0000-0000DC040000}"/>
    <cellStyle name="Note 7_Ecommerce Sheet set Committment update 120902 (2)" xfId="1190" xr:uid="{00000000-0005-0000-0000-0000DD040000}"/>
    <cellStyle name="Note 8" xfId="1191" xr:uid="{00000000-0005-0000-0000-0000DE040000}"/>
    <cellStyle name="Note 8 2" xfId="1192" xr:uid="{00000000-0005-0000-0000-0000DF040000}"/>
    <cellStyle name="Note 8 3" xfId="1193" xr:uid="{00000000-0005-0000-0000-0000E0040000}"/>
    <cellStyle name="Note 8 4" xfId="1194" xr:uid="{00000000-0005-0000-0000-0000E1040000}"/>
    <cellStyle name="Note 8 5" xfId="1195" xr:uid="{00000000-0005-0000-0000-0000E2040000}"/>
    <cellStyle name="Note 8 6" xfId="1196" xr:uid="{00000000-0005-0000-0000-0000E3040000}"/>
    <cellStyle name="Note 8 7" xfId="1197" xr:uid="{00000000-0005-0000-0000-0000E4040000}"/>
    <cellStyle name="Note 8_Ecommerce Sheet set Committment update 120902 (2)" xfId="1198" xr:uid="{00000000-0005-0000-0000-0000E5040000}"/>
    <cellStyle name="Note 9" xfId="1199" xr:uid="{00000000-0005-0000-0000-0000E6040000}"/>
    <cellStyle name="Note 9 2" xfId="1200" xr:uid="{00000000-0005-0000-0000-0000E7040000}"/>
    <cellStyle name="Note 9 3" xfId="1201" xr:uid="{00000000-0005-0000-0000-0000E8040000}"/>
    <cellStyle name="Note 9 4" xfId="1202" xr:uid="{00000000-0005-0000-0000-0000E9040000}"/>
    <cellStyle name="Note 9 5" xfId="1203" xr:uid="{00000000-0005-0000-0000-0000EA040000}"/>
    <cellStyle name="Note 9 6" xfId="1204" xr:uid="{00000000-0005-0000-0000-0000EB040000}"/>
    <cellStyle name="Note 9 7" xfId="1205" xr:uid="{00000000-0005-0000-0000-0000EC040000}"/>
    <cellStyle name="Note 9_Ecommerce Sheet set Committment update 120902 (2)" xfId="1206" xr:uid="{00000000-0005-0000-0000-0000ED040000}"/>
    <cellStyle name="Output 2" xfId="1207" xr:uid="{00000000-0005-0000-0000-0000EE040000}"/>
    <cellStyle name="Percent 2" xfId="1208" xr:uid="{00000000-0005-0000-0000-0000EF040000}"/>
    <cellStyle name="Percent 2 2" xfId="1209" xr:uid="{00000000-0005-0000-0000-0000F0040000}"/>
    <cellStyle name="Percent 2 2 2" xfId="1210" xr:uid="{00000000-0005-0000-0000-0000F1040000}"/>
    <cellStyle name="Percent 2 3" xfId="1211" xr:uid="{00000000-0005-0000-0000-0000F2040000}"/>
    <cellStyle name="Percent 2 3 2" xfId="1212" xr:uid="{00000000-0005-0000-0000-0000F3040000}"/>
    <cellStyle name="Percent 2 4" xfId="1213" xr:uid="{00000000-0005-0000-0000-0000F4040000}"/>
    <cellStyle name="Percent 2 5" xfId="1214" xr:uid="{00000000-0005-0000-0000-0000F5040000}"/>
    <cellStyle name="Percent 3" xfId="1215" xr:uid="{00000000-0005-0000-0000-0000F6040000}"/>
    <cellStyle name="Percent 3 2" xfId="1216" xr:uid="{00000000-0005-0000-0000-0000F7040000}"/>
    <cellStyle name="Percent 3 2 2" xfId="1217" xr:uid="{00000000-0005-0000-0000-0000F8040000}"/>
    <cellStyle name="Percent 3 3" xfId="1218" xr:uid="{00000000-0005-0000-0000-0000F9040000}"/>
    <cellStyle name="Percent 4" xfId="1219" xr:uid="{00000000-0005-0000-0000-0000FA040000}"/>
    <cellStyle name="Percent 4 2" xfId="1220" xr:uid="{00000000-0005-0000-0000-0000FB040000}"/>
    <cellStyle name="Percent 5" xfId="1221" xr:uid="{00000000-0005-0000-0000-0000FC040000}"/>
    <cellStyle name="Percent 6" xfId="1222" xr:uid="{00000000-0005-0000-0000-0000FD040000}"/>
    <cellStyle name="Style 1" xfId="1223" xr:uid="{00000000-0005-0000-0000-0000FE040000}"/>
    <cellStyle name="Style 1 2" xfId="1224" xr:uid="{00000000-0005-0000-0000-0000FF040000}"/>
    <cellStyle name="TextStyle" xfId="1225" xr:uid="{00000000-0005-0000-0000-000000050000}"/>
    <cellStyle name="TextStyle 2" xfId="1226" xr:uid="{00000000-0005-0000-0000-000001050000}"/>
    <cellStyle name="Title 2" xfId="1227" xr:uid="{00000000-0005-0000-0000-000002050000}"/>
    <cellStyle name="Total 2" xfId="1228" xr:uid="{00000000-0005-0000-0000-000003050000}"/>
    <cellStyle name="Warning Text 2" xfId="1229" xr:uid="{00000000-0005-0000-0000-000004050000}"/>
    <cellStyle name="百分比 2" xfId="1230" xr:uid="{00000000-0005-0000-0000-000005050000}"/>
    <cellStyle name="百分比 2 2" xfId="1231" xr:uid="{00000000-0005-0000-0000-000006050000}"/>
    <cellStyle name="百分比 2 3" xfId="1232" xr:uid="{00000000-0005-0000-0000-000007050000}"/>
    <cellStyle name="百分比 3" xfId="1233" xr:uid="{00000000-0005-0000-0000-000008050000}"/>
    <cellStyle name="标题 1 2" xfId="1234" xr:uid="{00000000-0005-0000-0000-000009050000}"/>
    <cellStyle name="标题 1 2 2" xfId="1235" xr:uid="{00000000-0005-0000-0000-00000A050000}"/>
    <cellStyle name="标题 1 3" xfId="1236" xr:uid="{00000000-0005-0000-0000-00000B050000}"/>
    <cellStyle name="标题 1 3 2" xfId="1237" xr:uid="{00000000-0005-0000-0000-00000C050000}"/>
    <cellStyle name="标题 1 4" xfId="1238" xr:uid="{00000000-0005-0000-0000-00000D050000}"/>
    <cellStyle name="标题 2 2" xfId="1239" xr:uid="{00000000-0005-0000-0000-00000E050000}"/>
    <cellStyle name="标题 2 2 2" xfId="1240" xr:uid="{00000000-0005-0000-0000-00000F050000}"/>
    <cellStyle name="标题 2 3" xfId="1241" xr:uid="{00000000-0005-0000-0000-000010050000}"/>
    <cellStyle name="标题 2 3 2" xfId="1242" xr:uid="{00000000-0005-0000-0000-000011050000}"/>
    <cellStyle name="标题 2 4" xfId="1243" xr:uid="{00000000-0005-0000-0000-000012050000}"/>
    <cellStyle name="标题 3 2" xfId="1244" xr:uid="{00000000-0005-0000-0000-000013050000}"/>
    <cellStyle name="标题 3 2 2" xfId="1245" xr:uid="{00000000-0005-0000-0000-000014050000}"/>
    <cellStyle name="标题 3 3" xfId="1246" xr:uid="{00000000-0005-0000-0000-000015050000}"/>
    <cellStyle name="标题 3 3 2" xfId="1247" xr:uid="{00000000-0005-0000-0000-000016050000}"/>
    <cellStyle name="标题 3 4" xfId="1248" xr:uid="{00000000-0005-0000-0000-000017050000}"/>
    <cellStyle name="标题 4 2" xfId="1249" xr:uid="{00000000-0005-0000-0000-000018050000}"/>
    <cellStyle name="标题 4 2 2" xfId="1250" xr:uid="{00000000-0005-0000-0000-000019050000}"/>
    <cellStyle name="标题 4 3" xfId="1251" xr:uid="{00000000-0005-0000-0000-00001A050000}"/>
    <cellStyle name="标题 4 3 2" xfId="1252" xr:uid="{00000000-0005-0000-0000-00001B050000}"/>
    <cellStyle name="标题 4 4" xfId="1253" xr:uid="{00000000-0005-0000-0000-00001C050000}"/>
    <cellStyle name="标题 5" xfId="1254" xr:uid="{00000000-0005-0000-0000-00001D050000}"/>
    <cellStyle name="标题 5 2" xfId="1255" xr:uid="{00000000-0005-0000-0000-00001E050000}"/>
    <cellStyle name="标题 6" xfId="1256" xr:uid="{00000000-0005-0000-0000-00001F050000}"/>
    <cellStyle name="标题 6 2" xfId="1257" xr:uid="{00000000-0005-0000-0000-000020050000}"/>
    <cellStyle name="标题 7" xfId="1258" xr:uid="{00000000-0005-0000-0000-000021050000}"/>
    <cellStyle name="差 2" xfId="1259" xr:uid="{00000000-0005-0000-0000-000022050000}"/>
    <cellStyle name="差 2 2" xfId="1260" xr:uid="{00000000-0005-0000-0000-000023050000}"/>
    <cellStyle name="差 3" xfId="1261" xr:uid="{00000000-0005-0000-0000-000024050000}"/>
    <cellStyle name="差 3 2" xfId="1262" xr:uid="{00000000-0005-0000-0000-000025050000}"/>
    <cellStyle name="差 4" xfId="1263" xr:uid="{00000000-0005-0000-0000-000026050000}"/>
    <cellStyle name="差_EE Furniture Quotation of HH samples-20100906" xfId="1264" xr:uid="{00000000-0005-0000-0000-000027050000}"/>
    <cellStyle name="差_TW_Home_Quotation_sheet of HP samples-chairone-20100907" xfId="1265" xr:uid="{00000000-0005-0000-0000-000028050000}"/>
    <cellStyle name="差_TW_Home_Quotation_sheet of HP samples-chairone-20100907 (3)" xfId="1266" xr:uid="{00000000-0005-0000-0000-000029050000}"/>
    <cellStyle name="常规" xfId="0" builtinId="0"/>
    <cellStyle name="常规 2" xfId="1267" xr:uid="{00000000-0005-0000-0000-00002A050000}"/>
    <cellStyle name="常规 2 2" xfId="1268" xr:uid="{00000000-0005-0000-0000-00002B050000}"/>
    <cellStyle name="常规 2 2 2" xfId="1269" xr:uid="{00000000-0005-0000-0000-00002C050000}"/>
    <cellStyle name="常规 2 3" xfId="1270" xr:uid="{00000000-0005-0000-0000-00002D050000}"/>
    <cellStyle name="常规 3" xfId="1271" xr:uid="{00000000-0005-0000-0000-00002E050000}"/>
    <cellStyle name="常规 4" xfId="1272" xr:uid="{00000000-0005-0000-0000-00002F050000}"/>
    <cellStyle name="常规 5" xfId="1273" xr:uid="{00000000-0005-0000-0000-000030050000}"/>
    <cellStyle name="常规 6" xfId="1274" xr:uid="{00000000-0005-0000-0000-000031050000}"/>
    <cellStyle name="常规 7" xfId="1275" xr:uid="{00000000-0005-0000-0000-000032050000}"/>
    <cellStyle name="常规 7 2" xfId="1276" xr:uid="{00000000-0005-0000-0000-000033050000}"/>
    <cellStyle name="常规 8" xfId="1277" xr:uid="{00000000-0005-0000-0000-000034050000}"/>
    <cellStyle name="常规 8 2" xfId="1278" xr:uid="{00000000-0005-0000-0000-000035050000}"/>
    <cellStyle name="好 2" xfId="1279" xr:uid="{00000000-0005-0000-0000-000037050000}"/>
    <cellStyle name="好 2 2" xfId="1280" xr:uid="{00000000-0005-0000-0000-000038050000}"/>
    <cellStyle name="好 3" xfId="1281" xr:uid="{00000000-0005-0000-0000-000039050000}"/>
    <cellStyle name="好 3 2" xfId="1282" xr:uid="{00000000-0005-0000-0000-00003A050000}"/>
    <cellStyle name="好 4" xfId="1283" xr:uid="{00000000-0005-0000-0000-00003B050000}"/>
    <cellStyle name="好_EE Furniture Quotation of HH samples-20100906" xfId="1284" xr:uid="{00000000-0005-0000-0000-00003C050000}"/>
    <cellStyle name="好_TW_Home_Quotation_sheet of HP samples-chairone-20100907" xfId="1285" xr:uid="{00000000-0005-0000-0000-00003D050000}"/>
    <cellStyle name="好_TW_Home_Quotation_sheet of HP samples-chairone-20100907 (3)" xfId="1286" xr:uid="{00000000-0005-0000-0000-00003E050000}"/>
    <cellStyle name="汇总 2" xfId="1287" xr:uid="{00000000-0005-0000-0000-00003F050000}"/>
    <cellStyle name="汇总 2 2" xfId="1288" xr:uid="{00000000-0005-0000-0000-000040050000}"/>
    <cellStyle name="汇总 3" xfId="1289" xr:uid="{00000000-0005-0000-0000-000041050000}"/>
    <cellStyle name="汇总 3 2" xfId="1290" xr:uid="{00000000-0005-0000-0000-000042050000}"/>
    <cellStyle name="汇总 4" xfId="1291" xr:uid="{00000000-0005-0000-0000-000043050000}"/>
    <cellStyle name="货币 2" xfId="1292" xr:uid="{00000000-0005-0000-0000-000044050000}"/>
    <cellStyle name="货币 2 2" xfId="1293" xr:uid="{00000000-0005-0000-0000-000045050000}"/>
    <cellStyle name="货币 2 3" xfId="1294" xr:uid="{00000000-0005-0000-0000-000046050000}"/>
    <cellStyle name="计算 2" xfId="1295" xr:uid="{00000000-0005-0000-0000-000047050000}"/>
    <cellStyle name="计算 2 2" xfId="1296" xr:uid="{00000000-0005-0000-0000-000048050000}"/>
    <cellStyle name="计算 3" xfId="1297" xr:uid="{00000000-0005-0000-0000-000049050000}"/>
    <cellStyle name="计算 3 2" xfId="1298" xr:uid="{00000000-0005-0000-0000-00004A050000}"/>
    <cellStyle name="计算 4" xfId="1299" xr:uid="{00000000-0005-0000-0000-00004B050000}"/>
    <cellStyle name="检查单元格 2" xfId="1300" xr:uid="{00000000-0005-0000-0000-00004C050000}"/>
    <cellStyle name="检查单元格 2 2" xfId="1301" xr:uid="{00000000-0005-0000-0000-00004D050000}"/>
    <cellStyle name="检查单元格 3" xfId="1302" xr:uid="{00000000-0005-0000-0000-00004E050000}"/>
    <cellStyle name="检查单元格 3 2" xfId="1303" xr:uid="{00000000-0005-0000-0000-00004F050000}"/>
    <cellStyle name="检查单元格 4" xfId="1304" xr:uid="{00000000-0005-0000-0000-000050050000}"/>
    <cellStyle name="解释性文本 2" xfId="1305" xr:uid="{00000000-0005-0000-0000-000051050000}"/>
    <cellStyle name="解释性文本 2 2" xfId="1306" xr:uid="{00000000-0005-0000-0000-000052050000}"/>
    <cellStyle name="解释性文本 3" xfId="1307" xr:uid="{00000000-0005-0000-0000-000053050000}"/>
    <cellStyle name="解释性文本 3 2" xfId="1308" xr:uid="{00000000-0005-0000-0000-000054050000}"/>
    <cellStyle name="解释性文本 4" xfId="1309" xr:uid="{00000000-0005-0000-0000-000055050000}"/>
    <cellStyle name="警告文本 2" xfId="1310" xr:uid="{00000000-0005-0000-0000-000056050000}"/>
    <cellStyle name="警告文本 2 2" xfId="1311" xr:uid="{00000000-0005-0000-0000-000057050000}"/>
    <cellStyle name="警告文本 3" xfId="1312" xr:uid="{00000000-0005-0000-0000-000058050000}"/>
    <cellStyle name="警告文本 3 2" xfId="1313" xr:uid="{00000000-0005-0000-0000-000059050000}"/>
    <cellStyle name="警告文本 4" xfId="1314" xr:uid="{00000000-0005-0000-0000-00005A050000}"/>
    <cellStyle name="链接单元格 2" xfId="1315" xr:uid="{00000000-0005-0000-0000-00005B050000}"/>
    <cellStyle name="链接单元格 2 2" xfId="1316" xr:uid="{00000000-0005-0000-0000-00005C050000}"/>
    <cellStyle name="链接单元格 3" xfId="1317" xr:uid="{00000000-0005-0000-0000-00005D050000}"/>
    <cellStyle name="链接单元格 3 2" xfId="1318" xr:uid="{00000000-0005-0000-0000-00005E050000}"/>
    <cellStyle name="链接单元格 4" xfId="1319" xr:uid="{00000000-0005-0000-0000-00005F050000}"/>
    <cellStyle name="强调文字颜色 1 2" xfId="1320" xr:uid="{00000000-0005-0000-0000-000060050000}"/>
    <cellStyle name="强调文字颜色 1 2 2" xfId="1321" xr:uid="{00000000-0005-0000-0000-000061050000}"/>
    <cellStyle name="强调文字颜色 1 3" xfId="1322" xr:uid="{00000000-0005-0000-0000-000062050000}"/>
    <cellStyle name="强调文字颜色 1 3 2" xfId="1323" xr:uid="{00000000-0005-0000-0000-000063050000}"/>
    <cellStyle name="强调文字颜色 1 4" xfId="1324" xr:uid="{00000000-0005-0000-0000-000064050000}"/>
    <cellStyle name="强调文字颜色 2 2" xfId="1325" xr:uid="{00000000-0005-0000-0000-000065050000}"/>
    <cellStyle name="强调文字颜色 2 2 2" xfId="1326" xr:uid="{00000000-0005-0000-0000-000066050000}"/>
    <cellStyle name="强调文字颜色 2 3" xfId="1327" xr:uid="{00000000-0005-0000-0000-000067050000}"/>
    <cellStyle name="强调文字颜色 2 3 2" xfId="1328" xr:uid="{00000000-0005-0000-0000-000068050000}"/>
    <cellStyle name="强调文字颜色 2 4" xfId="1329" xr:uid="{00000000-0005-0000-0000-000069050000}"/>
    <cellStyle name="强调文字颜色 3 2" xfId="1330" xr:uid="{00000000-0005-0000-0000-00006A050000}"/>
    <cellStyle name="强调文字颜色 3 2 2" xfId="1331" xr:uid="{00000000-0005-0000-0000-00006B050000}"/>
    <cellStyle name="强调文字颜色 3 3" xfId="1332" xr:uid="{00000000-0005-0000-0000-00006C050000}"/>
    <cellStyle name="强调文字颜色 3 3 2" xfId="1333" xr:uid="{00000000-0005-0000-0000-00006D050000}"/>
    <cellStyle name="强调文字颜色 3 4" xfId="1334" xr:uid="{00000000-0005-0000-0000-00006E050000}"/>
    <cellStyle name="强调文字颜色 4 2" xfId="1335" xr:uid="{00000000-0005-0000-0000-00006F050000}"/>
    <cellStyle name="强调文字颜色 4 2 2" xfId="1336" xr:uid="{00000000-0005-0000-0000-000070050000}"/>
    <cellStyle name="强调文字颜色 4 3" xfId="1337" xr:uid="{00000000-0005-0000-0000-000071050000}"/>
    <cellStyle name="强调文字颜色 4 3 2" xfId="1338" xr:uid="{00000000-0005-0000-0000-000072050000}"/>
    <cellStyle name="强调文字颜色 4 4" xfId="1339" xr:uid="{00000000-0005-0000-0000-000073050000}"/>
    <cellStyle name="强调文字颜色 5 2" xfId="1340" xr:uid="{00000000-0005-0000-0000-000074050000}"/>
    <cellStyle name="强调文字颜色 5 2 2" xfId="1341" xr:uid="{00000000-0005-0000-0000-000075050000}"/>
    <cellStyle name="强调文字颜色 5 3" xfId="1342" xr:uid="{00000000-0005-0000-0000-000076050000}"/>
    <cellStyle name="强调文字颜色 5 3 2" xfId="1343" xr:uid="{00000000-0005-0000-0000-000077050000}"/>
    <cellStyle name="强调文字颜色 5 4" xfId="1344" xr:uid="{00000000-0005-0000-0000-000078050000}"/>
    <cellStyle name="强调文字颜色 6 2" xfId="1345" xr:uid="{00000000-0005-0000-0000-000079050000}"/>
    <cellStyle name="强调文字颜色 6 2 2" xfId="1346" xr:uid="{00000000-0005-0000-0000-00007A050000}"/>
    <cellStyle name="强调文字颜色 6 3" xfId="1347" xr:uid="{00000000-0005-0000-0000-00007B050000}"/>
    <cellStyle name="强调文字颜色 6 3 2" xfId="1348" xr:uid="{00000000-0005-0000-0000-00007C050000}"/>
    <cellStyle name="强调文字颜色 6 4" xfId="1349" xr:uid="{00000000-0005-0000-0000-00007D050000}"/>
    <cellStyle name="适中 2" xfId="1350" xr:uid="{00000000-0005-0000-0000-00007E050000}"/>
    <cellStyle name="适中 2 2" xfId="1351" xr:uid="{00000000-0005-0000-0000-00007F050000}"/>
    <cellStyle name="适中 3" xfId="1352" xr:uid="{00000000-0005-0000-0000-000080050000}"/>
    <cellStyle name="适中 3 2" xfId="1353" xr:uid="{00000000-0005-0000-0000-000081050000}"/>
    <cellStyle name="适中 4" xfId="1354" xr:uid="{00000000-0005-0000-0000-000082050000}"/>
    <cellStyle name="输出 2" xfId="1355" xr:uid="{00000000-0005-0000-0000-000083050000}"/>
    <cellStyle name="输出 2 2" xfId="1356" xr:uid="{00000000-0005-0000-0000-000084050000}"/>
    <cellStyle name="输出 3" xfId="1357" xr:uid="{00000000-0005-0000-0000-000085050000}"/>
    <cellStyle name="输出 3 2" xfId="1358" xr:uid="{00000000-0005-0000-0000-000086050000}"/>
    <cellStyle name="输出 4" xfId="1359" xr:uid="{00000000-0005-0000-0000-000087050000}"/>
    <cellStyle name="输入 2" xfId="1360" xr:uid="{00000000-0005-0000-0000-000088050000}"/>
    <cellStyle name="输入 2 2" xfId="1361" xr:uid="{00000000-0005-0000-0000-000089050000}"/>
    <cellStyle name="输入 3" xfId="1362" xr:uid="{00000000-0005-0000-0000-00008A050000}"/>
    <cellStyle name="输入 3 2" xfId="1363" xr:uid="{00000000-0005-0000-0000-00008B050000}"/>
    <cellStyle name="输入 4" xfId="1364" xr:uid="{00000000-0005-0000-0000-00008C050000}"/>
    <cellStyle name="样式 1" xfId="1365" xr:uid="{00000000-0005-0000-0000-00008D050000}"/>
    <cellStyle name="样式 1 2" xfId="1366" xr:uid="{00000000-0005-0000-0000-00008E050000}"/>
    <cellStyle name="一般_PRICE3" xfId="1367" xr:uid="{00000000-0005-0000-0000-00008F050000}"/>
    <cellStyle name="注释 2" xfId="1368" xr:uid="{00000000-0005-0000-0000-000090050000}"/>
    <cellStyle name="注释 2 2" xfId="1369" xr:uid="{00000000-0005-0000-0000-000091050000}"/>
    <cellStyle name="注释 3" xfId="1370" xr:uid="{00000000-0005-0000-0000-000092050000}"/>
    <cellStyle name="注释 3 2" xfId="1371" xr:uid="{00000000-0005-0000-0000-000093050000}"/>
    <cellStyle name="注释 4" xfId="1372" xr:uid="{00000000-0005-0000-0000-000094050000}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@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/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3"/>
  <sheetViews>
    <sheetView tabSelected="1" workbookViewId="0">
      <selection activeCell="G22" sqref="G22"/>
    </sheetView>
  </sheetViews>
  <sheetFormatPr defaultColWidth="8.25" defaultRowHeight="15"/>
  <cols>
    <col min="1" max="1" width="9.25" style="2" customWidth="1"/>
    <col min="2" max="2" width="6.5" style="2" customWidth="1"/>
    <col min="3" max="3" width="7.625" style="2" customWidth="1"/>
    <col min="4" max="4" width="16.125" style="2" customWidth="1"/>
    <col min="5" max="5" width="9.875" style="2" customWidth="1"/>
    <col min="6" max="6" width="16.125" style="2" customWidth="1"/>
    <col min="7" max="7" width="21.375" style="2" customWidth="1"/>
    <col min="8" max="8" width="37.125" style="2" customWidth="1"/>
    <col min="9" max="9" width="20" style="2" customWidth="1"/>
    <col min="10" max="10" width="34.125" style="2" customWidth="1"/>
    <col min="11" max="11" width="33.375" style="2" customWidth="1"/>
    <col min="12" max="12" width="13.125" style="2" customWidth="1"/>
    <col min="13" max="13" width="8.875" style="2" customWidth="1"/>
    <col min="14" max="14" width="11.25" style="3" customWidth="1"/>
    <col min="15" max="15" width="10.375" style="3" customWidth="1"/>
    <col min="16" max="16" width="15.625" style="2" customWidth="1"/>
    <col min="17" max="17" width="16.875" style="2" customWidth="1"/>
    <col min="18" max="18" width="7.875" style="2" customWidth="1"/>
    <col min="19" max="20" width="7.75" style="4" customWidth="1"/>
    <col min="21" max="21" width="8.375" style="2" customWidth="1"/>
    <col min="22" max="22" width="7.375" style="5" customWidth="1"/>
    <col min="23" max="23" width="7.875" style="5" customWidth="1"/>
    <col min="24" max="24" width="6.5" style="5" customWidth="1"/>
    <col min="25" max="25" width="8.125" style="6" customWidth="1"/>
    <col min="26" max="26" width="5.625" style="7" customWidth="1"/>
    <col min="27" max="28" width="9" style="6" customWidth="1"/>
    <col min="29" max="29" width="8.75" style="7" customWidth="1"/>
    <col min="30" max="30" width="7" style="2" customWidth="1"/>
    <col min="31" max="31" width="8" style="4" customWidth="1"/>
    <col min="32" max="32" width="11" style="2" customWidth="1"/>
    <col min="33" max="33" width="7.625" style="8" customWidth="1"/>
    <col min="34" max="34" width="8.125" style="4" customWidth="1"/>
    <col min="35" max="35" width="7.5" style="4" customWidth="1"/>
    <col min="36" max="36" width="7.125" style="8" customWidth="1"/>
    <col min="37" max="37" width="7.375" style="4" customWidth="1"/>
    <col min="38" max="38" width="10.5" style="8" customWidth="1"/>
    <col min="39" max="39" width="9.75" style="4" customWidth="1"/>
    <col min="40" max="40" width="7.25" style="8" customWidth="1"/>
    <col min="41" max="41" width="8.25" style="4" customWidth="1"/>
    <col min="42" max="42" width="7.25" style="8" customWidth="1"/>
    <col min="43" max="44" width="8.25" style="4" customWidth="1"/>
    <col min="45" max="45" width="10.5" style="8" customWidth="1"/>
    <col min="46" max="46" width="9.75" style="4" customWidth="1"/>
    <col min="47" max="47" width="7.125" style="4" customWidth="1"/>
    <col min="48" max="48" width="7.25" style="8" customWidth="1"/>
    <col min="49" max="49" width="8.25" style="4" customWidth="1"/>
    <col min="50" max="50" width="7" style="4" customWidth="1"/>
    <col min="51" max="51" width="8.75" style="4" customWidth="1"/>
    <col min="52" max="52" width="10" style="4" customWidth="1"/>
    <col min="53" max="54" width="11" style="4" customWidth="1"/>
    <col min="55" max="55" width="8.25" style="2"/>
    <col min="56" max="56" width="13.125" style="4" customWidth="1"/>
    <col min="57" max="57" width="13.5" style="4" customWidth="1"/>
    <col min="58" max="16384" width="8.25" style="2"/>
  </cols>
  <sheetData>
    <row r="1" spans="1:57" s="1" customFormat="1" ht="67.900000000000006" customHeight="1">
      <c r="A1" s="11" t="s">
        <v>5</v>
      </c>
      <c r="B1" s="11" t="s">
        <v>6</v>
      </c>
      <c r="C1" s="12" t="s">
        <v>7</v>
      </c>
      <c r="D1" s="13" t="s">
        <v>1</v>
      </c>
      <c r="E1" s="13" t="s">
        <v>4</v>
      </c>
      <c r="F1" s="14" t="s">
        <v>8</v>
      </c>
      <c r="G1" s="12" t="s">
        <v>9</v>
      </c>
      <c r="H1" s="15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87</v>
      </c>
      <c r="N1" s="16" t="s">
        <v>15</v>
      </c>
      <c r="O1" s="16" t="s">
        <v>16</v>
      </c>
      <c r="P1" s="12" t="s">
        <v>17</v>
      </c>
      <c r="Q1" s="12" t="s">
        <v>18</v>
      </c>
      <c r="R1" s="15" t="s">
        <v>19</v>
      </c>
      <c r="S1" s="17" t="s">
        <v>20</v>
      </c>
      <c r="T1" s="18" t="s">
        <v>21</v>
      </c>
      <c r="U1" s="19" t="s">
        <v>22</v>
      </c>
      <c r="V1" s="20" t="s">
        <v>23</v>
      </c>
      <c r="W1" s="20" t="s">
        <v>24</v>
      </c>
      <c r="X1" s="20" t="s">
        <v>25</v>
      </c>
      <c r="Y1" s="21" t="s">
        <v>26</v>
      </c>
      <c r="Z1" s="22" t="s">
        <v>27</v>
      </c>
      <c r="AA1" s="23" t="s">
        <v>28</v>
      </c>
      <c r="AB1" s="24" t="s">
        <v>29</v>
      </c>
      <c r="AC1" s="25" t="s">
        <v>30</v>
      </c>
      <c r="AD1" s="11" t="s">
        <v>31</v>
      </c>
      <c r="AE1" s="26" t="s">
        <v>32</v>
      </c>
      <c r="AF1" s="11" t="s">
        <v>33</v>
      </c>
      <c r="AG1" s="27" t="s">
        <v>34</v>
      </c>
      <c r="AH1" s="28" t="s">
        <v>35</v>
      </c>
      <c r="AI1" s="26" t="s">
        <v>36</v>
      </c>
      <c r="AJ1" s="27" t="s">
        <v>37</v>
      </c>
      <c r="AK1" s="26" t="s">
        <v>38</v>
      </c>
      <c r="AL1" s="27" t="s">
        <v>39</v>
      </c>
      <c r="AM1" s="26" t="s">
        <v>40</v>
      </c>
      <c r="AN1" s="27" t="s">
        <v>41</v>
      </c>
      <c r="AO1" s="26" t="s">
        <v>42</v>
      </c>
      <c r="AP1" s="27" t="s">
        <v>43</v>
      </c>
      <c r="AQ1" s="26" t="s">
        <v>44</v>
      </c>
      <c r="AR1" s="29" t="s">
        <v>45</v>
      </c>
      <c r="AS1" s="27" t="s">
        <v>46</v>
      </c>
      <c r="AT1" s="26" t="s">
        <v>47</v>
      </c>
      <c r="AU1" s="29" t="s">
        <v>48</v>
      </c>
      <c r="AV1" s="27" t="s">
        <v>49</v>
      </c>
      <c r="AW1" s="26" t="s">
        <v>50</v>
      </c>
      <c r="AX1" s="26" t="s">
        <v>51</v>
      </c>
      <c r="AY1" s="30" t="s">
        <v>52</v>
      </c>
      <c r="AZ1" s="31" t="s">
        <v>53</v>
      </c>
      <c r="BA1" s="32" t="s">
        <v>54</v>
      </c>
      <c r="BB1" s="33" t="s">
        <v>55</v>
      </c>
      <c r="BC1" s="11" t="s">
        <v>56</v>
      </c>
      <c r="BD1" s="26" t="s">
        <v>57</v>
      </c>
      <c r="BE1" s="26" t="s">
        <v>58</v>
      </c>
    </row>
    <row r="2" spans="1:57" ht="15" customHeight="1">
      <c r="A2" s="34">
        <v>1</v>
      </c>
      <c r="B2" s="34"/>
      <c r="C2" s="34"/>
      <c r="D2" s="34" t="s">
        <v>2</v>
      </c>
      <c r="E2" s="34"/>
      <c r="F2" s="34" t="s">
        <v>3</v>
      </c>
      <c r="G2" s="35" t="s">
        <v>0</v>
      </c>
      <c r="H2" s="34" t="s">
        <v>59</v>
      </c>
      <c r="I2" s="36" t="s">
        <v>60</v>
      </c>
      <c r="J2" s="34" t="s">
        <v>61</v>
      </c>
      <c r="K2" s="34" t="s">
        <v>62</v>
      </c>
      <c r="L2" s="34" t="s">
        <v>69</v>
      </c>
      <c r="M2" s="34"/>
      <c r="N2" s="50">
        <v>742498</v>
      </c>
      <c r="O2" s="51">
        <v>718110</v>
      </c>
      <c r="P2" s="52" t="s">
        <v>88</v>
      </c>
      <c r="Q2" s="53" t="s">
        <v>70</v>
      </c>
      <c r="R2" s="34" t="s">
        <v>63</v>
      </c>
      <c r="S2" s="37">
        <v>0</v>
      </c>
      <c r="T2" s="38">
        <v>7.65</v>
      </c>
      <c r="U2" s="34" t="s">
        <v>64</v>
      </c>
      <c r="V2" s="54">
        <v>56</v>
      </c>
      <c r="W2" s="54">
        <v>42.5</v>
      </c>
      <c r="X2" s="54">
        <v>30</v>
      </c>
      <c r="Y2" s="39">
        <v>2</v>
      </c>
      <c r="Z2" s="40">
        <v>6</v>
      </c>
      <c r="AA2" s="41">
        <f t="shared" ref="AA2:AA5" si="0">IF(V2="","",V2*W2*X2/1000000)</f>
        <v>7.1400000000000005E-2</v>
      </c>
      <c r="AB2" s="39">
        <v>66</v>
      </c>
      <c r="AC2" s="42">
        <f t="shared" ref="AC2:AC5" si="1">IF(Z2="","",AB2/AA2*Z2)</f>
        <v>5546.2184873949573</v>
      </c>
      <c r="AD2" s="43">
        <v>3500</v>
      </c>
      <c r="AE2" s="44">
        <f t="shared" ref="AE2:AE5" si="2">IF(ISERROR(AD2/AC2),"",AD2/AC2)</f>
        <v>0.6310606060606061</v>
      </c>
      <c r="AF2" s="45" t="s">
        <v>65</v>
      </c>
      <c r="AG2" s="46">
        <f t="shared" ref="AG2:AG5" si="3">2.5%+10%</f>
        <v>0.125</v>
      </c>
      <c r="AH2" s="44">
        <f t="shared" ref="AH2:AH5" si="4">IF(ISERROR(T2*AG2),"",T2*AG2)</f>
        <v>0.95625000000000004</v>
      </c>
      <c r="AI2" s="44">
        <f t="shared" ref="AI2:AI5" si="5">IF(ISERROR(T2+AE2+AH2),"",T2+AE2+AH2)</f>
        <v>9.2373106060606069</v>
      </c>
      <c r="AJ2" s="47">
        <v>0</v>
      </c>
      <c r="AK2" s="44">
        <f t="shared" ref="AK2:AK5" si="6">IF(ISERROR(BA2*AJ2),"",BA2*AJ2)</f>
        <v>0</v>
      </c>
      <c r="AL2" s="47">
        <v>0</v>
      </c>
      <c r="AM2" s="44">
        <f t="shared" ref="AM2:AM5" si="7">IF(ISERROR(BA2*AL2),"",BA2*AL2)</f>
        <v>0</v>
      </c>
      <c r="AN2" s="47">
        <v>0</v>
      </c>
      <c r="AO2" s="44">
        <f t="shared" ref="AO2:AO5" si="8">IF(ISERROR(BA2*AN2),"",BA2*AN2)</f>
        <v>0</v>
      </c>
      <c r="AP2" s="47">
        <v>0</v>
      </c>
      <c r="AQ2" s="44">
        <f t="shared" ref="AQ2:AQ5" si="9">IF(ISERROR(T2*AP2),"",T2*AP2)</f>
        <v>0</v>
      </c>
      <c r="AR2" s="10"/>
      <c r="AS2" s="47">
        <v>0</v>
      </c>
      <c r="AT2" s="44">
        <f t="shared" ref="AT2:AT5" si="10">IF(ISERROR(BA2*AS2),"",BA2*AS2)</f>
        <v>0</v>
      </c>
      <c r="AU2" s="10"/>
      <c r="AV2" s="47">
        <v>0</v>
      </c>
      <c r="AW2" s="44">
        <f t="shared" ref="AW2:AW5" si="11">IF(ISERROR(BA2*AV2),"",BA2*AV2)</f>
        <v>0</v>
      </c>
      <c r="AX2" s="44">
        <f t="shared" ref="AX2:AX5" si="12">IF(ISERROR(AK2+AM2+AO2+AQ2),"",AK2+AM2+AO2+AQ2)</f>
        <v>0</v>
      </c>
      <c r="AY2" s="44">
        <f t="shared" ref="AY2:AY5" si="13">IF(ISERROR(T2+AX2),"",T2+AX2)</f>
        <v>7.65</v>
      </c>
      <c r="AZ2" s="48">
        <f t="shared" ref="AZ2:AZ5" si="14">IF(ISERROR((BA2-AY2)/BA2),"",(BA2-AY2)/BA2)</f>
        <v>8.0528846153846145E-2</v>
      </c>
      <c r="BA2" s="10">
        <v>8.32</v>
      </c>
      <c r="BB2" s="10">
        <v>8.32</v>
      </c>
      <c r="BC2" s="9">
        <v>9749.6666666666661</v>
      </c>
      <c r="BD2" s="44">
        <f t="shared" ref="BD2:BD5" si="15">IF(ISERROR(AY2*BC2),"",AY2*BC2)</f>
        <v>74584.95</v>
      </c>
      <c r="BE2" s="44">
        <f t="shared" ref="BE2:BE13" si="16">IF(ISERROR(BA2*BC2),"",BA2*BC2)</f>
        <v>81117.226666666669</v>
      </c>
    </row>
    <row r="3" spans="1:57" ht="15" customHeight="1">
      <c r="A3" s="34">
        <v>2</v>
      </c>
      <c r="B3" s="34"/>
      <c r="C3" s="34"/>
      <c r="D3" s="34" t="s">
        <v>2</v>
      </c>
      <c r="E3" s="34"/>
      <c r="F3" s="34" t="s">
        <v>3</v>
      </c>
      <c r="G3" s="35" t="s">
        <v>0</v>
      </c>
      <c r="H3" s="34" t="s">
        <v>59</v>
      </c>
      <c r="I3" s="36" t="s">
        <v>60</v>
      </c>
      <c r="J3" s="34" t="s">
        <v>61</v>
      </c>
      <c r="K3" s="34" t="s">
        <v>62</v>
      </c>
      <c r="L3" s="34" t="s">
        <v>71</v>
      </c>
      <c r="M3" s="34"/>
      <c r="N3" s="50">
        <v>742498</v>
      </c>
      <c r="O3" s="51">
        <v>718110</v>
      </c>
      <c r="P3" s="52" t="s">
        <v>89</v>
      </c>
      <c r="Q3" s="53" t="s">
        <v>72</v>
      </c>
      <c r="R3" s="34" t="s">
        <v>63</v>
      </c>
      <c r="S3" s="37">
        <v>0</v>
      </c>
      <c r="T3" s="38">
        <v>7.65</v>
      </c>
      <c r="U3" s="34" t="s">
        <v>64</v>
      </c>
      <c r="V3" s="54">
        <v>56</v>
      </c>
      <c r="W3" s="54">
        <v>42.5</v>
      </c>
      <c r="X3" s="54">
        <v>30</v>
      </c>
      <c r="Y3" s="39">
        <v>2</v>
      </c>
      <c r="Z3" s="40">
        <v>6</v>
      </c>
      <c r="AA3" s="41">
        <f t="shared" si="0"/>
        <v>7.1400000000000005E-2</v>
      </c>
      <c r="AB3" s="39">
        <v>66</v>
      </c>
      <c r="AC3" s="42">
        <f t="shared" si="1"/>
        <v>5546.2184873949573</v>
      </c>
      <c r="AD3" s="43">
        <v>3500</v>
      </c>
      <c r="AE3" s="44">
        <f t="shared" si="2"/>
        <v>0.6310606060606061</v>
      </c>
      <c r="AF3" s="45" t="s">
        <v>65</v>
      </c>
      <c r="AG3" s="46">
        <f t="shared" si="3"/>
        <v>0.125</v>
      </c>
      <c r="AH3" s="44">
        <f t="shared" si="4"/>
        <v>0.95625000000000004</v>
      </c>
      <c r="AI3" s="44">
        <f t="shared" si="5"/>
        <v>9.2373106060606069</v>
      </c>
      <c r="AJ3" s="47">
        <v>0</v>
      </c>
      <c r="AK3" s="44">
        <f t="shared" si="6"/>
        <v>0</v>
      </c>
      <c r="AL3" s="47">
        <v>0</v>
      </c>
      <c r="AM3" s="44">
        <f t="shared" si="7"/>
        <v>0</v>
      </c>
      <c r="AN3" s="47">
        <v>0</v>
      </c>
      <c r="AO3" s="44">
        <f t="shared" si="8"/>
        <v>0</v>
      </c>
      <c r="AP3" s="47">
        <v>0</v>
      </c>
      <c r="AQ3" s="44">
        <f t="shared" si="9"/>
        <v>0</v>
      </c>
      <c r="AR3" s="10"/>
      <c r="AS3" s="47">
        <v>0</v>
      </c>
      <c r="AT3" s="44">
        <f t="shared" si="10"/>
        <v>0</v>
      </c>
      <c r="AU3" s="10"/>
      <c r="AV3" s="47">
        <v>0</v>
      </c>
      <c r="AW3" s="44">
        <f t="shared" si="11"/>
        <v>0</v>
      </c>
      <c r="AX3" s="44">
        <f t="shared" si="12"/>
        <v>0</v>
      </c>
      <c r="AY3" s="44">
        <f t="shared" si="13"/>
        <v>7.65</v>
      </c>
      <c r="AZ3" s="48">
        <f t="shared" si="14"/>
        <v>8.0528846153846145E-2</v>
      </c>
      <c r="BA3" s="10">
        <v>8.32</v>
      </c>
      <c r="BB3" s="10">
        <v>8.32</v>
      </c>
      <c r="BC3" s="9">
        <v>19499.333333333332</v>
      </c>
      <c r="BD3" s="44">
        <f t="shared" si="15"/>
        <v>149169.9</v>
      </c>
      <c r="BE3" s="44">
        <f t="shared" si="16"/>
        <v>162234.45333333334</v>
      </c>
    </row>
    <row r="4" spans="1:57" ht="15" customHeight="1">
      <c r="A4" s="34">
        <v>3</v>
      </c>
      <c r="B4" s="34"/>
      <c r="C4" s="34"/>
      <c r="D4" s="34" t="s">
        <v>2</v>
      </c>
      <c r="E4" s="34"/>
      <c r="F4" s="34" t="s">
        <v>3</v>
      </c>
      <c r="G4" s="35" t="s">
        <v>0</v>
      </c>
      <c r="H4" s="34" t="s">
        <v>59</v>
      </c>
      <c r="I4" s="36" t="s">
        <v>60</v>
      </c>
      <c r="J4" s="34" t="s">
        <v>61</v>
      </c>
      <c r="K4" s="34" t="s">
        <v>66</v>
      </c>
      <c r="L4" s="34" t="s">
        <v>69</v>
      </c>
      <c r="M4" s="34"/>
      <c r="N4" s="50">
        <v>742498</v>
      </c>
      <c r="O4" s="51">
        <v>718110</v>
      </c>
      <c r="P4" s="52" t="s">
        <v>90</v>
      </c>
      <c r="Q4" s="53" t="s">
        <v>73</v>
      </c>
      <c r="R4" s="34" t="s">
        <v>63</v>
      </c>
      <c r="S4" s="37">
        <v>0</v>
      </c>
      <c r="T4" s="38">
        <v>9.4499999999999993</v>
      </c>
      <c r="U4" s="34" t="s">
        <v>64</v>
      </c>
      <c r="V4" s="54">
        <v>56</v>
      </c>
      <c r="W4" s="54">
        <v>42.5</v>
      </c>
      <c r="X4" s="54">
        <v>30</v>
      </c>
      <c r="Y4" s="39">
        <v>2</v>
      </c>
      <c r="Z4" s="40">
        <v>6</v>
      </c>
      <c r="AA4" s="41">
        <f t="shared" si="0"/>
        <v>7.1400000000000005E-2</v>
      </c>
      <c r="AB4" s="39">
        <v>66</v>
      </c>
      <c r="AC4" s="42">
        <f t="shared" si="1"/>
        <v>5546.2184873949573</v>
      </c>
      <c r="AD4" s="43">
        <v>3500</v>
      </c>
      <c r="AE4" s="44">
        <f t="shared" si="2"/>
        <v>0.6310606060606061</v>
      </c>
      <c r="AF4" s="49" t="s">
        <v>65</v>
      </c>
      <c r="AG4" s="46">
        <f t="shared" si="3"/>
        <v>0.125</v>
      </c>
      <c r="AH4" s="44">
        <f t="shared" si="4"/>
        <v>1.1812499999999999</v>
      </c>
      <c r="AI4" s="44">
        <f t="shared" si="5"/>
        <v>11.262310606060606</v>
      </c>
      <c r="AJ4" s="47">
        <v>0</v>
      </c>
      <c r="AK4" s="44">
        <f t="shared" si="6"/>
        <v>0</v>
      </c>
      <c r="AL4" s="47">
        <v>0</v>
      </c>
      <c r="AM4" s="44">
        <f t="shared" si="7"/>
        <v>0</v>
      </c>
      <c r="AN4" s="47">
        <v>0</v>
      </c>
      <c r="AO4" s="44">
        <f t="shared" si="8"/>
        <v>0</v>
      </c>
      <c r="AP4" s="47">
        <v>0</v>
      </c>
      <c r="AQ4" s="44">
        <f t="shared" si="9"/>
        <v>0</v>
      </c>
      <c r="AR4" s="10"/>
      <c r="AS4" s="47">
        <v>0</v>
      </c>
      <c r="AT4" s="44">
        <f t="shared" si="10"/>
        <v>0</v>
      </c>
      <c r="AU4" s="10"/>
      <c r="AV4" s="47">
        <v>0</v>
      </c>
      <c r="AW4" s="44">
        <f t="shared" si="11"/>
        <v>0</v>
      </c>
      <c r="AX4" s="44">
        <f t="shared" si="12"/>
        <v>0</v>
      </c>
      <c r="AY4" s="44">
        <f t="shared" si="13"/>
        <v>9.4499999999999993</v>
      </c>
      <c r="AZ4" s="48">
        <f t="shared" si="14"/>
        <v>8.5188770571152053E-2</v>
      </c>
      <c r="BA4" s="10">
        <v>10.33</v>
      </c>
      <c r="BB4" s="10">
        <v>10.33</v>
      </c>
      <c r="BC4" s="9">
        <v>9749.6666666666661</v>
      </c>
      <c r="BD4" s="44">
        <f t="shared" si="15"/>
        <v>92134.349999999991</v>
      </c>
      <c r="BE4" s="44">
        <f t="shared" si="16"/>
        <v>100714.05666666666</v>
      </c>
    </row>
    <row r="5" spans="1:57" ht="15" customHeight="1">
      <c r="A5" s="34">
        <v>4</v>
      </c>
      <c r="B5" s="34"/>
      <c r="C5" s="34"/>
      <c r="D5" s="34" t="s">
        <v>2</v>
      </c>
      <c r="E5" s="34"/>
      <c r="F5" s="34" t="s">
        <v>3</v>
      </c>
      <c r="G5" s="35" t="s">
        <v>0</v>
      </c>
      <c r="H5" s="34" t="s">
        <v>59</v>
      </c>
      <c r="I5" s="36" t="s">
        <v>60</v>
      </c>
      <c r="J5" s="34" t="s">
        <v>61</v>
      </c>
      <c r="K5" s="34" t="s">
        <v>66</v>
      </c>
      <c r="L5" s="34" t="s">
        <v>71</v>
      </c>
      <c r="M5" s="34"/>
      <c r="N5" s="50">
        <v>742498</v>
      </c>
      <c r="O5" s="51">
        <v>718110</v>
      </c>
      <c r="P5" s="52" t="s">
        <v>91</v>
      </c>
      <c r="Q5" s="53" t="s">
        <v>74</v>
      </c>
      <c r="R5" s="34" t="s">
        <v>63</v>
      </c>
      <c r="S5" s="37">
        <v>0</v>
      </c>
      <c r="T5" s="38">
        <v>9.4499999999999993</v>
      </c>
      <c r="U5" s="34" t="s">
        <v>64</v>
      </c>
      <c r="V5" s="54">
        <v>56</v>
      </c>
      <c r="W5" s="54">
        <v>42.5</v>
      </c>
      <c r="X5" s="54">
        <v>30</v>
      </c>
      <c r="Y5" s="39">
        <v>2</v>
      </c>
      <c r="Z5" s="40">
        <v>6</v>
      </c>
      <c r="AA5" s="41">
        <f t="shared" si="0"/>
        <v>7.1400000000000005E-2</v>
      </c>
      <c r="AB5" s="39">
        <v>66</v>
      </c>
      <c r="AC5" s="42">
        <f t="shared" si="1"/>
        <v>5546.2184873949573</v>
      </c>
      <c r="AD5" s="43">
        <v>3500</v>
      </c>
      <c r="AE5" s="44">
        <f t="shared" si="2"/>
        <v>0.6310606060606061</v>
      </c>
      <c r="AF5" s="49" t="s">
        <v>65</v>
      </c>
      <c r="AG5" s="46">
        <f t="shared" si="3"/>
        <v>0.125</v>
      </c>
      <c r="AH5" s="44">
        <f t="shared" si="4"/>
        <v>1.1812499999999999</v>
      </c>
      <c r="AI5" s="44">
        <f t="shared" si="5"/>
        <v>11.262310606060606</v>
      </c>
      <c r="AJ5" s="47">
        <v>0</v>
      </c>
      <c r="AK5" s="44">
        <f t="shared" si="6"/>
        <v>0</v>
      </c>
      <c r="AL5" s="47">
        <v>0</v>
      </c>
      <c r="AM5" s="44">
        <f t="shared" si="7"/>
        <v>0</v>
      </c>
      <c r="AN5" s="47">
        <v>0</v>
      </c>
      <c r="AO5" s="44">
        <f t="shared" si="8"/>
        <v>0</v>
      </c>
      <c r="AP5" s="47">
        <v>0</v>
      </c>
      <c r="AQ5" s="44">
        <f t="shared" si="9"/>
        <v>0</v>
      </c>
      <c r="AR5" s="10"/>
      <c r="AS5" s="47">
        <v>0</v>
      </c>
      <c r="AT5" s="44">
        <f t="shared" si="10"/>
        <v>0</v>
      </c>
      <c r="AU5" s="10"/>
      <c r="AV5" s="47">
        <v>0</v>
      </c>
      <c r="AW5" s="44">
        <f t="shared" si="11"/>
        <v>0</v>
      </c>
      <c r="AX5" s="44">
        <f t="shared" si="12"/>
        <v>0</v>
      </c>
      <c r="AY5" s="44">
        <f t="shared" si="13"/>
        <v>9.4499999999999993</v>
      </c>
      <c r="AZ5" s="48">
        <f t="shared" si="14"/>
        <v>8.5188770571152053E-2</v>
      </c>
      <c r="BA5" s="10">
        <v>10.33</v>
      </c>
      <c r="BB5" s="10">
        <v>10.33</v>
      </c>
      <c r="BC5" s="9">
        <v>19499.333333333332</v>
      </c>
      <c r="BD5" s="44">
        <f t="shared" si="15"/>
        <v>184268.69999999998</v>
      </c>
      <c r="BE5" s="44">
        <f t="shared" si="16"/>
        <v>201428.11333333331</v>
      </c>
    </row>
    <row r="6" spans="1:57" ht="15" customHeight="1">
      <c r="A6" s="34">
        <v>6</v>
      </c>
      <c r="B6" s="34"/>
      <c r="C6" s="34"/>
      <c r="D6" s="34" t="s">
        <v>2</v>
      </c>
      <c r="E6" s="34"/>
      <c r="F6" s="34" t="s">
        <v>3</v>
      </c>
      <c r="G6" s="35" t="s">
        <v>0</v>
      </c>
      <c r="H6" s="34" t="s">
        <v>59</v>
      </c>
      <c r="I6" s="36" t="s">
        <v>60</v>
      </c>
      <c r="J6" s="34" t="s">
        <v>61</v>
      </c>
      <c r="K6" s="34" t="s">
        <v>67</v>
      </c>
      <c r="L6" s="34" t="s">
        <v>75</v>
      </c>
      <c r="M6" s="34"/>
      <c r="N6" s="50">
        <v>744187</v>
      </c>
      <c r="O6" s="51">
        <v>718182</v>
      </c>
      <c r="P6" s="52" t="s">
        <v>92</v>
      </c>
      <c r="Q6" s="53" t="s">
        <v>76</v>
      </c>
      <c r="R6" s="34" t="s">
        <v>63</v>
      </c>
      <c r="S6" s="37">
        <v>0</v>
      </c>
      <c r="T6" s="38">
        <v>10.199999999999999</v>
      </c>
      <c r="U6" s="34" t="s">
        <v>64</v>
      </c>
      <c r="V6" s="54">
        <v>66.5</v>
      </c>
      <c r="W6" s="54">
        <v>42.5</v>
      </c>
      <c r="X6" s="54">
        <v>30</v>
      </c>
      <c r="Y6" s="39">
        <v>2</v>
      </c>
      <c r="Z6" s="40">
        <v>6</v>
      </c>
      <c r="AA6" s="41">
        <f>IF(V6="","",V6*W6*X6/1000000)</f>
        <v>8.4787500000000002E-2</v>
      </c>
      <c r="AB6" s="39">
        <v>66</v>
      </c>
      <c r="AC6" s="42">
        <f>IF(Z6="","",AB6/AA6*Z6)</f>
        <v>4670.4997788589117</v>
      </c>
      <c r="AD6" s="43">
        <v>3500</v>
      </c>
      <c r="AE6" s="44">
        <f>IF(ISERROR(AD6/AC6),"",AD6/AC6)</f>
        <v>0.7493844696969697</v>
      </c>
      <c r="AF6" s="49" t="s">
        <v>65</v>
      </c>
      <c r="AG6" s="46">
        <f t="shared" ref="AG6:AG9" si="17">2.5%+10%</f>
        <v>0.125</v>
      </c>
      <c r="AH6" s="44">
        <f>IF(ISERROR(T6*AG6),"",T6*AG6)</f>
        <v>1.2749999999999999</v>
      </c>
      <c r="AI6" s="44">
        <f>IF(ISERROR(T6+AE6+AH6),"",T6+AE6+AH6)</f>
        <v>12.22438446969697</v>
      </c>
      <c r="AJ6" s="47">
        <v>0</v>
      </c>
      <c r="AK6" s="44">
        <f>IF(ISERROR(BA6*AJ6),"",BA6*AJ6)</f>
        <v>0</v>
      </c>
      <c r="AL6" s="47">
        <v>0</v>
      </c>
      <c r="AM6" s="44">
        <f>IF(ISERROR(BA6*AL6),"",BA6*AL6)</f>
        <v>0</v>
      </c>
      <c r="AN6" s="47">
        <v>0</v>
      </c>
      <c r="AO6" s="44">
        <f>IF(ISERROR(BA6*AN6),"",BA6*AN6)</f>
        <v>0</v>
      </c>
      <c r="AP6" s="47">
        <v>0</v>
      </c>
      <c r="AQ6" s="44">
        <f>IF(ISERROR(T6*AP6),"",T6*AP6)</f>
        <v>0</v>
      </c>
      <c r="AR6" s="10"/>
      <c r="AS6" s="47">
        <v>0</v>
      </c>
      <c r="AT6" s="44">
        <f>IF(ISERROR(BA6*AS6),"",BA6*AS6)</f>
        <v>0</v>
      </c>
      <c r="AU6" s="10"/>
      <c r="AV6" s="47">
        <v>0</v>
      </c>
      <c r="AW6" s="44">
        <f>IF(ISERROR(BA6*AV6),"",BA6*AV6)</f>
        <v>0</v>
      </c>
      <c r="AX6" s="44">
        <f>IF(ISERROR(AK6+AM6+AO6+AQ6),"",AK6+AM6+AO6+AQ6)</f>
        <v>0</v>
      </c>
      <c r="AY6" s="44">
        <f>IF(ISERROR(T6+AX6),"",T6+AX6)</f>
        <v>10.199999999999999</v>
      </c>
      <c r="AZ6" s="48">
        <f>IF(ISERROR((BA6-AY6)/BA6),"",(BA6-AY6)/BA6)</f>
        <v>9.7345132743362955E-2</v>
      </c>
      <c r="BA6" s="10">
        <v>11.3</v>
      </c>
      <c r="BB6" s="10">
        <v>11.3</v>
      </c>
      <c r="BC6" s="9">
        <v>10226.333333333334</v>
      </c>
      <c r="BD6" s="44">
        <f>IF(ISERROR(AY6*BC6),"",AY6*BC6)</f>
        <v>104308.6</v>
      </c>
      <c r="BE6" s="44">
        <f t="shared" si="16"/>
        <v>115557.56666666668</v>
      </c>
    </row>
    <row r="7" spans="1:57" ht="15" customHeight="1">
      <c r="A7" s="34">
        <v>7</v>
      </c>
      <c r="B7" s="34"/>
      <c r="C7" s="34"/>
      <c r="D7" s="34" t="s">
        <v>2</v>
      </c>
      <c r="E7" s="34"/>
      <c r="F7" s="34" t="s">
        <v>3</v>
      </c>
      <c r="G7" s="35" t="s">
        <v>0</v>
      </c>
      <c r="H7" s="34" t="s">
        <v>59</v>
      </c>
      <c r="I7" s="36" t="s">
        <v>60</v>
      </c>
      <c r="J7" s="34" t="s">
        <v>61</v>
      </c>
      <c r="K7" s="34" t="s">
        <v>67</v>
      </c>
      <c r="L7" s="34" t="s">
        <v>77</v>
      </c>
      <c r="M7" s="34"/>
      <c r="N7" s="50">
        <v>744187</v>
      </c>
      <c r="O7" s="51">
        <v>718182</v>
      </c>
      <c r="P7" s="52" t="s">
        <v>93</v>
      </c>
      <c r="Q7" s="53" t="s">
        <v>78</v>
      </c>
      <c r="R7" s="34" t="s">
        <v>63</v>
      </c>
      <c r="S7" s="37">
        <v>0</v>
      </c>
      <c r="T7" s="38">
        <v>10.199999999999999</v>
      </c>
      <c r="U7" s="34" t="s">
        <v>64</v>
      </c>
      <c r="V7" s="54">
        <v>66.5</v>
      </c>
      <c r="W7" s="54">
        <v>42.5</v>
      </c>
      <c r="X7" s="54">
        <v>30</v>
      </c>
      <c r="Y7" s="39">
        <v>2</v>
      </c>
      <c r="Z7" s="40">
        <v>6</v>
      </c>
      <c r="AA7" s="41">
        <f>IF(V7="","",V7*W7*X7/1000000)</f>
        <v>8.4787500000000002E-2</v>
      </c>
      <c r="AB7" s="39">
        <v>66</v>
      </c>
      <c r="AC7" s="42">
        <f>IF(Z7="","",AB7/AA7*Z7)</f>
        <v>4670.4997788589117</v>
      </c>
      <c r="AD7" s="43">
        <v>3500</v>
      </c>
      <c r="AE7" s="44">
        <f>IF(ISERROR(AD7/AC7),"",AD7/AC7)</f>
        <v>0.7493844696969697</v>
      </c>
      <c r="AF7" s="49" t="s">
        <v>65</v>
      </c>
      <c r="AG7" s="46">
        <f t="shared" si="17"/>
        <v>0.125</v>
      </c>
      <c r="AH7" s="44">
        <f>IF(ISERROR(T7*AG7),"",T7*AG7)</f>
        <v>1.2749999999999999</v>
      </c>
      <c r="AI7" s="44">
        <f>IF(ISERROR(T7+AE7+AH7),"",T7+AE7+AH7)</f>
        <v>12.22438446969697</v>
      </c>
      <c r="AJ7" s="47">
        <v>0</v>
      </c>
      <c r="AK7" s="44">
        <f>IF(ISERROR(BA7*AJ7),"",BA7*AJ7)</f>
        <v>0</v>
      </c>
      <c r="AL7" s="47">
        <v>0</v>
      </c>
      <c r="AM7" s="44">
        <f>IF(ISERROR(BA7*AL7),"",BA7*AL7)</f>
        <v>0</v>
      </c>
      <c r="AN7" s="47">
        <v>0</v>
      </c>
      <c r="AO7" s="44">
        <f>IF(ISERROR(BA7*AN7),"",BA7*AN7)</f>
        <v>0</v>
      </c>
      <c r="AP7" s="47">
        <v>0</v>
      </c>
      <c r="AQ7" s="44">
        <f>IF(ISERROR(T7*AP7),"",T7*AP7)</f>
        <v>0</v>
      </c>
      <c r="AR7" s="10"/>
      <c r="AS7" s="47">
        <v>0</v>
      </c>
      <c r="AT7" s="44">
        <f>IF(ISERROR(BA7*AS7),"",BA7*AS7)</f>
        <v>0</v>
      </c>
      <c r="AU7" s="10"/>
      <c r="AV7" s="47">
        <v>0</v>
      </c>
      <c r="AW7" s="44">
        <f>IF(ISERROR(BA7*AV7),"",BA7*AV7)</f>
        <v>0</v>
      </c>
      <c r="AX7" s="44">
        <f>IF(ISERROR(AK7+AM7+AO7+AQ7),"",AK7+AM7+AO7+AQ7)</f>
        <v>0</v>
      </c>
      <c r="AY7" s="44">
        <f>IF(ISERROR(T7+AX7),"",T7+AX7)</f>
        <v>10.199999999999999</v>
      </c>
      <c r="AZ7" s="48">
        <f>IF(ISERROR((BA7-AY7)/BA7),"",(BA7-AY7)/BA7)</f>
        <v>9.7345132743362955E-2</v>
      </c>
      <c r="BA7" s="10">
        <v>11.3</v>
      </c>
      <c r="BB7" s="10">
        <v>11.3</v>
      </c>
      <c r="BC7" s="9">
        <v>10226.333333333334</v>
      </c>
      <c r="BD7" s="44">
        <f>IF(ISERROR(AY7*BC7),"",AY7*BC7)</f>
        <v>104308.6</v>
      </c>
      <c r="BE7" s="44">
        <f t="shared" si="16"/>
        <v>115557.56666666668</v>
      </c>
    </row>
    <row r="8" spans="1:57" ht="15" customHeight="1">
      <c r="A8" s="34">
        <v>8</v>
      </c>
      <c r="B8" s="34"/>
      <c r="C8" s="34"/>
      <c r="D8" s="34" t="s">
        <v>2</v>
      </c>
      <c r="E8" s="34"/>
      <c r="F8" s="34" t="s">
        <v>3</v>
      </c>
      <c r="G8" s="35" t="s">
        <v>0</v>
      </c>
      <c r="H8" s="34" t="s">
        <v>59</v>
      </c>
      <c r="I8" s="36" t="s">
        <v>60</v>
      </c>
      <c r="J8" s="34" t="s">
        <v>61</v>
      </c>
      <c r="K8" s="34" t="s">
        <v>67</v>
      </c>
      <c r="L8" s="34" t="s">
        <v>79</v>
      </c>
      <c r="M8" s="34"/>
      <c r="N8" s="50">
        <v>744187</v>
      </c>
      <c r="O8" s="51">
        <v>718182</v>
      </c>
      <c r="P8" s="52" t="s">
        <v>94</v>
      </c>
      <c r="Q8" s="53" t="s">
        <v>80</v>
      </c>
      <c r="R8" s="34" t="s">
        <v>63</v>
      </c>
      <c r="S8" s="37">
        <v>0</v>
      </c>
      <c r="T8" s="38">
        <v>10.199999999999999</v>
      </c>
      <c r="U8" s="34" t="s">
        <v>64</v>
      </c>
      <c r="V8" s="54">
        <v>66.5</v>
      </c>
      <c r="W8" s="54">
        <v>42.5</v>
      </c>
      <c r="X8" s="54">
        <v>30</v>
      </c>
      <c r="Y8" s="39">
        <v>2</v>
      </c>
      <c r="Z8" s="40">
        <v>6</v>
      </c>
      <c r="AA8" s="41">
        <f>IF(V8="","",V8*W8*X8/1000000)</f>
        <v>8.4787500000000002E-2</v>
      </c>
      <c r="AB8" s="39">
        <v>66</v>
      </c>
      <c r="AC8" s="42">
        <f>IF(Z8="","",AB8/AA8*Z8)</f>
        <v>4670.4997788589117</v>
      </c>
      <c r="AD8" s="43">
        <v>3500</v>
      </c>
      <c r="AE8" s="44">
        <f>IF(ISERROR(AD8/AC8),"",AD8/AC8)</f>
        <v>0.7493844696969697</v>
      </c>
      <c r="AF8" s="49" t="s">
        <v>65</v>
      </c>
      <c r="AG8" s="46">
        <f t="shared" si="17"/>
        <v>0.125</v>
      </c>
      <c r="AH8" s="44">
        <f>IF(ISERROR(T8*AG8),"",T8*AG8)</f>
        <v>1.2749999999999999</v>
      </c>
      <c r="AI8" s="44">
        <f>IF(ISERROR(T8+AE8+AH8),"",T8+AE8+AH8)</f>
        <v>12.22438446969697</v>
      </c>
      <c r="AJ8" s="47">
        <v>0</v>
      </c>
      <c r="AK8" s="44">
        <f>IF(ISERROR(BA8*AJ8),"",BA8*AJ8)</f>
        <v>0</v>
      </c>
      <c r="AL8" s="47">
        <v>0</v>
      </c>
      <c r="AM8" s="44">
        <f>IF(ISERROR(BA8*AL8),"",BA8*AL8)</f>
        <v>0</v>
      </c>
      <c r="AN8" s="47">
        <v>0</v>
      </c>
      <c r="AO8" s="44">
        <f>IF(ISERROR(BA8*AN8),"",BA8*AN8)</f>
        <v>0</v>
      </c>
      <c r="AP8" s="47">
        <v>0</v>
      </c>
      <c r="AQ8" s="44">
        <f>IF(ISERROR(T8*AP8),"",T8*AP8)</f>
        <v>0</v>
      </c>
      <c r="AR8" s="10"/>
      <c r="AS8" s="47">
        <v>0</v>
      </c>
      <c r="AT8" s="44">
        <f>IF(ISERROR(BA8*AS8),"",BA8*AS8)</f>
        <v>0</v>
      </c>
      <c r="AU8" s="10"/>
      <c r="AV8" s="47">
        <v>0</v>
      </c>
      <c r="AW8" s="44">
        <f>IF(ISERROR(BA8*AV8),"",BA8*AV8)</f>
        <v>0</v>
      </c>
      <c r="AX8" s="44">
        <f>IF(ISERROR(AK8+AM8+AO8+AQ8),"",AK8+AM8+AO8+AQ8)</f>
        <v>0</v>
      </c>
      <c r="AY8" s="44">
        <f>IF(ISERROR(T8+AX8),"",T8+AX8)</f>
        <v>10.199999999999999</v>
      </c>
      <c r="AZ8" s="48">
        <f>IF(ISERROR((BA8-AY8)/BA8),"",(BA8-AY8)/BA8)</f>
        <v>9.7345132743362955E-2</v>
      </c>
      <c r="BA8" s="10">
        <v>11.3</v>
      </c>
      <c r="BB8" s="10">
        <v>11.3</v>
      </c>
      <c r="BC8" s="9">
        <v>20452.666666666668</v>
      </c>
      <c r="BD8" s="44">
        <f>IF(ISERROR(AY8*BC8),"",AY8*BC8)</f>
        <v>208617.2</v>
      </c>
      <c r="BE8" s="44">
        <f t="shared" si="16"/>
        <v>231115.13333333336</v>
      </c>
    </row>
    <row r="9" spans="1:57" ht="15" customHeight="1">
      <c r="A9" s="34">
        <v>9</v>
      </c>
      <c r="B9" s="34"/>
      <c r="C9" s="34"/>
      <c r="D9" s="34" t="s">
        <v>2</v>
      </c>
      <c r="E9" s="34"/>
      <c r="F9" s="34" t="s">
        <v>3</v>
      </c>
      <c r="G9" s="35" t="s">
        <v>0</v>
      </c>
      <c r="H9" s="34" t="s">
        <v>59</v>
      </c>
      <c r="I9" s="36" t="s">
        <v>60</v>
      </c>
      <c r="J9" s="34" t="s">
        <v>61</v>
      </c>
      <c r="K9" s="34" t="s">
        <v>67</v>
      </c>
      <c r="L9" s="34" t="s">
        <v>81</v>
      </c>
      <c r="M9" s="34"/>
      <c r="N9" s="50">
        <v>744187</v>
      </c>
      <c r="O9" s="51">
        <v>718182</v>
      </c>
      <c r="P9" s="52" t="s">
        <v>95</v>
      </c>
      <c r="Q9" s="53" t="s">
        <v>82</v>
      </c>
      <c r="R9" s="34" t="s">
        <v>63</v>
      </c>
      <c r="S9" s="37">
        <v>0</v>
      </c>
      <c r="T9" s="38">
        <v>10.199999999999999</v>
      </c>
      <c r="U9" s="34" t="s">
        <v>64</v>
      </c>
      <c r="V9" s="54">
        <v>66.5</v>
      </c>
      <c r="W9" s="54">
        <v>42.5</v>
      </c>
      <c r="X9" s="54">
        <v>30</v>
      </c>
      <c r="Y9" s="39">
        <v>2</v>
      </c>
      <c r="Z9" s="40">
        <v>6</v>
      </c>
      <c r="AA9" s="41">
        <f>IF(V9="","",V9*W9*X9/1000000)</f>
        <v>8.4787500000000002E-2</v>
      </c>
      <c r="AB9" s="39">
        <v>66</v>
      </c>
      <c r="AC9" s="42">
        <f>IF(Z9="","",AB9/AA9*Z9)</f>
        <v>4670.4997788589117</v>
      </c>
      <c r="AD9" s="43">
        <v>3500</v>
      </c>
      <c r="AE9" s="44">
        <f>IF(ISERROR(AD9/AC9),"",AD9/AC9)</f>
        <v>0.7493844696969697</v>
      </c>
      <c r="AF9" s="49" t="s">
        <v>65</v>
      </c>
      <c r="AG9" s="46">
        <f t="shared" si="17"/>
        <v>0.125</v>
      </c>
      <c r="AH9" s="44">
        <f>IF(ISERROR(T9*AG9),"",T9*AG9)</f>
        <v>1.2749999999999999</v>
      </c>
      <c r="AI9" s="44">
        <f>IF(ISERROR(T9+AE9+AH9),"",T9+AE9+AH9)</f>
        <v>12.22438446969697</v>
      </c>
      <c r="AJ9" s="47">
        <v>0</v>
      </c>
      <c r="AK9" s="44">
        <f>IF(ISERROR(BA9*AJ9),"",BA9*AJ9)</f>
        <v>0</v>
      </c>
      <c r="AL9" s="47">
        <v>0</v>
      </c>
      <c r="AM9" s="44">
        <f>IF(ISERROR(BA9*AL9),"",BA9*AL9)</f>
        <v>0</v>
      </c>
      <c r="AN9" s="47">
        <v>0</v>
      </c>
      <c r="AO9" s="44">
        <f>IF(ISERROR(BA9*AN9),"",BA9*AN9)</f>
        <v>0</v>
      </c>
      <c r="AP9" s="47">
        <v>0</v>
      </c>
      <c r="AQ9" s="44">
        <f>IF(ISERROR(T9*AP9),"",T9*AP9)</f>
        <v>0</v>
      </c>
      <c r="AR9" s="10"/>
      <c r="AS9" s="47">
        <v>0</v>
      </c>
      <c r="AT9" s="44">
        <f>IF(ISERROR(BA9*AS9),"",BA9*AS9)</f>
        <v>0</v>
      </c>
      <c r="AU9" s="10"/>
      <c r="AV9" s="47">
        <v>0</v>
      </c>
      <c r="AW9" s="44">
        <f>IF(ISERROR(BA9*AV9),"",BA9*AV9)</f>
        <v>0</v>
      </c>
      <c r="AX9" s="44">
        <f>IF(ISERROR(AK9+AM9+AO9+AQ9),"",AK9+AM9+AO9+AQ9)</f>
        <v>0</v>
      </c>
      <c r="AY9" s="44">
        <f>IF(ISERROR(T9+AX9),"",T9+AX9)</f>
        <v>10.199999999999999</v>
      </c>
      <c r="AZ9" s="48">
        <f>IF(ISERROR((BA9-AY9)/BA9),"",(BA9-AY9)/BA9)</f>
        <v>9.7345132743362955E-2</v>
      </c>
      <c r="BA9" s="10">
        <v>11.3</v>
      </c>
      <c r="BB9" s="10">
        <v>11.3</v>
      </c>
      <c r="BC9" s="9">
        <v>20452.666666666668</v>
      </c>
      <c r="BD9" s="44">
        <f>IF(ISERROR(AY9*BC9),"",AY9*BC9)</f>
        <v>208617.2</v>
      </c>
      <c r="BE9" s="44">
        <f t="shared" si="16"/>
        <v>231115.13333333336</v>
      </c>
    </row>
    <row r="10" spans="1:57" ht="15" customHeight="1">
      <c r="A10" s="34">
        <v>11</v>
      </c>
      <c r="B10" s="34"/>
      <c r="C10" s="34"/>
      <c r="D10" s="34" t="s">
        <v>2</v>
      </c>
      <c r="E10" s="34"/>
      <c r="F10" s="34" t="s">
        <v>3</v>
      </c>
      <c r="G10" s="35" t="s">
        <v>0</v>
      </c>
      <c r="H10" s="34" t="s">
        <v>59</v>
      </c>
      <c r="I10" s="36" t="s">
        <v>60</v>
      </c>
      <c r="J10" s="34" t="s">
        <v>61</v>
      </c>
      <c r="K10" s="34" t="s">
        <v>68</v>
      </c>
      <c r="L10" s="34" t="s">
        <v>75</v>
      </c>
      <c r="M10" s="34"/>
      <c r="N10" s="50">
        <v>744173</v>
      </c>
      <c r="O10" s="51">
        <v>718181</v>
      </c>
      <c r="P10" s="52" t="s">
        <v>96</v>
      </c>
      <c r="Q10" s="53" t="s">
        <v>83</v>
      </c>
      <c r="R10" s="34" t="s">
        <v>63</v>
      </c>
      <c r="S10" s="37">
        <v>0</v>
      </c>
      <c r="T10" s="38">
        <v>12.3</v>
      </c>
      <c r="U10" s="34" t="s">
        <v>64</v>
      </c>
      <c r="V10" s="54">
        <v>74</v>
      </c>
      <c r="W10" s="54">
        <v>42.5</v>
      </c>
      <c r="X10" s="54">
        <v>30</v>
      </c>
      <c r="Y10" s="39">
        <v>2</v>
      </c>
      <c r="Z10" s="40">
        <v>6</v>
      </c>
      <c r="AA10" s="41">
        <f>IF(V10="","",V10*W10*X10/1000000)</f>
        <v>9.4350000000000003E-2</v>
      </c>
      <c r="AB10" s="39">
        <v>66</v>
      </c>
      <c r="AC10" s="42">
        <f>IF(Z10="","",AB10/AA10*Z10)</f>
        <v>4197.138314785374</v>
      </c>
      <c r="AD10" s="43">
        <v>3500</v>
      </c>
      <c r="AE10" s="44">
        <f>IF(ISERROR(AD10/AC10),"",AD10/AC10)</f>
        <v>0.83390151515151512</v>
      </c>
      <c r="AF10" s="49" t="s">
        <v>65</v>
      </c>
      <c r="AG10" s="46">
        <f t="shared" ref="AG10:AG13" si="18">2.5%+10%</f>
        <v>0.125</v>
      </c>
      <c r="AH10" s="44">
        <f>IF(ISERROR(T10*AG10),"",T10*AG10)</f>
        <v>1.5375000000000001</v>
      </c>
      <c r="AI10" s="44">
        <f>IF(ISERROR(T10+AE10+AH10),"",T10+AE10+AH10)</f>
        <v>14.671401515151516</v>
      </c>
      <c r="AJ10" s="47">
        <v>0</v>
      </c>
      <c r="AK10" s="44">
        <f>IF(ISERROR(BA10*AJ10),"",BA10*AJ10)</f>
        <v>0</v>
      </c>
      <c r="AL10" s="47">
        <v>0</v>
      </c>
      <c r="AM10" s="44">
        <f>IF(ISERROR(BA10*AL10),"",BA10*AL10)</f>
        <v>0</v>
      </c>
      <c r="AN10" s="47">
        <v>0</v>
      </c>
      <c r="AO10" s="44">
        <f>IF(ISERROR(BA10*AN10),"",BA10*AN10)</f>
        <v>0</v>
      </c>
      <c r="AP10" s="47">
        <v>0</v>
      </c>
      <c r="AQ10" s="44">
        <f>IF(ISERROR(T10*AP10),"",T10*AP10)</f>
        <v>0</v>
      </c>
      <c r="AR10" s="10"/>
      <c r="AS10" s="47">
        <v>0</v>
      </c>
      <c r="AT10" s="44">
        <f>IF(ISERROR(BA10*AS10),"",BA10*AS10)</f>
        <v>0</v>
      </c>
      <c r="AU10" s="10"/>
      <c r="AV10" s="47">
        <v>0</v>
      </c>
      <c r="AW10" s="44">
        <f>IF(ISERROR(BA10*AV10),"",BA10*AV10)</f>
        <v>0</v>
      </c>
      <c r="AX10" s="44">
        <f>IF(ISERROR(AK10+AM10+AO10+AQ10),"",AK10+AM10+AO10+AQ10)</f>
        <v>0</v>
      </c>
      <c r="AY10" s="44">
        <f>IF(ISERROR(T10+AX10),"",T10+AX10)</f>
        <v>12.3</v>
      </c>
      <c r="AZ10" s="48">
        <f>IF(ISERROR((BA10-AY10)/BA10),"",(BA10-AY10)/BA10)</f>
        <v>9.2920353982300863E-2</v>
      </c>
      <c r="BA10" s="10">
        <v>13.56</v>
      </c>
      <c r="BB10" s="10">
        <v>13.56</v>
      </c>
      <c r="BC10" s="9">
        <v>5834.833333333333</v>
      </c>
      <c r="BD10" s="44">
        <f>IF(ISERROR(AY10*BC10),"",AY10*BC10)</f>
        <v>71768.45</v>
      </c>
      <c r="BE10" s="44">
        <f t="shared" si="16"/>
        <v>79120.34</v>
      </c>
    </row>
    <row r="11" spans="1:57" ht="15" customHeight="1">
      <c r="A11" s="34">
        <v>12</v>
      </c>
      <c r="B11" s="34"/>
      <c r="C11" s="34"/>
      <c r="D11" s="34" t="s">
        <v>2</v>
      </c>
      <c r="E11" s="34"/>
      <c r="F11" s="34" t="s">
        <v>3</v>
      </c>
      <c r="G11" s="35" t="s">
        <v>0</v>
      </c>
      <c r="H11" s="34" t="s">
        <v>59</v>
      </c>
      <c r="I11" s="36" t="s">
        <v>60</v>
      </c>
      <c r="J11" s="34" t="s">
        <v>61</v>
      </c>
      <c r="K11" s="34" t="s">
        <v>68</v>
      </c>
      <c r="L11" s="34" t="s">
        <v>77</v>
      </c>
      <c r="M11" s="34"/>
      <c r="N11" s="50">
        <v>744173</v>
      </c>
      <c r="O11" s="51">
        <v>718181</v>
      </c>
      <c r="P11" s="52" t="s">
        <v>97</v>
      </c>
      <c r="Q11" s="53" t="s">
        <v>84</v>
      </c>
      <c r="R11" s="34" t="s">
        <v>63</v>
      </c>
      <c r="S11" s="37">
        <v>0</v>
      </c>
      <c r="T11" s="38">
        <v>12.3</v>
      </c>
      <c r="U11" s="34" t="s">
        <v>64</v>
      </c>
      <c r="V11" s="54">
        <v>74</v>
      </c>
      <c r="W11" s="54">
        <v>42.5</v>
      </c>
      <c r="X11" s="54">
        <v>30</v>
      </c>
      <c r="Y11" s="39">
        <v>2</v>
      </c>
      <c r="Z11" s="40">
        <v>6</v>
      </c>
      <c r="AA11" s="41">
        <f>IF(V11="","",V11*W11*X11/1000000)</f>
        <v>9.4350000000000003E-2</v>
      </c>
      <c r="AB11" s="39">
        <v>66</v>
      </c>
      <c r="AC11" s="42">
        <f>IF(Z11="","",AB11/AA11*Z11)</f>
        <v>4197.138314785374</v>
      </c>
      <c r="AD11" s="43">
        <v>3500</v>
      </c>
      <c r="AE11" s="44">
        <f>IF(ISERROR(AD11/AC11),"",AD11/AC11)</f>
        <v>0.83390151515151512</v>
      </c>
      <c r="AF11" s="49" t="s">
        <v>65</v>
      </c>
      <c r="AG11" s="46">
        <f t="shared" si="18"/>
        <v>0.125</v>
      </c>
      <c r="AH11" s="44">
        <f>IF(ISERROR(T11*AG11),"",T11*AG11)</f>
        <v>1.5375000000000001</v>
      </c>
      <c r="AI11" s="44">
        <f>IF(ISERROR(T11+AE11+AH11),"",T11+AE11+AH11)</f>
        <v>14.671401515151516</v>
      </c>
      <c r="AJ11" s="47">
        <v>0</v>
      </c>
      <c r="AK11" s="44">
        <f>IF(ISERROR(BA11*AJ11),"",BA11*AJ11)</f>
        <v>0</v>
      </c>
      <c r="AL11" s="47">
        <v>0</v>
      </c>
      <c r="AM11" s="44">
        <f>IF(ISERROR(BA11*AL11),"",BA11*AL11)</f>
        <v>0</v>
      </c>
      <c r="AN11" s="47">
        <v>0</v>
      </c>
      <c r="AO11" s="44">
        <f>IF(ISERROR(BA11*AN11),"",BA11*AN11)</f>
        <v>0</v>
      </c>
      <c r="AP11" s="47">
        <v>0</v>
      </c>
      <c r="AQ11" s="44">
        <f>IF(ISERROR(T11*AP11),"",T11*AP11)</f>
        <v>0</v>
      </c>
      <c r="AR11" s="10"/>
      <c r="AS11" s="47">
        <v>0</v>
      </c>
      <c r="AT11" s="44">
        <f>IF(ISERROR(BA11*AS11),"",BA11*AS11)</f>
        <v>0</v>
      </c>
      <c r="AU11" s="10"/>
      <c r="AV11" s="47">
        <v>0</v>
      </c>
      <c r="AW11" s="44">
        <f>IF(ISERROR(BA11*AV11),"",BA11*AV11)</f>
        <v>0</v>
      </c>
      <c r="AX11" s="44">
        <f>IF(ISERROR(AK11+AM11+AO11+AQ11),"",AK11+AM11+AO11+AQ11)</f>
        <v>0</v>
      </c>
      <c r="AY11" s="44">
        <f>IF(ISERROR(T11+AX11),"",T11+AX11)</f>
        <v>12.3</v>
      </c>
      <c r="AZ11" s="48">
        <f>IF(ISERROR((BA11-AY11)/BA11),"",(BA11-AY11)/BA11)</f>
        <v>9.2920353982300863E-2</v>
      </c>
      <c r="BA11" s="10">
        <v>13.56</v>
      </c>
      <c r="BB11" s="10">
        <v>13.56</v>
      </c>
      <c r="BC11" s="9">
        <v>5834.833333333333</v>
      </c>
      <c r="BD11" s="44">
        <f>IF(ISERROR(AY11*BC11),"",AY11*BC11)</f>
        <v>71768.45</v>
      </c>
      <c r="BE11" s="44">
        <f t="shared" si="16"/>
        <v>79120.34</v>
      </c>
    </row>
    <row r="12" spans="1:57" ht="15" customHeight="1">
      <c r="A12" s="34">
        <v>13</v>
      </c>
      <c r="B12" s="34"/>
      <c r="C12" s="34"/>
      <c r="D12" s="34" t="s">
        <v>2</v>
      </c>
      <c r="E12" s="34"/>
      <c r="F12" s="34" t="s">
        <v>3</v>
      </c>
      <c r="G12" s="35" t="s">
        <v>0</v>
      </c>
      <c r="H12" s="34" t="s">
        <v>59</v>
      </c>
      <c r="I12" s="36" t="s">
        <v>60</v>
      </c>
      <c r="J12" s="34" t="s">
        <v>61</v>
      </c>
      <c r="K12" s="34" t="s">
        <v>68</v>
      </c>
      <c r="L12" s="34" t="s">
        <v>79</v>
      </c>
      <c r="M12" s="34"/>
      <c r="N12" s="50">
        <v>744173</v>
      </c>
      <c r="O12" s="51">
        <v>718181</v>
      </c>
      <c r="P12" s="52" t="s">
        <v>98</v>
      </c>
      <c r="Q12" s="53" t="s">
        <v>85</v>
      </c>
      <c r="R12" s="34" t="s">
        <v>63</v>
      </c>
      <c r="S12" s="37">
        <v>0</v>
      </c>
      <c r="T12" s="38">
        <v>12.3</v>
      </c>
      <c r="U12" s="34" t="s">
        <v>64</v>
      </c>
      <c r="V12" s="54">
        <v>74</v>
      </c>
      <c r="W12" s="54">
        <v>42.5</v>
      </c>
      <c r="X12" s="54">
        <v>30</v>
      </c>
      <c r="Y12" s="39">
        <v>2</v>
      </c>
      <c r="Z12" s="40">
        <v>6</v>
      </c>
      <c r="AA12" s="41">
        <f>IF(V12="","",V12*W12*X12/1000000)</f>
        <v>9.4350000000000003E-2</v>
      </c>
      <c r="AB12" s="39">
        <v>66</v>
      </c>
      <c r="AC12" s="42">
        <f>IF(Z12="","",AB12/AA12*Z12)</f>
        <v>4197.138314785374</v>
      </c>
      <c r="AD12" s="43">
        <v>3500</v>
      </c>
      <c r="AE12" s="44">
        <f>IF(ISERROR(AD12/AC12),"",AD12/AC12)</f>
        <v>0.83390151515151512</v>
      </c>
      <c r="AF12" s="49" t="s">
        <v>65</v>
      </c>
      <c r="AG12" s="46">
        <f t="shared" si="18"/>
        <v>0.125</v>
      </c>
      <c r="AH12" s="44">
        <f>IF(ISERROR(T12*AG12),"",T12*AG12)</f>
        <v>1.5375000000000001</v>
      </c>
      <c r="AI12" s="44">
        <f>IF(ISERROR(T12+AE12+AH12),"",T12+AE12+AH12)</f>
        <v>14.671401515151516</v>
      </c>
      <c r="AJ12" s="47">
        <v>0</v>
      </c>
      <c r="AK12" s="44">
        <f>IF(ISERROR(BA12*AJ12),"",BA12*AJ12)</f>
        <v>0</v>
      </c>
      <c r="AL12" s="47">
        <v>0</v>
      </c>
      <c r="AM12" s="44">
        <f>IF(ISERROR(BA12*AL12),"",BA12*AL12)</f>
        <v>0</v>
      </c>
      <c r="AN12" s="47">
        <v>0</v>
      </c>
      <c r="AO12" s="44">
        <f>IF(ISERROR(BA12*AN12),"",BA12*AN12)</f>
        <v>0</v>
      </c>
      <c r="AP12" s="47">
        <v>0</v>
      </c>
      <c r="AQ12" s="44">
        <f>IF(ISERROR(T12*AP12),"",T12*AP12)</f>
        <v>0</v>
      </c>
      <c r="AR12" s="10"/>
      <c r="AS12" s="47">
        <v>0</v>
      </c>
      <c r="AT12" s="44">
        <f>IF(ISERROR(BA12*AS12),"",BA12*AS12)</f>
        <v>0</v>
      </c>
      <c r="AU12" s="10"/>
      <c r="AV12" s="47">
        <v>0</v>
      </c>
      <c r="AW12" s="44">
        <f>IF(ISERROR(BA12*AV12),"",BA12*AV12)</f>
        <v>0</v>
      </c>
      <c r="AX12" s="44">
        <f>IF(ISERROR(AK12+AM12+AO12+AQ12),"",AK12+AM12+AO12+AQ12)</f>
        <v>0</v>
      </c>
      <c r="AY12" s="44">
        <f>IF(ISERROR(T12+AX12),"",T12+AX12)</f>
        <v>12.3</v>
      </c>
      <c r="AZ12" s="48">
        <f>IF(ISERROR((BA12-AY12)/BA12),"",(BA12-AY12)/BA12)</f>
        <v>9.2920353982300863E-2</v>
      </c>
      <c r="BA12" s="10">
        <v>13.56</v>
      </c>
      <c r="BB12" s="10">
        <v>13.56</v>
      </c>
      <c r="BC12" s="9">
        <v>11669.666666666666</v>
      </c>
      <c r="BD12" s="44">
        <f>IF(ISERROR(AY12*BC12),"",AY12*BC12)</f>
        <v>143536.9</v>
      </c>
      <c r="BE12" s="44">
        <f t="shared" si="16"/>
        <v>158240.68</v>
      </c>
    </row>
    <row r="13" spans="1:57" ht="15" customHeight="1">
      <c r="A13" s="34">
        <v>14</v>
      </c>
      <c r="B13" s="34"/>
      <c r="C13" s="34"/>
      <c r="D13" s="34" t="s">
        <v>2</v>
      </c>
      <c r="E13" s="34"/>
      <c r="F13" s="34" t="s">
        <v>3</v>
      </c>
      <c r="G13" s="35" t="s">
        <v>0</v>
      </c>
      <c r="H13" s="34" t="s">
        <v>59</v>
      </c>
      <c r="I13" s="36" t="s">
        <v>60</v>
      </c>
      <c r="J13" s="34" t="s">
        <v>61</v>
      </c>
      <c r="K13" s="34" t="s">
        <v>68</v>
      </c>
      <c r="L13" s="34" t="s">
        <v>81</v>
      </c>
      <c r="M13" s="34"/>
      <c r="N13" s="50">
        <v>744173</v>
      </c>
      <c r="O13" s="51">
        <v>718181</v>
      </c>
      <c r="P13" s="52" t="s">
        <v>99</v>
      </c>
      <c r="Q13" s="53" t="s">
        <v>86</v>
      </c>
      <c r="R13" s="34" t="s">
        <v>63</v>
      </c>
      <c r="S13" s="37">
        <v>0</v>
      </c>
      <c r="T13" s="38">
        <v>12.3</v>
      </c>
      <c r="U13" s="34" t="s">
        <v>64</v>
      </c>
      <c r="V13" s="54">
        <v>74</v>
      </c>
      <c r="W13" s="54">
        <v>42.5</v>
      </c>
      <c r="X13" s="54">
        <v>30</v>
      </c>
      <c r="Y13" s="39">
        <v>2</v>
      </c>
      <c r="Z13" s="40">
        <v>6</v>
      </c>
      <c r="AA13" s="41">
        <f>IF(V13="","",V13*W13*X13/1000000)</f>
        <v>9.4350000000000003E-2</v>
      </c>
      <c r="AB13" s="39">
        <v>66</v>
      </c>
      <c r="AC13" s="42">
        <f>IF(Z13="","",AB13/AA13*Z13)</f>
        <v>4197.138314785374</v>
      </c>
      <c r="AD13" s="43">
        <v>3500</v>
      </c>
      <c r="AE13" s="44">
        <f>IF(ISERROR(AD13/AC13),"",AD13/AC13)</f>
        <v>0.83390151515151512</v>
      </c>
      <c r="AF13" s="49" t="s">
        <v>65</v>
      </c>
      <c r="AG13" s="46">
        <f t="shared" si="18"/>
        <v>0.125</v>
      </c>
      <c r="AH13" s="44">
        <f>IF(ISERROR(T13*AG13),"",T13*AG13)</f>
        <v>1.5375000000000001</v>
      </c>
      <c r="AI13" s="44">
        <f>IF(ISERROR(T13+AE13+AH13),"",T13+AE13+AH13)</f>
        <v>14.671401515151516</v>
      </c>
      <c r="AJ13" s="47">
        <v>0</v>
      </c>
      <c r="AK13" s="44">
        <f>IF(ISERROR(BA13*AJ13),"",BA13*AJ13)</f>
        <v>0</v>
      </c>
      <c r="AL13" s="47">
        <v>0</v>
      </c>
      <c r="AM13" s="44">
        <f>IF(ISERROR(BA13*AL13),"",BA13*AL13)</f>
        <v>0</v>
      </c>
      <c r="AN13" s="47">
        <v>0</v>
      </c>
      <c r="AO13" s="44">
        <f>IF(ISERROR(BA13*AN13),"",BA13*AN13)</f>
        <v>0</v>
      </c>
      <c r="AP13" s="47">
        <v>0</v>
      </c>
      <c r="AQ13" s="44">
        <f>IF(ISERROR(T13*AP13),"",T13*AP13)</f>
        <v>0</v>
      </c>
      <c r="AR13" s="10"/>
      <c r="AS13" s="47">
        <v>0</v>
      </c>
      <c r="AT13" s="44">
        <f>IF(ISERROR(BA13*AS13),"",BA13*AS13)</f>
        <v>0</v>
      </c>
      <c r="AU13" s="10"/>
      <c r="AV13" s="47">
        <v>0</v>
      </c>
      <c r="AW13" s="44">
        <f>IF(ISERROR(BA13*AV13),"",BA13*AV13)</f>
        <v>0</v>
      </c>
      <c r="AX13" s="44">
        <f>IF(ISERROR(AK13+AM13+AO13+AQ13),"",AK13+AM13+AO13+AQ13)</f>
        <v>0</v>
      </c>
      <c r="AY13" s="44">
        <f>IF(ISERROR(T13+AX13),"",T13+AX13)</f>
        <v>12.3</v>
      </c>
      <c r="AZ13" s="48">
        <f>IF(ISERROR((BA13-AY13)/BA13),"",(BA13-AY13)/BA13)</f>
        <v>9.2920353982300863E-2</v>
      </c>
      <c r="BA13" s="10">
        <v>13.56</v>
      </c>
      <c r="BB13" s="10">
        <v>13.56</v>
      </c>
      <c r="BC13" s="9">
        <v>11669.666666666666</v>
      </c>
      <c r="BD13" s="44">
        <f>IF(ISERROR(AY13*BC13),"",AY13*BC13)</f>
        <v>143536.9</v>
      </c>
      <c r="BE13" s="44">
        <f t="shared" si="16"/>
        <v>158240.68</v>
      </c>
    </row>
  </sheetData>
  <sheetProtection insertRows="0" deleteRows="0" sort="0"/>
  <protectedRanges>
    <protectedRange sqref="AE2:AE3 AH2:AZ3 AA2:AC3 A14:M131 P14:BB131 R2:U5 A2:K13 R6:X13 Z4:BB13" name="Range1"/>
    <protectedRange sqref="Y2:Y13" name="Range1_2"/>
    <protectedRange sqref="AD2:AD3" name="Range1_3"/>
    <protectedRange sqref="AF2:AG3" name="Range1_4"/>
    <protectedRange sqref="BC2:BC3" name="Range1_6"/>
    <protectedRange sqref="N14:N79" name="Range1_1"/>
    <protectedRange sqref="O14:O115" name="Range1_8"/>
    <protectedRange sqref="Q2:Q13 L2:M13" name="Range1_5"/>
    <protectedRange sqref="N2:N13" name="Range1_1_1"/>
    <protectedRange sqref="O2:O13" name="Range1_8_1"/>
    <protectedRange sqref="V2:X5" name="Range1_2_1"/>
  </protectedRanges>
  <phoneticPr fontId="54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D2:D13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E2:E13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F2:F13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R2:R13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U2:U13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5" master="" otherUserPermission="visible">
    <arrUserId title="区域1_1" rangeCreator="" othersAccessPermission="edit"/>
  </rangeList>
  <rangeList sheetStid="36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8" rangeCreator="" othersAccessPermission="edit"/>
    <arrUserId title="Range1_5_1" rangeCreator="" othersAccessPermission="edit"/>
    <arrUserId title="Range1_5_1_1" rangeCreator="" othersAccessPermission="edit"/>
    <arrUserId title="Range1_5_1_3" rangeCreator="" othersAccessPermission="edit"/>
  </rangeList>
  <rangeList sheetStid="40" master="" otherUserPermission="visible"/>
  <rangeList sheetStid="49" master="" otherUserPermission="visible"/>
  <rangeList sheetStid="48" master="" otherUserPermission="visible"/>
  <rangeList sheetStid="42" master="" otherUserPermission="visible"/>
  <rangeList sheetStid="46" master="" otherUserPermission="visible"/>
  <rangeList sheetStid="47" master="" otherUserPermission="visible"/>
  <rangeList sheetStid="41" master="" otherUserPermission="visible"/>
  <rangeList sheetStid="37" master="" otherUserPermission="visible"/>
  <rangeList sheetStid="38" master="" otherUserPermission="visible"/>
  <rangeList sheetStid="34" master="" otherUserPermission="visible"/>
  <rangeList sheetStid="33" master="" otherUserPermission="visible"/>
  <rangeList sheetStid="32" master="" otherUserPermission="visible"/>
  <rangeList sheetStid="31" master="" otherUserPermission="visible"/>
  <rangeList sheetStid="29" master="" otherUserPermission="visible"/>
  <rangeList sheetStid="28" master="" otherUserPermission="visible"/>
  <rangeList sheetStid="2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Disha Shah</dc:creator>
  <cp:lastModifiedBy>张莉</cp:lastModifiedBy>
  <dcterms:created xsi:type="dcterms:W3CDTF">2015-03-13T07:55:00Z</dcterms:created>
  <dcterms:modified xsi:type="dcterms:W3CDTF">2026-03-10T06:56:51Z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KSOReadingLayout">
    <vt:bool>false</vt:bool>
  </property>
  <property fmtid="{D5CDD505-2E9C-101B-9397-08002B2CF9AE}" pid="5" name="ICV">
    <vt:lpwstr>F8E8A1E24D8743E09FCD1133116B6892_12</vt:lpwstr>
  </property>
</Properties>
</file>