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D4F490E8-53D3-4CEE-A7DE-3FF66F7C3E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7" r:id="rId1"/>
    <sheet name="Item" sheetId="8" r:id="rId2"/>
    <sheet name="251224" sheetId="14" r:id="rId3"/>
    <sheet name="CAD" sheetId="13" r:id="rId4"/>
    <sheet name="ValueSelection" sheetId="6" r:id="rId5"/>
    <sheet name="Dat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5" hidden="1">Data!$B$1:$T$1</definedName>
    <definedName name="_xlnm._FilterDatabase" localSheetId="4" hidden="1">ValueSelection!$D$1:$L$294</definedName>
    <definedName name="a">[1]Flow!$AB$27:$AB$28,[1]Flow!$AB$39:$AB$43,[1]Flow!$AB$64:$AB$65,[1]Flow!$AB$93:$AB$94,[1]Flow!$AB$103:$AB$105,[1]Flow!$AB$116:$AB$117</definedName>
    <definedName name="AD" localSheetId="2">'[2]other data'!$T$2:$T$5</definedName>
    <definedName name="AD">'[3]other data'!$T$2:$T$5</definedName>
    <definedName name="Artwork">#REF!</definedName>
    <definedName name="as">'[4]1-Import Product Data Sheet'!$X$2</definedName>
    <definedName name="AssortedSKU_Range">[5]Mapping!$J$2:$J$3</definedName>
    <definedName name="Banner">'[6]Hardline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[7]Lists!$I$6:$I$29</definedName>
    <definedName name="Blankets_Throws">#REF!</definedName>
    <definedName name="Brand">'[4]1-Import Product Data Sheet'!$N$102:$N$144</definedName>
    <definedName name="Branded">[7]Lists!$F$6:$F$38</definedName>
    <definedName name="brands" localSheetId="2">'[2]other data'!$K$2:$K$48</definedName>
    <definedName name="brands">'[3]other data'!$K$2:$K$48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se_Freight_Range">[5]Mapping!$F$2:$F$19</definedName>
    <definedName name="CATEGORY" localSheetId="2">[8]Sheet1!$DW$2:$DW$3</definedName>
    <definedName name="CATEGORY">[9]Sheet1!$DW$2:$DW$3</definedName>
    <definedName name="chargeback" localSheetId="2">'[2]other data'!$B$2:$B$6</definedName>
    <definedName name="chargeback">'[3]other data'!$B$2:$B$6</definedName>
    <definedName name="cls">#REF!</definedName>
    <definedName name="color">[7]Lists!$J$6:$J$29</definedName>
    <definedName name="COLOR_FAMILY">'[10]x-Lists'!$AB$2:$AB$18</definedName>
    <definedName name="colour" localSheetId="2">[8]Sheet1!$EH$2:$EH$3</definedName>
    <definedName name="colour">[9]Sheet1!$EH$2:$EH$3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untries" localSheetId="2">'[2]other data'!$I$3:$I$249</definedName>
    <definedName name="countries">'[3]other data'!$I$3:$I$249</definedName>
    <definedName name="crs">'[11]SUBCATS INTERNAL USE'!$A$3:$C$1000</definedName>
    <definedName name="Cycle">[7]Lists!$E$6:$E$30</definedName>
    <definedName name="dealPricing_Range">[5]Mapping!$AZ$2:$AZ$3</definedName>
    <definedName name="Decorative_Accessories">#REF!</definedName>
    <definedName name="Decorative_Pillows_Inserts_Covers">#REF!</definedName>
    <definedName name="del">'[11]SUBCATS INTERNAL USE'!$G$2:$H$512</definedName>
    <definedName name="den">[7]Lists!$L$6:$L$29</definedName>
    <definedName name="Description1_Range">[5]Mapping!$AM$2:$AM$72</definedName>
    <definedName name="Description2_Range">[5]Mapping!$AN$2:$AN$84</definedName>
    <definedName name="diffgrp" localSheetId="2">'[2]diff group head'!$A$2:$A$47</definedName>
    <definedName name="diffgrp">'[3]diff group head'!$A$2:$A$47</definedName>
    <definedName name="DIFFS" localSheetId="2">'[2]other data'!$AF$2:$AF$13</definedName>
    <definedName name="DIFFS">'[3]other data'!$AF$2:$AF$13</definedName>
    <definedName name="division">'[12]X-PORTS'!$K$4:$K$12</definedName>
    <definedName name="Division1">'[6]Hardline Drop down'!$A$5:$A$16</definedName>
    <definedName name="Down_Comforters">#REF!</definedName>
    <definedName name="Duvet_Covers">#REF!</definedName>
    <definedName name="Electrics">#REF!</definedName>
    <definedName name="FASHION">[13]LIST!$E$2:$E$7</definedName>
    <definedName name="Feature1_Range">[5]Mapping!$AG$2:$AG$25</definedName>
    <definedName name="Feature10_Range">[14]Mapping!$AP$2:$AP$17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[5]Mapping!$L$2:$L$10</definedName>
    <definedName name="FIFRAExemption_Range">[5]Mapping!$N$2:$N$3</definedName>
    <definedName name="foam" localSheetId="2">[8]Sheet1!$EC$2:$EC$3</definedName>
    <definedName name="foam">[9]Sheet1!$EC$2:$EC$3</definedName>
    <definedName name="FOBCostPerPiece">#REF!</definedName>
    <definedName name="freight" localSheetId="2">'[2]other data'!$AC$3:$AC$14</definedName>
    <definedName name="freight">'[3]other data'!$AC$3:$AC$14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HANGER" localSheetId="2">[2]hangers!$B$3:$B$42</definedName>
    <definedName name="HANGER">[3]hangers!$B$3:$B$42</definedName>
    <definedName name="hanger2" localSheetId="2">[2]hangers!$G$3:$G$42</definedName>
    <definedName name="hanger2">[3]hangers!$G$3:$G$42</definedName>
    <definedName name="Home_Décor">#REF!</definedName>
    <definedName name="Home_Décor.">#REF!</definedName>
    <definedName name="INITIALBUY">[13]LIST!$G$2:$G$7</definedName>
    <definedName name="KD" localSheetId="2">[8]Sheet1!$DS$2:$DS$2</definedName>
    <definedName name="KD">[9]Sheet1!$DS$2:$DS$2</definedName>
    <definedName name="Kids_Bath">#REF!</definedName>
    <definedName name="Kids_or_Teen">#REF!</definedName>
    <definedName name="LicensedProduct_Range">[5]Mapping!$AF$2:$AF$3</definedName>
    <definedName name="LIFESTYLE">[13]LIST!$C$2:$C$7</definedName>
    <definedName name="Lighting_or_Candleholders">#REF!</definedName>
    <definedName name="LOCALIZATION__PRICEPOINT">'[10]x-Lists'!$Z$2:$Z$4</definedName>
    <definedName name="loctype" localSheetId="2">'[2]other data'!$BN$2:$BN$6</definedName>
    <definedName name="loctype">'[3]other data'!$BN$2:$BN$6</definedName>
    <definedName name="M" localSheetId="2">[8]Sheet1!$EA$2:$EA$3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'[6]Hardline Drop down'!$C$5:$C$21</definedName>
    <definedName name="ORDERTYPE" localSheetId="2">'[2]other data'!$AN$2:$AN$6</definedName>
    <definedName name="ORDERTYPE">'[3]other data'!$AN$2:$AN$6</definedName>
    <definedName name="OTB" localSheetId="2">'[2]other data'!$R$2:$R$14</definedName>
    <definedName name="OTB">'[3]other data'!$R$2:$R$14</definedName>
    <definedName name="Outdoor">#REF!</definedName>
    <definedName name="PACK" localSheetId="2">[8]Sheet1!$EE$2:$EE$3</definedName>
    <definedName name="PACK">[9]Sheet1!$EE$2:$EE$3</definedName>
    <definedName name="PackageType">'[4]1-Import Product Data Sheet'!$L$102:$L$131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o_type" localSheetId="2">'[2]other data'!$AU$2:$AU$11</definedName>
    <definedName name="po_type">'[3]other data'!$AU$2:$AU$11</definedName>
    <definedName name="PORT_IFF" localSheetId="2">[15]a!$A$10:$B$35</definedName>
    <definedName name="PORT_IFF">[16]a!$A$10:$B$35</definedName>
    <definedName name="ports">'[12]X-PORTS'!$D$4:$D$33</definedName>
    <definedName name="PortSeq">'[4]1-Import Product Data Sheet'!$U$2</definedName>
    <definedName name="PortSeqLCL">#REF!</definedName>
    <definedName name="POtype">#REF!</definedName>
    <definedName name="Preticketed_Range">[5]Mapping!$H$2:$H$3</definedName>
    <definedName name="PrevBuy">'[4]1-Import Product Data Sheet'!$AR$26:$AR$27</definedName>
    <definedName name="PRICE">[13]LIST!$B$2:$B$6</definedName>
    <definedName name="Prints">#REF!</definedName>
    <definedName name="QSFOB" localSheetId="2">[17]Q1!$C$38</definedName>
    <definedName name="QSFOB">[18]Q1!$C$38</definedName>
    <definedName name="Quilts">#REF!</definedName>
    <definedName name="RateSeq">'[4]1-Import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'[11]DOMESTIC Worksheet'!$AG$3:$AG$12</definedName>
    <definedName name="runnum" localSheetId="2">'[2]other data'!$BI$2:$BI$18</definedName>
    <definedName name="runnum">'[3]other data'!$BI$2:$BI$18</definedName>
    <definedName name="scalenum" localSheetId="2">'[2]other data'!$BG$2:$BG$18</definedName>
    <definedName name="scalenum">'[3]other data'!$BG$2:$BG$18</definedName>
    <definedName name="Season">'[6]Hardline Drop down'!$D$5:$D$15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 localSheetId="2">[2]comments!$B$3:$B$54</definedName>
    <definedName name="SPECIAL">[3]comments!$B$3:$B$54</definedName>
    <definedName name="ssn_code" localSheetId="2">'[2]other data'!$AQ$2:$AQ$110</definedName>
    <definedName name="ssn_code">'[3]other data'!$AQ$2:$AQ$110</definedName>
    <definedName name="ssn_phase" localSheetId="2">'[2]other data'!$AS$2:$AS$83</definedName>
    <definedName name="ssn_phase">'[3]other data'!$AS$2:$AS$83</definedName>
    <definedName name="suggestedMessage_Range">[5]Mapping!$BB$2:$BB$3</definedName>
    <definedName name="SUPPLIER" localSheetId="2">'[2]vendor info'!$A$4:$A$400</definedName>
    <definedName name="SUPPLIER">'[3]vendor info'!$A$4:$A$400</definedName>
    <definedName name="TBJ" localSheetId="2">'[2]other data'!$AK$2:$AK$10</definedName>
    <definedName name="TBJ">'[3]other data'!$AK$2:$AK$10</definedName>
    <definedName name="TERMS" localSheetId="2">'[2]other data'!$P$2:$P$7</definedName>
    <definedName name="TERMS">'[3]other data'!$P$2:$P$7</definedName>
    <definedName name="THEME">'[10]x-Lists'!$AQ$2:$AQ$12</definedName>
    <definedName name="TICKET" localSheetId="2">[2]tickets!$B$3:$B$27</definedName>
    <definedName name="TICKET">[3]tickets!$B$3:$B$27</definedName>
    <definedName name="ticket2" localSheetId="2">[2]tickets!$G$3:$G$27</definedName>
    <definedName name="ticket2">[3]tickets!$G$3:$G$27</definedName>
    <definedName name="Towels_Bath_Sheets">#REF!</definedName>
    <definedName name="TREATMENT">'[10]x-Lists'!$AR$2:$AR$23</definedName>
    <definedName name="UDA3A" localSheetId="2">'[2]other data'!$AY$2:$AY$4</definedName>
    <definedName name="UDA3A">'[3]other data'!$AY$2:$AY$4</definedName>
    <definedName name="UDA3B" localSheetId="2">'[2]other data'!$AZ$2:$AZ$6</definedName>
    <definedName name="UDA3B">'[3]other data'!$AZ$2:$AZ$6</definedName>
    <definedName name="UNIT" localSheetId="2">[8]Sheet1!$EF$2:$EF$3</definedName>
    <definedName name="UNIT">[9]Sheet1!$EF$2:$EF$3</definedName>
    <definedName name="upc" localSheetId="2">'[2]other data'!$AH$2:$AH$10</definedName>
    <definedName name="upc">'[3]other data'!$AH$2:$AH$10</definedName>
    <definedName name="UPC1A" localSheetId="2">'[2]other data'!$BD$2:$BD$5</definedName>
    <definedName name="UPC1A">'[3]other data'!$BD$2:$BD$5</definedName>
    <definedName name="UPC2A" localSheetId="2">'[2]other data'!$BF$2:$BF$5</definedName>
    <definedName name="UPC2A">'[3]other data'!$BF$2:$BF$5</definedName>
    <definedName name="Upload">'[6]Hardline Drop down'!$E$5</definedName>
    <definedName name="USPORTS">'[12]X-PORTS'!$I$5:$I$7</definedName>
    <definedName name="VendorType">'[6]Hardline Drop down'!$F$5:$F$8</definedName>
    <definedName name="WAREHOUSE" localSheetId="2">'[2]other data'!$BL$2:$BL$24</definedName>
    <definedName name="WAREHOUSE">'[3]other data'!$BL$2:$BL$24</definedName>
    <definedName name="Window_Treatments_Hardware_Accessories">#REF!</definedName>
    <definedName name="Window_Treatments_Hardware_Accessories.">#REF!</definedName>
    <definedName name="wood" localSheetId="2">[8]Sheet1!$EG$2:$EG$3</definedName>
    <definedName name="wood">[9]Sheet1!$EG$2:$EG$3</definedName>
    <definedName name="World1">[7]Lists!$H$6:$H$29</definedName>
    <definedName name="wvu.MARK.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 localSheetId="2">'[2]other data'!$BB$2:$BB$5</definedName>
    <definedName name="YNE">'[3]other data'!$BB$2:$BB$5</definedName>
    <definedName name="YNES" localSheetId="2">'[2]other data'!$BR$2:$BR$6</definedName>
    <definedName name="YNES">'[3]other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4" l="1"/>
  <c r="BD4" i="8" l="1"/>
  <c r="BC4" i="8" l="1"/>
  <c r="AT4" i="8"/>
  <c r="AQ4" i="8"/>
  <c r="AN4" i="8"/>
  <c r="AL4" i="8"/>
  <c r="AD4" i="8"/>
  <c r="AE4" i="8" s="1"/>
  <c r="AG4" i="8" s="1"/>
  <c r="U4" i="8"/>
  <c r="AU4" i="8" l="1"/>
  <c r="AV4" i="8" s="1"/>
  <c r="BB4" i="8" s="1"/>
  <c r="AJ4" i="8"/>
  <c r="AW4" i="8" l="1"/>
  <c r="D3" i="7"/>
  <c r="BF4" i="8" l="1"/>
  <c r="D8" i="7" s="1"/>
  <c r="BE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8F2E1E73-F12B-48E1-A7CF-BE9CB8F910B6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807A0E8A-12F2-4BFC-BD49-97DAA905663D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B8B6301C-B53E-4A34-9F48-DD8CCFEB7482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 xr:uid="{B3A8DE16-A78C-4FFD-AE79-7ACBAB08DA57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3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3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3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3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3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3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3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3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3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<sst xmlns="http://schemas.openxmlformats.org/spreadsheetml/2006/main" count="994" uniqueCount="872">
  <si>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</si>
  <si>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</si>
  <si>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</si>
  <si>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</si>
  <si>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</si>
  <si>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</si>
  <si>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</si>
  <si>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</si>
  <si>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</si>
  <si>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</si>
  <si>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</si>
  <si>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</si>
  <si>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</si>
  <si>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</si>
  <si>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</si>
  <si>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</si>
  <si>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</si>
  <si>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</si>
  <si>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</si>
  <si>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</si>
  <si>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</si>
  <si>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</si>
  <si>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</si>
  <si>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</si>
  <si>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</si>
  <si>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</si>
  <si>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</si>
  <si>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</si>
  <si>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</si>
  <si>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</si>
  <si>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</si>
  <si>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</si>
  <si>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</si>
  <si>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</si>
  <si>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</si>
  <si>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</si>
  <si>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</si>
  <si>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</si>
  <si>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</si>
  <si>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</si>
  <si>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</si>
  <si>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</si>
  <si>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</si>
  <si>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</si>
  <si>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</si>
  <si>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</si>
  <si>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</si>
  <si>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</si>
  <si>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</si>
  <si>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</si>
  <si>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</si>
  <si>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</si>
  <si>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</si>
  <si>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</si>
  <si>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</si>
  <si>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</si>
  <si>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</si>
  <si>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</si>
  <si>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</si>
  <si>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</si>
  <si>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</si>
  <si>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</si>
  <si>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</si>
  <si>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</si>
  <si>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</si>
  <si>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</si>
  <si>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</si>
  <si>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</si>
  <si>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</si>
  <si>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</si>
  <si>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</si>
  <si>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</si>
  <si>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</si>
  <si>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</si>
  <si>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</si>
  <si>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</si>
  <si>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</si>
  <si>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</si>
  <si>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</si>
  <si>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</si>
  <si>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</si>
  <si>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</si>
  <si>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</si>
  <si>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</si>
  <si>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</si>
  <si>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</si>
  <si>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</si>
  <si>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</si>
  <si>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</si>
  <si>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</si>
  <si>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</si>
  <si>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</si>
  <si>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</si>
  <si>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</si>
  <si>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</si>
  <si>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</si>
  <si>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</si>
  <si>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</si>
  <si>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</si>
  <si>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</si>
  <si>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</si>
  <si>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</si>
  <si>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</si>
  <si>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</si>
  <si>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</si>
  <si>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</si>
  <si>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</si>
  <si>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</si>
  <si>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</si>
  <si>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</si>
  <si>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</si>
  <si>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</si>
  <si>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</si>
  <si>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</si>
  <si>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</si>
  <si>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</si>
  <si>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</si>
  <si>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</si>
  <si>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</si>
  <si>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</si>
  <si>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</si>
  <si>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</si>
  <si>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</si>
  <si>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</si>
  <si>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</si>
  <si>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</si>
  <si>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</si>
  <si>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</si>
  <si>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</si>
  <si>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</si>
  <si>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</si>
  <si>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</si>
  <si>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</si>
  <si>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</si>
  <si>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</si>
  <si>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</si>
  <si>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</si>
  <si>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</si>
  <si>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</si>
  <si>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</si>
  <si>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</si>
  <si>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</si>
  <si>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</si>
  <si>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</si>
  <si>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</si>
  <si>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</si>
  <si>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</si>
  <si>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</si>
  <si>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</si>
  <si>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</si>
  <si>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</si>
  <si>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</si>
  <si>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</si>
  <si>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</si>
  <si>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</si>
  <si>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</si>
  <si>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</si>
  <si>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</si>
  <si>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</si>
  <si>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</si>
  <si>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</si>
  <si>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</si>
  <si>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</si>
  <si>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</si>
  <si>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</si>
  <si>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</si>
  <si>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</si>
  <si>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</si>
  <si>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</si>
  <si>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</si>
  <si>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</si>
  <si>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</si>
  <si>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</si>
  <si>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</si>
  <si>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</si>
  <si>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</si>
  <si>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</si>
  <si>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</si>
  <si>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</si>
  <si>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</si>
  <si>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</si>
  <si>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</si>
  <si>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</si>
  <si>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</si>
  <si>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</si>
  <si>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</si>
  <si>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</si>
  <si>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</si>
  <si>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</si>
  <si>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</si>
  <si>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</si>
  <si>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</si>
  <si>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</si>
  <si>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</si>
  <si>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</si>
  <si>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</si>
  <si>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</si>
  <si>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</si>
  <si>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</si>
  <si>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</si>
  <si>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</si>
  <si>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</si>
  <si>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</si>
  <si>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</si>
  <si>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</si>
  <si>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</si>
  <si>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</si>
  <si>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</si>
  <si>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</si>
  <si>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</si>
  <si>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</si>
  <si>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</si>
  <si>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</si>
  <si>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</si>
  <si>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</si>
  <si>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</si>
  <si>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</si>
  <si>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</si>
  <si>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</si>
  <si>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</si>
  <si>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</si>
  <si>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</si>
  <si>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</si>
  <si>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</si>
  <si>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</si>
  <si>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</si>
  <si>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</si>
  <si>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</si>
  <si>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</si>
  <si>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</si>
  <si>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</si>
  <si>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</si>
  <si>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</si>
  <si>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</si>
  <si>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</si>
  <si>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</si>
  <si>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</si>
  <si>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</si>
  <si>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</si>
  <si>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</si>
  <si>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</si>
  <si>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</si>
  <si>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</si>
  <si>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</si>
  <si>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</si>
  <si>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</si>
  <si>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</si>
  <si>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</si>
  <si>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</si>
  <si>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</si>
  <si>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</si>
  <si>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</si>
  <si>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</si>
  <si>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</si>
  <si>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</si>
  <si>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</si>
  <si>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</si>
  <si>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</si>
  <si>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</si>
  <si>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</si>
  <si>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</si>
  <si>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</si>
  <si>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</si>
  <si>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</si>
  <si>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</si>
  <si>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</si>
  <si>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</si>
  <si>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</si>
  <si>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</si>
  <si>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</si>
  <si>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</si>
  <si>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</si>
  <si>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</si>
  <si>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</si>
  <si>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</si>
  <si>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</si>
  <si>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</si>
  <si>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</si>
  <si>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</si>
  <si>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</si>
  <si>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</si>
  <si>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</si>
  <si>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</si>
  <si>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</si>
  <si>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</si>
  <si>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</si>
  <si>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</si>
  <si>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</si>
  <si>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</si>
  <si>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</si>
  <si>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</si>
  <si>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</si>
  <si>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</si>
  <si>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</si>
  <si>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</si>
  <si>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</si>
  <si>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</si>
  <si>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</si>
  <si>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</si>
  <si>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</si>
  <si>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</si>
  <si>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</si>
  <si>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</si>
  <si>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</si>
  <si>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</si>
  <si>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</si>
  <si>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</si>
  <si>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</si>
  <si>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</si>
  <si>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</si>
  <si>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</si>
  <si>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</si>
  <si>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</si>
  <si>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</si>
  <si>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</si>
  <si>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</si>
  <si>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</si>
  <si>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</si>
  <si>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</si>
  <si>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</si>
  <si>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</si>
  <si>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</si>
  <si>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</si>
  <si>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</si>
  <si>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</si>
  <si>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</si>
  <si>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</si>
  <si>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</si>
  <si>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</si>
  <si>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</si>
  <si>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</si>
  <si>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</si>
  <si>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</si>
  <si>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</si>
  <si>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</si>
  <si>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</si>
  <si>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</si>
  <si>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</si>
  <si>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</si>
  <si>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</si>
  <si>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</si>
  <si>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</si>
  <si>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</si>
  <si>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</si>
  <si>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</si>
  <si>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</si>
  <si>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</si>
  <si>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</si>
  <si>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</si>
  <si>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</si>
  <si>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</si>
  <si>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</si>
  <si>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</si>
  <si>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</si>
  <si>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</si>
  <si>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</si>
  <si>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</si>
  <si>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</si>
  <si>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</si>
  <si>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</si>
  <si>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</si>
  <si>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</si>
  <si>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</si>
  <si>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</si>
  <si>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</si>
  <si>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</si>
  <si>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</si>
  <si>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</si>
  <si>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</si>
  <si>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</si>
  <si>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</si>
  <si>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</si>
  <si>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</si>
  <si>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</si>
  <si>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</si>
  <si>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</si>
  <si>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</si>
  <si>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</si>
  <si>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</si>
  <si>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</si>
  <si>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</si>
  <si>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</si>
  <si>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</si>
  <si>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</si>
  <si>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</si>
  <si>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</si>
  <si>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</si>
  <si>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</si>
  <si>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</si>
  <si>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</si>
  <si>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</si>
  <si>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</si>
  <si>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</si>
  <si>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</si>
  <si>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</si>
  <si>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</si>
  <si>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</si>
  <si>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</si>
  <si>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</si>
  <si>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</si>
  <si>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</si>
  <si>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</si>
  <si>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</si>
  <si>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</si>
  <si>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</si>
  <si>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</si>
  <si>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</si>
  <si>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</si>
  <si>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</si>
  <si>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</si>
  <si>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</si>
  <si>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</si>
  <si>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</si>
  <si>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</si>
  <si>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</si>
  <si>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</si>
  <si>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</si>
  <si>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</si>
  <si>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</si>
  <si>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</si>
  <si>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</si>
  <si>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</si>
  <si>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</si>
  <si>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</si>
  <si>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</si>
  <si>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</si>
  <si>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</si>
  <si>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</si>
  <si>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</si>
  <si>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</si>
  <si>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</si>
  <si>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</si>
  <si>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</si>
  <si>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</si>
  <si>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</si>
  <si>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</si>
  <si>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</si>
  <si>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</si>
  <si>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</si>
  <si>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</si>
  <si>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</si>
  <si>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</si>
  <si>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</si>
  <si>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</si>
  <si>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</si>
  <si>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</si>
  <si>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</si>
  <si>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</si>
  <si>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</si>
  <si>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</si>
  <si>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</si>
  <si>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</si>
  <si>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</si>
  <si>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</si>
  <si>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</si>
  <si>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</si>
  <si>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</si>
  <si>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</si>
  <si>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</si>
  <si>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</si>
  <si>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</si>
  <si>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</si>
  <si>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</si>
  <si>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</si>
  <si>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</si>
  <si>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</si>
  <si>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</si>
  <si>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</si>
  <si>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</si>
  <si>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</si>
  <si>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</si>
  <si>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</si>
  <si>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</si>
  <si>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</si>
  <si>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</si>
  <si>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</si>
  <si>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</si>
  <si>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</si>
  <si>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</si>
  <si>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</si>
  <si>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</si>
  <si>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</si>
  <si>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</si>
  <si>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</si>
  <si>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</si>
  <si>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</si>
  <si>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</si>
  <si>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</si>
  <si>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</si>
  <si>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</si>
  <si>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</si>
  <si>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</si>
  <si>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</si>
  <si>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</si>
  <si>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</si>
  <si>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</si>
  <si>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</si>
  <si>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</si>
  <si>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</si>
  <si>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</si>
  <si>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</si>
  <si>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</si>
  <si>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</si>
  <si>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</si>
  <si>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</si>
  <si>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</si>
  <si>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</si>
  <si>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</si>
  <si>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</si>
  <si>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</si>
  <si>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</si>
  <si>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</si>
  <si>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</si>
  <si>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</si>
  <si>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</si>
  <si>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</si>
  <si>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</si>
  <si>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</si>
  <si>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</si>
  <si>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</si>
  <si>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</si>
  <si>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</si>
  <si>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</si>
  <si>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</si>
  <si>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</si>
  <si>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</si>
  <si>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</si>
  <si>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</si>
  <si>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</si>
  <si>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</si>
  <si>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</si>
  <si>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</si>
  <si>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</si>
  <si>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</si>
  <si>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</si>
  <si>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</si>
  <si>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</si>
  <si>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</si>
  <si>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</si>
  <si>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</si>
  <si>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</si>
  <si>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</si>
  <si>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</si>
  <si>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</si>
  <si>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</si>
  <si>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</si>
  <si>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</si>
  <si>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</si>
  <si>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</si>
  <si>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</si>
  <si>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</si>
  <si>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</si>
  <si>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</si>
  <si>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</si>
  <si>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</si>
  <si>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</si>
  <si>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</si>
  <si>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</si>
  <si>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</si>
  <si>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</si>
  <si>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</si>
  <si>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</si>
  <si>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</si>
  <si>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</si>
  <si>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</si>
  <si>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</si>
  <si>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</si>
  <si>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</si>
  <si>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</si>
  <si>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</si>
  <si>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</si>
  <si>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</si>
  <si>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</si>
  <si>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</si>
  <si>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</si>
  <si>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</si>
  <si>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</si>
  <si>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</si>
  <si>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</si>
  <si>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</si>
  <si>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</si>
  <si>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</si>
  <si>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</si>
  <si>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</si>
  <si>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</si>
  <si>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</si>
  <si>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</si>
  <si>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</si>
  <si>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</si>
  <si>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</si>
  <si>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</si>
  <si>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</si>
  <si>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</si>
  <si>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</si>
  <si>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</si>
  <si>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</si>
  <si>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</si>
  <si>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</si>
  <si>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</si>
  <si>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</si>
  <si>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</si>
  <si>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</si>
  <si>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</si>
  <si>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</si>
  <si>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</si>
  <si>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</si>
  <si>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</si>
  <si>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</si>
  <si>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</si>
  <si>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</si>
  <si>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</si>
  <si>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</si>
  <si>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</si>
  <si>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</si>
  <si>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</si>
  <si>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</si>
  <si>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</si>
  <si>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</si>
  <si>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</si>
  <si>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</si>
  <si>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</si>
  <si>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</si>
  <si>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</si>
  <si>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</si>
  <si>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</si>
  <si>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</si>
  <si>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</si>
  <si>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</si>
  <si>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</si>
  <si>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</si>
  <si>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</si>
  <si>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</si>
  <si>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</si>
  <si>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</si>
  <si>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</si>
  <si>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</si>
  <si>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</si>
  <si>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</si>
  <si>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</si>
  <si>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</si>
  <si>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</si>
  <si>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</si>
  <si>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</si>
  <si>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</si>
  <si>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</si>
  <si>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</si>
  <si>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</si>
  <si>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</si>
  <si>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</si>
  <si>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</si>
  <si>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</si>
  <si>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</si>
  <si>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</si>
  <si>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</si>
  <si>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</si>
  <si>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</si>
  <si>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</si>
  <si>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</si>
  <si>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</si>
  <si>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</si>
  <si>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</si>
  <si>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</si>
  <si>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</si>
  <si>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</si>
  <si>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</si>
  <si>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</si>
  <si>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</si>
  <si>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</si>
  <si>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</si>
  <si>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</si>
  <si>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</si>
  <si>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</si>
  <si>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</si>
  <si>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</si>
  <si>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</si>
  <si>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</si>
  <si>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</si>
  <si>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</si>
  <si>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</si>
  <si>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</si>
  <si>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</si>
  <si>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</si>
  <si>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</si>
  <si>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</si>
  <si>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</si>
  <si>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</si>
  <si>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</si>
  <si>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</si>
  <si>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</si>
  <si>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</si>
  <si>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</si>
  <si>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</si>
  <si>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</si>
  <si>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</si>
  <si>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</si>
  <si>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</si>
  <si>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</si>
  <si>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</si>
  <si>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</si>
  <si>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</si>
  <si>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</si>
  <si>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</si>
  <si>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</si>
  <si>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</si>
  <si>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</si>
  <si>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</si>
  <si>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</si>
  <si>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</si>
  <si>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</si>
  <si>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</si>
  <si>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</si>
  <si>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</si>
  <si>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</si>
  <si>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</si>
  <si>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</si>
  <si>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</si>
  <si>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</si>
  <si>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</si>
  <si>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</si>
  <si>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</si>
  <si>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</si>
  <si>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</si>
  <si>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</si>
  <si>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</si>
  <si>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</si>
  <si>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</si>
  <si>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</si>
  <si>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</si>
  <si>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</si>
  <si>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</si>
  <si>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</si>
  <si>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</si>
  <si>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Copy the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</si>
  <si>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</si>
  <si>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</si>
  <si>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</si>
  <si>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</si>
  <si>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</si>
  <si>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</si>
  <si>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</si>
  <si>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</si>
  <si>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</si>
  <si>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</si>
  <si>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</si>
  <si>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</si>
  <si>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</si>
  <si>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</si>
  <si>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</si>
  <si>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</si>
  <si>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</si>
  <si>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</si>
  <si>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</si>
  <si>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</si>
  <si>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</si>
  <si>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</si>
  <si>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</si>
  <si>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</si>
  <si>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</si>
  <si>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</si>
  <si>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</si>
  <si>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</si>
  <si>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</si>
  <si>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</si>
  <si>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</si>
  <si>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</si>
  <si>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</si>
  <si>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</si>
  <si>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</si>
  <si>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</si>
  <si>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</si>
  <si>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</si>
  <si>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</si>
  <si>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</si>
  <si>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</si>
  <si>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</si>
  <si>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</si>
  <si>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</si>
  <si>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</si>
  <si>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</si>
  <si>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</si>
  <si>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</si>
  <si>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</si>
  <si>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</si>
  <si>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</si>
  <si>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2025 BASI BLK DI</t>
  </si>
  <si>
    <t>2025 BASI BLK POE</t>
  </si>
  <si>
    <t>2025 BASI BLK Domestic</t>
  </si>
  <si>
    <t>2025 BASI BLK JLA Fixed Markup</t>
  </si>
  <si>
    <t>2025 BASI BLK Amazon 1P</t>
  </si>
  <si>
    <t>2025 BASI BLK Walmart DI</t>
  </si>
  <si>
    <t xml:space="preserve">                                                                                  2025 BASI BLK DI Commitment Sheet</t>
  </si>
  <si>
    <t>Product Category</t>
  </si>
  <si>
    <t>free text</t>
  </si>
  <si>
    <t>2025 BASI BLK JLA Ecomm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</si>
  <si>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</si>
  <si>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</si>
  <si>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</si>
  <si>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</si>
  <si>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</si>
  <si>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</si>
  <si>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</si>
  <si>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</si>
  <si>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</si>
  <si>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</si>
  <si>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</si>
  <si>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</si>
  <si>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</si>
  <si>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</si>
  <si>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</si>
  <si>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</si>
  <si>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</si>
  <si>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</si>
  <si>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</si>
  <si>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</si>
  <si>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</si>
  <si>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</si>
  <si>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</si>
  <si>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</si>
  <si>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</si>
  <si>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</si>
  <si>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</si>
  <si>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</si>
  <si>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</si>
  <si>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</si>
  <si>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</si>
  <si>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</si>
  <si>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</si>
  <si>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</si>
  <si>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AT HOME DI</t>
  </si>
  <si>
    <t>At Home</t>
  </si>
  <si>
    <t>ATHOME</t>
  </si>
  <si>
    <t>Material-Short</t>
  </si>
  <si>
    <t>ZPP (POE Shipments)</t>
  </si>
  <si>
    <t>Compressed/Knocked Down</t>
  </si>
  <si>
    <t>Optional</t>
  </si>
  <si>
    <t>Additional Customer Price</t>
  </si>
  <si>
    <t>Additional Customer Item#</t>
  </si>
  <si>
    <t>Additional Customer</t>
  </si>
  <si>
    <t>Ship To Location 1</t>
  </si>
  <si>
    <t>Ship To Location 2</t>
  </si>
  <si>
    <t>Normal</t>
    <phoneticPr fontId="32" type="noConversion"/>
  </si>
  <si>
    <t>Warmth</t>
  </si>
  <si>
    <t>ALDI</t>
    <phoneticPr fontId="0" type="noConversion"/>
  </si>
  <si>
    <t>创越</t>
    <phoneticPr fontId="0" type="noConversion"/>
  </si>
  <si>
    <t xml:space="preserve">Fabrication </t>
  </si>
  <si>
    <t>Size / Spec.</t>
  </si>
  <si>
    <t>Filling</t>
    <phoneticPr fontId="0" type="noConversion"/>
  </si>
  <si>
    <t>QTY</t>
    <phoneticPr fontId="0" type="noConversion"/>
  </si>
  <si>
    <t xml:space="preserve">F.O.B Cost </t>
    <phoneticPr fontId="0" type="noConversion"/>
  </si>
  <si>
    <t>CTN SIZE(CM)</t>
    <phoneticPr fontId="0" type="noConversion"/>
  </si>
  <si>
    <t>Case Pack</t>
    <phoneticPr fontId="0" type="noConversion"/>
  </si>
  <si>
    <t>PD Office</t>
  </si>
  <si>
    <t>3pc Warmth Comforter Set</t>
    <phoneticPr fontId="0" type="noConversion"/>
  </si>
  <si>
    <t>200gsm printed faux feathersoft to 180gsm solid mink, poly fill, 12" ETE box quilting, knife edge;Packaging:Non-Woven tote bag, case pack 4(2Q and 2K), Standard carton</t>
    <phoneticPr fontId="0" type="noConversion"/>
  </si>
  <si>
    <t>Queen: 88x94"/20x26+2"(2)</t>
    <phoneticPr fontId="0" type="noConversion"/>
  </si>
  <si>
    <t>31oz</t>
    <phoneticPr fontId="0" type="noConversion"/>
  </si>
  <si>
    <t>SHO</t>
  </si>
  <si>
    <t>King: 106X94"/20x36+2"(2)</t>
    <phoneticPr fontId="0" type="noConversion"/>
  </si>
  <si>
    <t>37oz</t>
    <phoneticPr fontId="0" type="noConversion"/>
  </si>
  <si>
    <t>240gsm Solid Jacquard Sherpa to 180gsm mink, polly fill, jumptack, knife edge;Packaging: Non-Woven tote bag, case pack 4(2Q and 2K), Standard carton</t>
    <phoneticPr fontId="0" type="noConversion"/>
  </si>
  <si>
    <t>knitted comforter set of man-made fibers</t>
  </si>
  <si>
    <t>9404.40.9022</t>
  </si>
  <si>
    <t>Polly Pan</t>
    <phoneticPr fontId="27" type="noConversion"/>
  </si>
  <si>
    <t>715106</t>
    <phoneticPr fontId="32" type="noConversion"/>
  </si>
  <si>
    <t>65.33</t>
    <phoneticPr fontId="32" type="noConversion"/>
  </si>
  <si>
    <t>744366</t>
    <phoneticPr fontId="32" type="noConversion"/>
  </si>
  <si>
    <t>Faux Feathersoft to mink comforter set - Printed/Solid</t>
    <phoneticPr fontId="32" type="noConversion"/>
  </si>
  <si>
    <t>Comforter set</t>
    <phoneticPr fontId="32" type="noConversion"/>
  </si>
  <si>
    <t>200gsm printed faux feathersoft to 180gsm solid mink, poly fill, 12" ETE box quilting, knife edge;Packaging:Non-Woven tote bag, case pack 4(2Q and 2K), Standard carton/240gsm Solid Jacquard Sherpa to 180gsm mink, polly fill, jumptack, knife edge;Packaging: Non-Woven tote bag, case pack 4(2Q and 2K), Standard carton</t>
    <phoneticPr fontId="32" type="noConversion"/>
  </si>
  <si>
    <t>Queen: 88x94"/20x26+2"(2)/King: 106X94"/20x36+2"(2)</t>
    <phoneticPr fontId="32" type="noConversion"/>
  </si>
  <si>
    <t>ALDI90-1933</t>
    <phoneticPr fontId="32" type="noConversion"/>
  </si>
  <si>
    <t>Floral/Arch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</si>
</sst>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  <numFmt numFmtId="184" formatCode="\$#,##0.00;\-\$#,##0.00"/>
    <numFmt numFmtId="185" formatCode="[$$-409]#,##0.00;\-[$$-409]#,##0.00"/>
    <numFmt numFmtId="186" formatCode="[$$-409]#,##0.00"/>
    <numFmt numFmtId="187" formatCode="#,##0_ "/>
  </numFmts>
  <fonts count="4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10"/>
      <color rgb="FF0070C0"/>
      <name val="黑体"/>
      <family val="3"/>
      <charset val="134"/>
    </font>
    <font>
      <b/>
      <sz val="10"/>
      <color rgb="FF0070C0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sz val="10"/>
      <color rgb="FFFF0000"/>
      <name val="Arial"/>
      <family val="2"/>
    </font>
    <font>
      <sz val="11"/>
      <color rgb="FF0070C0"/>
      <name val="等线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28" fillId="0" borderId="0"/>
    <xf numFmtId="182" fontId="29" fillId="0" borderId="0">
      <alignment vertical="center"/>
    </xf>
    <xf numFmtId="0" fontId="33" fillId="0" borderId="0"/>
    <xf numFmtId="182" fontId="29" fillId="0" borderId="0">
      <alignment vertical="center"/>
    </xf>
    <xf numFmtId="185" fontId="1" fillId="0" borderId="0"/>
    <xf numFmtId="185" fontId="4" fillId="0" borderId="0"/>
    <xf numFmtId="186" fontId="4" fillId="0" borderId="0"/>
    <xf numFmtId="185" fontId="4" fillId="0" borderId="0"/>
    <xf numFmtId="185" fontId="4" fillId="0" borderId="0"/>
  </cellStyleXfs>
  <cellXfs count="200">
    <xf numFmtId="0" fontId="0" fillId="0" borderId="0" xfId="0"/>
    <xf numFmtId="9" fontId="0" fillId="0" borderId="0" xfId="0" applyNumberFormat="1"/>
    <xf numFmtId="0" fontId="7" fillId="0" borderId="0" xfId="0" applyFont="1"/>
    <xf numFmtId="0" fontId="3" fillId="0" borderId="0" xfId="0" applyFont="1"/>
    <xf numFmtId="0" fontId="8" fillId="0" borderId="0" xfId="2" applyFont="1" applyProtection="1">
      <protection locked="0"/>
    </xf>
    <xf numFmtId="0" fontId="9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178" fontId="4" fillId="0" borderId="0" xfId="3" applyNumberFormat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5" fillId="0" borderId="0" xfId="3" applyFont="1" applyAlignment="1" applyProtection="1">
      <alignment horizontal="left"/>
      <protection locked="0"/>
    </xf>
    <xf numFmtId="0" fontId="13" fillId="4" borderId="1" xfId="2" applyFont="1" applyFill="1" applyBorder="1" applyAlignment="1" applyProtection="1">
      <alignment horizontal="left"/>
      <protection locked="0"/>
    </xf>
    <xf numFmtId="0" fontId="15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1" fillId="0" borderId="0" xfId="3" applyNumberFormat="1" applyFont="1" applyAlignment="1" applyProtection="1">
      <alignment horizontal="center" wrapText="1"/>
      <protection locked="0"/>
    </xf>
    <xf numFmtId="9" fontId="12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8" fontId="4" fillId="0" borderId="0" xfId="3" applyNumberFormat="1" applyAlignment="1">
      <alignment horizontal="left"/>
    </xf>
    <xf numFmtId="0" fontId="15" fillId="0" borderId="0" xfId="3" applyFont="1"/>
    <xf numFmtId="14" fontId="15" fillId="0" borderId="0" xfId="3" applyNumberFormat="1" applyFont="1"/>
    <xf numFmtId="0" fontId="15" fillId="0" borderId="0" xfId="3" applyFont="1" applyAlignment="1">
      <alignment wrapText="1"/>
    </xf>
    <xf numFmtId="178" fontId="15" fillId="0" borderId="0" xfId="3" applyNumberFormat="1" applyFont="1" applyAlignment="1">
      <alignment horizontal="left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5" fillId="0" borderId="0" xfId="3" applyFont="1" applyAlignment="1">
      <alignment horizontal="right" wrapText="1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6" fillId="0" borderId="0" xfId="0" applyFont="1"/>
    <xf numFmtId="178" fontId="4" fillId="0" borderId="0" xfId="2" applyNumberFormat="1" applyAlignment="1" applyProtection="1">
      <alignment wrapText="1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13" fillId="0" borderId="1" xfId="2" applyFont="1" applyBorder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18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3" fillId="3" borderId="1" xfId="2" applyFont="1" applyFill="1" applyBorder="1" applyAlignment="1" applyProtection="1">
      <alignment horizontal="left" vertical="center"/>
      <protection locked="0"/>
    </xf>
    <xf numFmtId="0" fontId="13" fillId="4" borderId="1" xfId="2" applyFont="1" applyFill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178" fontId="4" fillId="0" borderId="0" xfId="3" applyNumberFormat="1" applyAlignment="1" applyProtection="1">
      <alignment horizontal="left" vertical="center"/>
      <protection locked="0"/>
    </xf>
    <xf numFmtId="0" fontId="15" fillId="0" borderId="0" xfId="3" applyFont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vertical="center"/>
      <protection locked="0"/>
    </xf>
    <xf numFmtId="0" fontId="17" fillId="0" borderId="1" xfId="2" applyFont="1" applyBorder="1" applyAlignment="1" applyProtection="1">
      <alignment horizontal="left"/>
      <protection locked="0"/>
    </xf>
    <xf numFmtId="0" fontId="21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3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8" fontId="3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179" fontId="2" fillId="5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78" fontId="24" fillId="5" borderId="1" xfId="1" applyNumberFormat="1" applyFont="1" applyFill="1" applyBorder="1" applyAlignment="1">
      <alignment wrapText="1"/>
    </xf>
    <xf numFmtId="178" fontId="2" fillId="10" borderId="6" xfId="0" applyNumberFormat="1" applyFont="1" applyFill="1" applyBorder="1" applyAlignment="1">
      <alignment horizontal="center" wrapText="1"/>
    </xf>
    <xf numFmtId="178" fontId="2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4" fillId="0" borderId="1" xfId="1" applyNumberFormat="1" applyFont="1" applyBorder="1" applyAlignment="1">
      <alignment wrapText="1"/>
    </xf>
    <xf numFmtId="178" fontId="24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24" fillId="9" borderId="1" xfId="1" applyNumberFormat="1" applyFont="1" applyFill="1" applyBorder="1" applyAlignment="1">
      <alignment wrapText="1"/>
    </xf>
    <xf numFmtId="0" fontId="24" fillId="8" borderId="1" xfId="1" applyFont="1" applyFill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6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3" fillId="0" borderId="0" xfId="0" applyFont="1"/>
    <xf numFmtId="178" fontId="3" fillId="0" borderId="0" xfId="0" applyNumberFormat="1" applyFont="1"/>
    <xf numFmtId="178" fontId="0" fillId="0" borderId="0" xfId="0" applyNumberFormat="1"/>
    <xf numFmtId="0" fontId="0" fillId="2" borderId="1" xfId="0" applyFill="1" applyBorder="1" applyAlignment="1">
      <alignment vertical="center" wrapText="1"/>
    </xf>
    <xf numFmtId="0" fontId="23" fillId="0" borderId="0" xfId="4" applyFont="1"/>
    <xf numFmtId="0" fontId="2" fillId="9" borderId="1" xfId="4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center" wrapText="1"/>
    </xf>
    <xf numFmtId="0" fontId="21" fillId="0" borderId="0" xfId="0" applyFont="1" applyAlignment="1">
      <alignment horizontal="left" vertical="center"/>
    </xf>
    <xf numFmtId="0" fontId="14" fillId="0" borderId="0" xfId="2" applyFont="1" applyAlignment="1" applyProtection="1">
      <alignment horizontal="left"/>
      <protection locked="0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3" fillId="0" borderId="0" xfId="0" applyNumberFormat="1" applyFont="1" applyAlignment="1">
      <alignment wrapText="1"/>
    </xf>
    <xf numFmtId="10" fontId="25" fillId="0" borderId="0" xfId="0" applyNumberFormat="1" applyFont="1" applyAlignment="1">
      <alignment horizontal="center" wrapText="1"/>
    </xf>
    <xf numFmtId="178" fontId="26" fillId="3" borderId="6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24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8" fontId="2" fillId="8" borderId="8" xfId="0" applyNumberFormat="1" applyFont="1" applyFill="1" applyBorder="1" applyAlignment="1">
      <alignment horizontal="center" wrapText="1"/>
    </xf>
    <xf numFmtId="178" fontId="26" fillId="8" borderId="6" xfId="1" applyNumberFormat="1" applyFont="1" applyFill="1" applyBorder="1" applyAlignment="1">
      <alignment wrapText="1"/>
    </xf>
    <xf numFmtId="178" fontId="0" fillId="9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2" fillId="11" borderId="1" xfId="0" applyNumberFormat="1" applyFont="1" applyFill="1" applyBorder="1" applyAlignment="1">
      <alignment horizontal="center" wrapText="1"/>
    </xf>
    <xf numFmtId="178" fontId="2" fillId="0" borderId="0" xfId="0" applyNumberFormat="1" applyFont="1" applyAlignment="1">
      <alignment horizontal="center" wrapText="1"/>
    </xf>
    <xf numFmtId="184" fontId="14" fillId="0" borderId="1" xfId="2" applyNumberFormat="1" applyFont="1" applyBorder="1" applyAlignment="1" applyProtection="1">
      <alignment horizontal="left"/>
      <protection locked="0"/>
    </xf>
    <xf numFmtId="16" fontId="14" fillId="0" borderId="1" xfId="2" applyNumberFormat="1" applyFont="1" applyBorder="1" applyAlignment="1" applyProtection="1">
      <alignment horizontal="left"/>
      <protection locked="0"/>
    </xf>
    <xf numFmtId="0" fontId="3" fillId="9" borderId="1" xfId="0" applyFont="1" applyFill="1" applyBorder="1" applyAlignment="1">
      <alignment wrapText="1"/>
    </xf>
    <xf numFmtId="49" fontId="3" fillId="9" borderId="1" xfId="0" applyNumberFormat="1" applyFont="1" applyFill="1" applyBorder="1" applyAlignment="1">
      <alignment wrapText="1"/>
    </xf>
    <xf numFmtId="185" fontId="1" fillId="0" borderId="0" xfId="11"/>
    <xf numFmtId="1" fontId="1" fillId="0" borderId="0" xfId="11" applyNumberFormat="1"/>
    <xf numFmtId="185" fontId="34" fillId="0" borderId="0" xfId="11" applyFont="1" applyAlignment="1">
      <alignment horizontal="center"/>
    </xf>
    <xf numFmtId="185" fontId="1" fillId="0" borderId="1" xfId="11" applyBorder="1"/>
    <xf numFmtId="185" fontId="37" fillId="12" borderId="4" xfId="14" applyFont="1" applyFill="1" applyBorder="1"/>
    <xf numFmtId="1" fontId="37" fillId="12" borderId="7" xfId="14" applyNumberFormat="1" applyFont="1" applyFill="1" applyBorder="1"/>
    <xf numFmtId="185" fontId="26" fillId="12" borderId="7" xfId="15" applyFont="1" applyFill="1" applyBorder="1" applyAlignment="1">
      <alignment horizontal="center" wrapText="1"/>
    </xf>
    <xf numFmtId="185" fontId="38" fillId="12" borderId="4" xfId="14" applyFont="1" applyFill="1" applyBorder="1"/>
    <xf numFmtId="185" fontId="4" fillId="0" borderId="16" xfId="12" applyBorder="1" applyAlignment="1" applyProtection="1">
      <alignment vertical="center" wrapText="1"/>
      <protection locked="0"/>
    </xf>
    <xf numFmtId="185" fontId="4" fillId="0" borderId="16" xfId="12" applyBorder="1" applyAlignment="1" applyProtection="1">
      <alignment horizontal="center" vertical="center" wrapText="1"/>
      <protection locked="0"/>
    </xf>
    <xf numFmtId="184" fontId="36" fillId="0" borderId="1" xfId="12" applyNumberFormat="1" applyFont="1" applyBorder="1" applyAlignment="1" applyProtection="1">
      <alignment horizontal="center" vertical="center" wrapText="1"/>
      <protection locked="0"/>
    </xf>
    <xf numFmtId="185" fontId="1" fillId="0" borderId="0" xfId="11" applyAlignment="1">
      <alignment vertical="center"/>
    </xf>
    <xf numFmtId="185" fontId="40" fillId="0" borderId="0" xfId="11" applyFont="1"/>
    <xf numFmtId="0" fontId="2" fillId="5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0" fontId="2" fillId="8" borderId="7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185" fontId="35" fillId="0" borderId="2" xfId="12" applyFont="1" applyBorder="1" applyAlignment="1" applyProtection="1">
      <alignment horizontal="center" wrapText="1"/>
      <protection locked="0"/>
    </xf>
    <xf numFmtId="185" fontId="36" fillId="0" borderId="10" xfId="12" applyFont="1" applyBorder="1" applyAlignment="1" applyProtection="1">
      <alignment horizontal="center" wrapText="1"/>
      <protection locked="0"/>
    </xf>
    <xf numFmtId="185" fontId="26" fillId="0" borderId="3" xfId="12" applyFont="1" applyBorder="1" applyAlignment="1" applyProtection="1">
      <alignment horizontal="center" wrapText="1"/>
      <protection locked="0"/>
    </xf>
    <xf numFmtId="185" fontId="26" fillId="0" borderId="4" xfId="12" applyFont="1" applyBorder="1" applyAlignment="1" applyProtection="1">
      <alignment horizontal="center" wrapText="1"/>
      <protection locked="0"/>
    </xf>
    <xf numFmtId="185" fontId="26" fillId="0" borderId="5" xfId="12" applyFont="1" applyBorder="1" applyAlignment="1" applyProtection="1">
      <alignment horizontal="center" wrapText="1"/>
      <protection locked="0"/>
    </xf>
    <xf numFmtId="185" fontId="26" fillId="0" borderId="9" xfId="12" applyFont="1" applyBorder="1" applyAlignment="1" applyProtection="1">
      <alignment horizontal="center" wrapText="1"/>
      <protection locked="0"/>
    </xf>
    <xf numFmtId="185" fontId="26" fillId="0" borderId="0" xfId="12" applyFont="1" applyAlignment="1" applyProtection="1">
      <alignment horizontal="center" wrapText="1"/>
      <protection locked="0"/>
    </xf>
    <xf numFmtId="185" fontId="26" fillId="0" borderId="11" xfId="12" applyFont="1" applyBorder="1" applyAlignment="1" applyProtection="1">
      <alignment horizontal="center" wrapText="1"/>
      <protection locked="0"/>
    </xf>
    <xf numFmtId="185" fontId="26" fillId="0" borderId="12" xfId="12" applyFont="1" applyBorder="1" applyAlignment="1" applyProtection="1">
      <alignment horizontal="center" wrapText="1"/>
      <protection locked="0"/>
    </xf>
    <xf numFmtId="185" fontId="26" fillId="0" borderId="15" xfId="12" applyFont="1" applyBorder="1" applyAlignment="1" applyProtection="1">
      <alignment horizontal="center" wrapText="1"/>
      <protection locked="0"/>
    </xf>
    <xf numFmtId="185" fontId="26" fillId="0" borderId="13" xfId="12" applyFont="1" applyBorder="1" applyAlignment="1" applyProtection="1">
      <alignment horizontal="center" wrapText="1"/>
      <protection locked="0"/>
    </xf>
    <xf numFmtId="185" fontId="30" fillId="0" borderId="2" xfId="12" applyFont="1" applyBorder="1" applyAlignment="1" applyProtection="1">
      <alignment horizontal="center" wrapText="1"/>
      <protection locked="0"/>
    </xf>
    <xf numFmtId="185" fontId="26" fillId="0" borderId="10" xfId="12" applyFont="1" applyBorder="1" applyAlignment="1" applyProtection="1">
      <alignment horizontal="center" wrapText="1"/>
      <protection locked="0"/>
    </xf>
    <xf numFmtId="185" fontId="1" fillId="0" borderId="2" xfId="11" applyBorder="1" applyAlignment="1">
      <alignment horizontal="center" wrapText="1"/>
    </xf>
    <xf numFmtId="185" fontId="1" fillId="0" borderId="14" xfId="11" applyBorder="1" applyAlignment="1">
      <alignment horizontal="center" wrapText="1"/>
    </xf>
    <xf numFmtId="186" fontId="37" fillId="12" borderId="7" xfId="13" applyFont="1" applyFill="1" applyBorder="1" applyAlignment="1">
      <alignment horizontal="left" wrapText="1"/>
    </xf>
    <xf numFmtId="186" fontId="37" fillId="12" borderId="7" xfId="13" applyFont="1" applyFill="1" applyBorder="1" applyAlignment="1">
      <alignment horizontal="left"/>
    </xf>
    <xf numFmtId="185" fontId="26" fillId="0" borderId="1" xfId="12" applyFont="1" applyBorder="1" applyAlignment="1" applyProtection="1">
      <alignment horizontal="center" wrapText="1"/>
      <protection locked="0"/>
    </xf>
    <xf numFmtId="185" fontId="26" fillId="0" borderId="2" xfId="12" applyFont="1" applyBorder="1" applyAlignment="1" applyProtection="1">
      <alignment horizontal="center" wrapText="1"/>
      <protection locked="0"/>
    </xf>
    <xf numFmtId="1" fontId="26" fillId="0" borderId="2" xfId="12" applyNumberFormat="1" applyFont="1" applyBorder="1" applyAlignment="1" applyProtection="1">
      <alignment horizontal="center" wrapText="1"/>
      <protection locked="0"/>
    </xf>
    <xf numFmtId="1" fontId="26" fillId="0" borderId="10" xfId="12" applyNumberFormat="1" applyFont="1" applyBorder="1" applyAlignment="1" applyProtection="1">
      <alignment horizontal="center" wrapText="1"/>
      <protection locked="0"/>
    </xf>
    <xf numFmtId="1" fontId="26" fillId="0" borderId="14" xfId="12" applyNumberFormat="1" applyFont="1" applyBorder="1" applyAlignment="1" applyProtection="1">
      <alignment horizontal="center" wrapText="1"/>
      <protection locked="0"/>
    </xf>
    <xf numFmtId="49" fontId="39" fillId="13" borderId="2" xfId="14" applyNumberFormat="1" applyFont="1" applyFill="1" applyBorder="1" applyAlignment="1">
      <alignment horizontal="center" vertical="center" wrapText="1"/>
    </xf>
    <xf numFmtId="49" fontId="39" fillId="13" borderId="10" xfId="14" applyNumberFormat="1" applyFont="1" applyFill="1" applyBorder="1" applyAlignment="1">
      <alignment horizontal="center" vertical="center" wrapText="1"/>
    </xf>
    <xf numFmtId="49" fontId="39" fillId="13" borderId="14" xfId="14" applyNumberFormat="1" applyFont="1" applyFill="1" applyBorder="1" applyAlignment="1">
      <alignment horizontal="center" vertical="center" wrapText="1"/>
    </xf>
    <xf numFmtId="185" fontId="4" fillId="13" borderId="2" xfId="14" applyFill="1" applyBorder="1" applyAlignment="1">
      <alignment horizontal="center" vertical="center" wrapText="1"/>
    </xf>
    <xf numFmtId="185" fontId="4" fillId="13" borderId="10" xfId="14" applyFill="1" applyBorder="1" applyAlignment="1">
      <alignment horizontal="center" vertical="center" wrapText="1"/>
    </xf>
    <xf numFmtId="185" fontId="4" fillId="13" borderId="14" xfId="14" applyFill="1" applyBorder="1" applyAlignment="1">
      <alignment horizontal="center" vertical="center" wrapText="1"/>
    </xf>
    <xf numFmtId="185" fontId="31" fillId="13" borderId="2" xfId="11" applyFont="1" applyFill="1" applyBorder="1" applyAlignment="1">
      <alignment horizontal="left" vertical="center" wrapText="1"/>
    </xf>
    <xf numFmtId="185" fontId="4" fillId="13" borderId="14" xfId="11" applyFont="1" applyFill="1" applyBorder="1" applyAlignment="1">
      <alignment horizontal="left" vertical="center" wrapText="1"/>
    </xf>
    <xf numFmtId="185" fontId="1" fillId="0" borderId="2" xfId="11" applyBorder="1" applyAlignment="1">
      <alignment horizontal="left" vertical="center" wrapText="1"/>
    </xf>
    <xf numFmtId="185" fontId="1" fillId="0" borderId="14" xfId="11" applyBorder="1" applyAlignment="1">
      <alignment horizontal="left" vertical="center" wrapText="1"/>
    </xf>
    <xf numFmtId="1" fontId="11" fillId="0" borderId="2" xfId="12" applyNumberFormat="1" applyFont="1" applyBorder="1" applyAlignment="1" applyProtection="1">
      <alignment horizontal="center" vertical="center" wrapText="1"/>
      <protection locked="0"/>
    </xf>
    <xf numFmtId="1" fontId="11" fillId="0" borderId="14" xfId="12" applyNumberFormat="1" applyFont="1" applyBorder="1" applyAlignment="1" applyProtection="1">
      <alignment horizontal="center" vertical="center" wrapText="1"/>
      <protection locked="0"/>
    </xf>
    <xf numFmtId="187" fontId="4" fillId="0" borderId="2" xfId="12" applyNumberFormat="1" applyBorder="1" applyAlignment="1" applyProtection="1">
      <alignment horizontal="center" vertical="center" wrapText="1"/>
      <protection locked="0"/>
    </xf>
    <xf numFmtId="187" fontId="4" fillId="0" borderId="10" xfId="12" applyNumberFormat="1" applyBorder="1" applyAlignment="1" applyProtection="1">
      <alignment horizontal="center" vertical="center" wrapText="1"/>
      <protection locked="0"/>
    </xf>
    <xf numFmtId="187" fontId="4" fillId="0" borderId="14" xfId="12" applyNumberFormat="1" applyBorder="1" applyAlignment="1" applyProtection="1">
      <alignment horizontal="center" vertical="center" wrapText="1"/>
      <protection locked="0"/>
    </xf>
    <xf numFmtId="185" fontId="1" fillId="0" borderId="2" xfId="11" applyBorder="1" applyAlignment="1">
      <alignment horizontal="center" vertical="center" wrapText="1"/>
    </xf>
    <xf numFmtId="185" fontId="1" fillId="0" borderId="14" xfId="11" applyBorder="1" applyAlignment="1">
      <alignment horizontal="center" vertical="center" wrapText="1"/>
    </xf>
  </cellXfs>
  <cellStyles count="16">
    <cellStyle name="Currency 2" xfId="5" xr:uid="{2FAF1D55-D6CB-42D0-8B51-42EB00C03301}"/>
    <cellStyle name="Normal 10 20" xfId="13" xr:uid="{AC7C0DF4-5B6E-4521-B6BA-550A0BAFD54A}"/>
    <cellStyle name="Normal 10 22" xfId="14" xr:uid="{466EF749-D091-415D-8022-D53EF8444FB3}"/>
    <cellStyle name="Normal 2" xfId="4" xr:uid="{48B94C46-0AEB-498B-8577-219C43D37EB5}"/>
    <cellStyle name="Normal 2 18 2" xfId="1" xr:uid="{1BA08453-9F65-454B-A4A0-7177E70831F2}"/>
    <cellStyle name="Normal 2 4 2 14" xfId="7" xr:uid="{3B6D25F8-588D-4E76-91D5-CD6B9DF301E0}"/>
    <cellStyle name="Normal 29" xfId="10" xr:uid="{27001769-76B2-4184-B622-D47F804B720B}"/>
    <cellStyle name="Normal 29 2" xfId="11" xr:uid="{25EA48EB-D818-4B9E-B094-1DE3886E3AB4}"/>
    <cellStyle name="Normal 3" xfId="9" xr:uid="{8C794DDC-0C67-4636-81BE-EF4034782CB3}"/>
    <cellStyle name="Normal 35" xfId="8" xr:uid="{E0AA482E-ACB6-4AD1-8C2D-D71FF6F97077}"/>
    <cellStyle name="Percent 2" xfId="6" xr:uid="{E70589B9-27E6-48C2-9E75-E5CCCEF28152}"/>
    <cellStyle name="Style 1" xfId="3" xr:uid="{F4609D05-B161-47A5-8040-F8D4BA086F06}"/>
    <cellStyle name="常规" xfId="0" builtinId="0"/>
    <cellStyle name="常规_JCP market follow110930----111102add new" xfId="15" xr:uid="{19398BF3-596F-4A08-9213-07BDAFE37167}"/>
    <cellStyle name="样式 1 2" xfId="2" xr:uid="{DC9B73B6-A1E9-48DB-83A0-64D6E1D16DDF}"/>
    <cellStyle name="样式 1 4" xfId="12" xr:uid="{0491B567-829B-4DAC-9513-B8047920A3E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</xdr:colOff>
      <xdr:row>7</xdr:row>
      <xdr:rowOff>177918</xdr:rowOff>
    </xdr:from>
    <xdr:to>
      <xdr:col>1</xdr:col>
      <xdr:colOff>1703</xdr:colOff>
      <xdr:row>8</xdr:row>
      <xdr:rowOff>281940</xdr:rowOff>
    </xdr:to>
    <xdr:pic>
      <xdr:nvPicPr>
        <xdr:cNvPr id="2" name="图片 1" descr="屏幕剪辑">
          <a:extLst>
            <a:ext uri="{FF2B5EF4-FFF2-40B4-BE49-F238E27FC236}">
              <a16:creationId xmlns:a16="http://schemas.microsoft.com/office/drawing/2014/main" id="{6D2FC042-8009-4AB3-A44B-5EC64EE5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59" y="2530593"/>
          <a:ext cx="1321869" cy="789822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5</xdr:row>
      <xdr:rowOff>213360</xdr:rowOff>
    </xdr:from>
    <xdr:to>
      <xdr:col>0</xdr:col>
      <xdr:colOff>1406849</xdr:colOff>
      <xdr:row>6</xdr:row>
      <xdr:rowOff>507609</xdr:rowOff>
    </xdr:to>
    <xdr:pic>
      <xdr:nvPicPr>
        <xdr:cNvPr id="3" name="图片 2" descr="屏幕剪辑">
          <a:extLst>
            <a:ext uri="{FF2B5EF4-FFF2-40B4-BE49-F238E27FC236}">
              <a16:creationId xmlns:a16="http://schemas.microsoft.com/office/drawing/2014/main" id="{4E66A5CB-5100-481B-86F7-244097D3D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1" y="1194435"/>
          <a:ext cx="1332553" cy="980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10</xdr:col>
      <xdr:colOff>105622</xdr:colOff>
      <xdr:row>36</xdr:row>
      <xdr:rowOff>96189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4A145A-A8E3-4FAD-8BA3-5B5D61C31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28600"/>
          <a:ext cx="6068272" cy="6725589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</xdr:row>
      <xdr:rowOff>95250</xdr:rowOff>
    </xdr:from>
    <xdr:to>
      <xdr:col>27</xdr:col>
      <xdr:colOff>449113</xdr:colOff>
      <xdr:row>37</xdr:row>
      <xdr:rowOff>10470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CF5B5A-B893-0B37-75A6-D76DA8F5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285750"/>
          <a:ext cx="10307488" cy="6773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D632-66D2-47B7-8FFC-0C825E6F68F0}">
  <dimension ref="A2:HP20"/>
  <sheetViews>
    <sheetView workbookViewId="0">
      <selection activeCell="F20" sqref="F20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790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>
      <c r="A3" s="58" t="s">
        <v>19</v>
      </c>
      <c r="B3" s="49" t="s">
        <v>176</v>
      </c>
      <c r="C3" s="47" t="s">
        <v>22</v>
      </c>
      <c r="D3" s="108" t="str">
        <f>_xlfn.TEXTJOIN(" ",TRUE,B6,D5,D6,B7,D4,D7)</f>
        <v>Aldi 2026 Kirkton House Warmth COMFORTER (SET)</v>
      </c>
      <c r="E3" s="59" t="s">
        <v>23</v>
      </c>
      <c r="F3" s="50" t="s">
        <v>36</v>
      </c>
      <c r="G3" s="59" t="s">
        <v>24</v>
      </c>
      <c r="H3" s="50" t="s">
        <v>248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>
      <c r="A4" s="60" t="s">
        <v>18</v>
      </c>
      <c r="B4" s="11" t="s">
        <v>79</v>
      </c>
      <c r="C4" s="48" t="s">
        <v>33</v>
      </c>
      <c r="D4" s="11" t="s">
        <v>841</v>
      </c>
      <c r="E4" s="41" t="s">
        <v>34</v>
      </c>
      <c r="F4" s="12" t="s">
        <v>47</v>
      </c>
      <c r="G4" s="41" t="s">
        <v>35</v>
      </c>
      <c r="H4" s="12" t="s">
        <v>862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58" t="s">
        <v>837</v>
      </c>
      <c r="B5" s="11"/>
      <c r="C5" s="17" t="s">
        <v>42</v>
      </c>
      <c r="D5" s="11">
        <v>2026</v>
      </c>
      <c r="E5" s="41" t="s">
        <v>838</v>
      </c>
      <c r="F5" s="12" t="s">
        <v>53</v>
      </c>
      <c r="G5" s="41" t="s">
        <v>43</v>
      </c>
      <c r="H5" s="12" t="s">
        <v>149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41</v>
      </c>
      <c r="B6" s="11" t="s">
        <v>155</v>
      </c>
      <c r="C6" s="17" t="s">
        <v>44</v>
      </c>
      <c r="D6" s="11"/>
      <c r="E6" s="41" t="s">
        <v>839</v>
      </c>
      <c r="F6" s="12"/>
      <c r="G6" s="41" t="s">
        <v>46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17" t="s">
        <v>3</v>
      </c>
      <c r="B7" s="11" t="s">
        <v>420</v>
      </c>
      <c r="C7" s="45" t="s">
        <v>50</v>
      </c>
      <c r="D7" s="12" t="s">
        <v>293</v>
      </c>
      <c r="E7" s="41" t="s">
        <v>45</v>
      </c>
      <c r="F7" s="12" t="s">
        <v>129</v>
      </c>
      <c r="G7" s="41" t="s">
        <v>52</v>
      </c>
      <c r="H7" s="12" t="s">
        <v>645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4" t="s">
        <v>56</v>
      </c>
      <c r="HF7" s="34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20</v>
      </c>
      <c r="B8" s="11"/>
      <c r="C8" s="40" t="s">
        <v>62</v>
      </c>
      <c r="D8" s="134">
        <f>Item!BF4</f>
        <v>0</v>
      </c>
      <c r="E8" s="41" t="s">
        <v>51</v>
      </c>
      <c r="F8" s="12" t="s">
        <v>592</v>
      </c>
      <c r="G8" s="40" t="s">
        <v>78</v>
      </c>
      <c r="H8" s="11" t="s">
        <v>1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61</v>
      </c>
      <c r="B9" s="11"/>
      <c r="C9" s="40" t="s">
        <v>63</v>
      </c>
      <c r="D9" s="11" t="s">
        <v>651</v>
      </c>
      <c r="E9" s="40" t="s">
        <v>699</v>
      </c>
      <c r="F9" s="11" t="s">
        <v>705</v>
      </c>
    </row>
    <row r="10" spans="1:224">
      <c r="A10" s="40" t="s">
        <v>696</v>
      </c>
      <c r="B10" s="35"/>
      <c r="C10" s="40" t="s">
        <v>64</v>
      </c>
      <c r="D10" s="135">
        <v>46078</v>
      </c>
      <c r="E10" s="40" t="s">
        <v>697</v>
      </c>
      <c r="F10" s="35"/>
    </row>
    <row r="11" spans="1:224">
      <c r="C11" s="40" t="s">
        <v>65</v>
      </c>
      <c r="D11" s="35"/>
      <c r="E11" s="63" t="s">
        <v>698</v>
      </c>
      <c r="F11" s="35" t="s">
        <v>784</v>
      </c>
    </row>
    <row r="14" spans="1:224">
      <c r="D14" s="114"/>
    </row>
    <row r="15" spans="1:224">
      <c r="A15" t="s">
        <v>696</v>
      </c>
    </row>
    <row r="16" spans="1:224">
      <c r="A16" s="3" t="s">
        <v>823</v>
      </c>
    </row>
    <row r="17" spans="1:1">
      <c r="A17" s="3" t="s">
        <v>824</v>
      </c>
    </row>
    <row r="18" spans="1:1">
      <c r="A18" t="s">
        <v>825</v>
      </c>
    </row>
    <row r="19" spans="1:1">
      <c r="A19" s="3" t="s">
        <v>826</v>
      </c>
    </row>
    <row r="20" spans="1:1">
      <c r="A20" s="3" t="s">
        <v>827</v>
      </c>
    </row>
  </sheetData>
  <protectedRanges>
    <protectedRange password="F78C" sqref="HB4:HC8 HH4:HH8 HD6:HG8 GT6:GZ8" name="区域1_1"/>
  </protectedRanges>
  <phoneticPr fontId="27" type="noConversion"/>
  <dataValidations count="1">
    <dataValidation type="list" allowBlank="1" showInputMessage="1" showErrorMessage="1" sqref="IL3:IL8 IJ7:IJ8 IJ4:IJ5" xr:uid="{030A78AB-2A32-4917-A04B-6317776CEC45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46BF3BA-243A-487A-A4A3-3131909B2EDA}">
          <x14:formula1>
            <xm:f>Data!$A$2:$A$3</xm:f>
          </x14:formula1>
          <xm:sqref>B3</xm:sqref>
        </x14:dataValidation>
        <x14:dataValidation type="list" allowBlank="1" showInputMessage="1" showErrorMessage="1" xr:uid="{0F88EBBA-BD7B-40F1-9688-F8FCC745001D}">
          <x14:formula1>
            <xm:f>ValueSelection!$E$2:$E$29</xm:f>
          </x14:formula1>
          <xm:sqref>B8</xm:sqref>
        </x14:dataValidation>
        <x14:dataValidation type="list" allowBlank="1" showInputMessage="1" showErrorMessage="1" xr:uid="{15A543E5-97EB-436C-90CB-A77C9C089B89}">
          <x14:formula1>
            <xm:f>Data!$K$2:$K$4</xm:f>
          </x14:formula1>
          <xm:sqref>B9</xm:sqref>
        </x14:dataValidation>
        <x14:dataValidation type="list" allowBlank="1" showInputMessage="1" showErrorMessage="1" xr:uid="{B85BC574-CEDB-46FB-A068-AD2420AD2E69}">
          <x14:formula1>
            <xm:f>Data!$U$2:$U$3</xm:f>
          </x14:formula1>
          <xm:sqref>H8</xm:sqref>
        </x14:dataValidation>
        <x14:dataValidation type="list" allowBlank="1" showInputMessage="1" showErrorMessage="1" xr:uid="{F049981D-1362-4387-BF7A-35B19092DC2F}">
          <x14:formula1>
            <xm:f>Data!$B$2:$B$5</xm:f>
          </x14:formula1>
          <xm:sqref>D5</xm:sqref>
        </x14:dataValidation>
        <x14:dataValidation type="list" allowBlank="1" showInputMessage="1" showErrorMessage="1" xr:uid="{72A5840D-95D3-442E-AB7D-E6BEF4D7338D}">
          <x14:formula1>
            <xm:f>Data!$C$2:$C$7</xm:f>
          </x14:formula1>
          <xm:sqref>D6</xm:sqref>
        </x14:dataValidation>
        <x14:dataValidation type="list" allowBlank="1" showInputMessage="1" showErrorMessage="1" xr:uid="{B2BAE4CE-7FD9-43F9-9291-7107126A40DB}">
          <x14:formula1>
            <xm:f>ValueSelection!$F$2:$F$27</xm:f>
          </x14:formula1>
          <xm:sqref>D7</xm:sqref>
        </x14:dataValidation>
        <x14:dataValidation type="list" allowBlank="1" showInputMessage="1" showErrorMessage="1" xr:uid="{4B5C395D-91F9-4E93-9729-D19EFD1B5A75}">
          <x14:formula1>
            <xm:f>Data!$L$2:$L$3</xm:f>
          </x14:formula1>
          <xm:sqref>D11</xm:sqref>
        </x14:dataValidation>
        <x14:dataValidation type="list" allowBlank="1" showInputMessage="1" showErrorMessage="1" xr:uid="{C0EE77F5-0BD9-423D-8355-EBB3E3C39BB7}">
          <x14:formula1>
            <xm:f>Data!$F$2:$F$3</xm:f>
          </x14:formula1>
          <xm:sqref>F3</xm:sqref>
        </x14:dataValidation>
        <x14:dataValidation type="list" allowBlank="1" showInputMessage="1" showErrorMessage="1" xr:uid="{6049C67D-3772-4C0C-B578-A2154CC84EB1}">
          <x14:formula1>
            <xm:f>Data!$G$2:$G$8</xm:f>
          </x14:formula1>
          <xm:sqref>F4</xm:sqref>
        </x14:dataValidation>
        <x14:dataValidation type="list" allowBlank="1" showInputMessage="1" showErrorMessage="1" xr:uid="{90B8D34E-8FE1-4995-B78C-D180C754446C}">
          <x14:formula1>
            <xm:f>Data!$H$2:$H$9</xm:f>
          </x14:formula1>
          <xm:sqref>F5:F6</xm:sqref>
        </x14:dataValidation>
        <x14:dataValidation type="list" allowBlank="1" showInputMessage="1" showErrorMessage="1" xr:uid="{C208EC4F-CEA2-47A1-BF7C-36DAA98E336C}">
          <x14:formula1>
            <xm:f>Data!$I$2:$I$5</xm:f>
          </x14:formula1>
          <xm:sqref>F7</xm:sqref>
        </x14:dataValidation>
        <x14:dataValidation type="list" allowBlank="1" showInputMessage="1" showErrorMessage="1" xr:uid="{7A76C1C5-E107-4AD5-956C-E6927D7F106F}">
          <x14:formula1>
            <xm:f>ValueSelection!$H$2:$H$12</xm:f>
          </x14:formula1>
          <xm:sqref>F8</xm:sqref>
        </x14:dataValidation>
        <x14:dataValidation type="list" allowBlank="1" showInputMessage="1" showErrorMessage="1" xr:uid="{B2509024-01AF-4A10-BA7A-3679A097936B}">
          <x14:formula1>
            <xm:f>Data!$N$2:$N$5</xm:f>
          </x14:formula1>
          <xm:sqref>H3</xm:sqref>
        </x14:dataValidation>
        <x14:dataValidation type="list" allowBlank="1" showInputMessage="1" showErrorMessage="1" xr:uid="{80E565F3-E468-4ED8-B6FB-254AC6905526}">
          <x14:formula1>
            <xm:f>Data!$P$2:$P$3</xm:f>
          </x14:formula1>
          <xm:sqref>H5</xm:sqref>
        </x14:dataValidation>
        <x14:dataValidation type="list" allowBlank="1" showInputMessage="1" showErrorMessage="1" xr:uid="{5B002FB1-18C7-4522-8A2C-046B31BD01B0}">
          <x14:formula1>
            <xm:f>Data!$Q$2:$Q$3</xm:f>
          </x14:formula1>
          <xm:sqref>H6</xm:sqref>
        </x14:dataValidation>
        <x14:dataValidation type="list" allowBlank="1" showInputMessage="1" showErrorMessage="1" xr:uid="{E7D53A1E-AFF6-4621-AEC9-3EE9CE6100D9}">
          <x14:formula1>
            <xm:f>ValueSelection!$K$2:$K$57</xm:f>
          </x14:formula1>
          <xm:sqref>H7</xm:sqref>
        </x14:dataValidation>
        <x14:dataValidation type="list" allowBlank="1" showInputMessage="1" showErrorMessage="1" xr:uid="{6C552DF5-92A6-4381-A025-35C5D3385EB1}">
          <x14:formula1>
            <xm:f>Data!$E$2:$E$6</xm:f>
          </x14:formula1>
          <xm:sqref>D9</xm:sqref>
        </x14:dataValidation>
        <x14:dataValidation type="list" allowBlank="1" showInputMessage="1" showErrorMessage="1" xr:uid="{7B8F4874-51DB-4D81-B8DB-AE367FBF5E46}">
          <x14:formula1>
            <xm:f>ValueSelection!$D$2:$D$296</xm:f>
          </x14:formula1>
          <xm:sqref>B7</xm:sqref>
        </x14:dataValidation>
        <x14:dataValidation type="list" allowBlank="1" showInputMessage="1" showErrorMessage="1" xr:uid="{7F06CD73-09BC-4945-A44C-FAF9FA90434D}">
          <x14:formula1>
            <xm:f>ValueSelection!$I$2:$I$8</xm:f>
          </x14:formula1>
          <xm:sqref>F9</xm:sqref>
        </x14:dataValidation>
        <x14:dataValidation type="list" allowBlank="1" showInputMessage="1" showErrorMessage="1" xr:uid="{6D6523C4-7FAD-4239-9714-741CD3180BE0}">
          <x14:formula1>
            <xm:f>ValueSelection!$J$2:$J$11</xm:f>
          </x14:formula1>
          <xm:sqref>F10</xm:sqref>
        </x14:dataValidation>
        <x14:dataValidation type="list" allowBlank="1" showInputMessage="1" showErrorMessage="1" xr:uid="{1CEF681A-E6FC-41CB-A730-25FFB884129F}">
          <x14:formula1>
            <xm:f>Data!$M$2:$M$9</xm:f>
          </x14:formula1>
          <xm:sqref>F11</xm:sqref>
        </x14:dataValidation>
        <x14:dataValidation type="list" allowBlank="1" showInputMessage="1" showErrorMessage="1" xr:uid="{78152A81-4D9E-411C-BB92-9E4800921F71}">
          <x14:formula1>
            <xm:f>ValueSelection!$C$2:$C$72</xm:f>
          </x14:formula1>
          <xm:sqref>B6</xm:sqref>
        </x14:dataValidation>
        <x14:dataValidation type="list" allowBlank="1" showInputMessage="1" showErrorMessage="1" xr:uid="{9216C48B-AD97-4C01-A9D9-0E4CB3DA1C4B}">
          <x14:formula1>
            <xm:f>ValueSelection!$B$2:$B$72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G4"/>
  <sheetViews>
    <sheetView tabSelected="1" topLeftCell="AQ1" workbookViewId="0">
      <selection activeCell="BF4" sqref="BF4"/>
    </sheetView>
  </sheetViews>
  <sheetFormatPr defaultColWidth="9.140625" defaultRowHeight="15"/>
  <cols>
    <col min="1" max="1" width="10.140625" style="66" customWidth="1"/>
    <col min="2" max="2" width="7.140625" style="67" customWidth="1"/>
    <col min="3" max="3" width="8.42578125" style="67" customWidth="1"/>
    <col min="4" max="5" width="7.85546875" style="67" customWidth="1"/>
    <col min="6" max="6" width="12.85546875" style="67" customWidth="1"/>
    <col min="7" max="7" width="7.5703125" style="67" customWidth="1"/>
    <col min="8" max="8" width="25.28515625" style="67" customWidth="1"/>
    <col min="9" max="9" width="21.42578125" style="67" customWidth="1"/>
    <col min="10" max="10" width="33.85546875" style="67" customWidth="1"/>
    <col min="11" max="11" width="18.28515625" style="124" customWidth="1"/>
    <col min="12" max="12" width="20.7109375" style="67" customWidth="1"/>
    <col min="13" max="13" width="12.28515625" style="67" customWidth="1"/>
    <col min="14" max="14" width="6.140625" style="67" customWidth="1"/>
    <col min="15" max="15" width="11.85546875" style="67" customWidth="1"/>
    <col min="16" max="16" width="12.85546875" style="67" customWidth="1"/>
    <col min="17" max="17" width="14.7109375" style="131" customWidth="1"/>
    <col min="18" max="18" width="8.7109375" style="67" customWidth="1"/>
    <col min="19" max="19" width="9.7109375" style="70" customWidth="1"/>
    <col min="20" max="20" width="8" style="71" customWidth="1"/>
    <col min="21" max="21" width="12" style="72" customWidth="1"/>
    <col min="22" max="22" width="8.5703125" style="72" customWidth="1"/>
    <col min="23" max="23" width="8.140625" style="72" customWidth="1"/>
    <col min="24" max="24" width="9.42578125" style="67" customWidth="1"/>
    <col min="25" max="25" width="8.140625" style="115" customWidth="1"/>
    <col min="26" max="26" width="8.7109375" style="115" customWidth="1"/>
    <col min="27" max="27" width="7.140625" style="115" customWidth="1"/>
    <col min="28" max="28" width="9" style="71" customWidth="1"/>
    <col min="29" max="29" width="6.28515625" style="74" customWidth="1"/>
    <col min="30" max="30" width="10" style="121" customWidth="1"/>
    <col min="31" max="31" width="9.85546875" style="74" customWidth="1"/>
    <col min="32" max="32" width="7.85546875" style="67" customWidth="1"/>
    <col min="33" max="33" width="8.85546875" style="72" customWidth="1"/>
    <col min="34" max="34" width="12" style="67" customWidth="1"/>
    <col min="35" max="35" width="8.42578125" style="75" customWidth="1"/>
    <col min="36" max="36" width="9" style="72" customWidth="1"/>
    <col min="37" max="37" width="7.85546875" style="75" customWidth="1"/>
    <col min="38" max="38" width="5.85546875" style="72" customWidth="1"/>
    <col min="39" max="40" width="9.5703125" style="75" customWidth="1"/>
    <col min="41" max="41" width="10" style="72" customWidth="1"/>
    <col min="42" max="42" width="9.5703125" style="72" customWidth="1"/>
    <col min="43" max="43" width="9.42578125" style="72" customWidth="1"/>
    <col min="44" max="44" width="7.140625" style="75" customWidth="1"/>
    <col min="45" max="45" width="7.85546875" style="75" customWidth="1"/>
    <col min="46" max="46" width="9.5703125" style="72" customWidth="1"/>
    <col min="47" max="47" width="8.140625" style="72" customWidth="1"/>
    <col min="48" max="48" width="9.140625" style="67" customWidth="1"/>
    <col min="49" max="50" width="9.140625" style="67"/>
    <col min="51" max="51" width="10.140625" style="72" customWidth="1"/>
    <col min="52" max="52" width="10" style="72" customWidth="1"/>
    <col min="53" max="53" width="9.140625" style="72"/>
    <col min="54" max="54" width="11.28515625" style="67" customWidth="1"/>
    <col min="55" max="55" width="13" style="67" customWidth="1"/>
    <col min="56" max="56" width="10.140625" style="67" customWidth="1"/>
    <col min="57" max="58" width="11.140625" style="67" bestFit="1" customWidth="1"/>
    <col min="59" max="59" width="11.5703125" style="67" bestFit="1" customWidth="1"/>
    <col min="60" max="16384" width="9.140625" style="67"/>
  </cols>
  <sheetData>
    <row r="1" spans="1:59" ht="18.600000000000001" customHeight="1">
      <c r="D1" s="105"/>
      <c r="E1" s="105"/>
      <c r="F1" s="68"/>
      <c r="G1" s="69"/>
      <c r="I1" s="113" t="s">
        <v>822</v>
      </c>
      <c r="V1" s="106" t="s">
        <v>732</v>
      </c>
      <c r="X1" s="69"/>
      <c r="AM1" s="118"/>
      <c r="AO1" s="72" t="s">
        <v>792</v>
      </c>
      <c r="AR1" s="107" t="s">
        <v>792</v>
      </c>
      <c r="AT1" s="73"/>
      <c r="AU1" s="67"/>
      <c r="AV1" s="72"/>
      <c r="AW1" s="72"/>
      <c r="AY1" s="73" t="s">
        <v>834</v>
      </c>
      <c r="AZ1" s="67"/>
      <c r="BA1" s="67"/>
    </row>
    <row r="2" spans="1:59">
      <c r="F2" s="109" t="s">
        <v>808</v>
      </c>
      <c r="H2" s="109" t="s">
        <v>808</v>
      </c>
      <c r="I2" s="109" t="s">
        <v>808</v>
      </c>
      <c r="J2" s="109" t="s">
        <v>808</v>
      </c>
      <c r="K2" s="109" t="s">
        <v>808</v>
      </c>
      <c r="L2" s="109" t="s">
        <v>808</v>
      </c>
      <c r="M2" s="109" t="s">
        <v>808</v>
      </c>
      <c r="R2" s="109" t="s">
        <v>808</v>
      </c>
      <c r="S2" s="151" t="s">
        <v>733</v>
      </c>
      <c r="T2" s="151"/>
      <c r="U2" s="151"/>
      <c r="V2" s="151"/>
      <c r="W2" s="151"/>
      <c r="X2" s="152" t="s">
        <v>734</v>
      </c>
      <c r="Y2" s="152"/>
      <c r="Z2" s="152"/>
      <c r="AA2" s="152"/>
      <c r="AB2" s="152"/>
      <c r="AC2" s="152"/>
      <c r="AD2" s="152"/>
      <c r="AE2" s="152"/>
      <c r="AF2" s="152"/>
      <c r="AG2" s="153"/>
      <c r="AH2" s="154" t="s">
        <v>735</v>
      </c>
      <c r="AI2" s="154"/>
      <c r="AJ2" s="154"/>
      <c r="AK2" s="155" t="s">
        <v>736</v>
      </c>
      <c r="AL2" s="156"/>
      <c r="AM2" s="156"/>
      <c r="AN2" s="156"/>
      <c r="AO2" s="156"/>
      <c r="AP2" s="156"/>
      <c r="AQ2" s="156"/>
      <c r="AR2" s="156"/>
      <c r="AS2" s="156"/>
      <c r="AT2" s="156"/>
      <c r="AU2" s="157"/>
      <c r="AV2" s="158" t="s">
        <v>737</v>
      </c>
      <c r="AW2" s="159"/>
      <c r="AX2" s="160"/>
      <c r="AY2" s="126"/>
      <c r="AZ2" s="76"/>
      <c r="BA2" s="77"/>
      <c r="BB2" s="76"/>
      <c r="BC2" s="76"/>
      <c r="BD2" s="72"/>
    </row>
    <row r="3" spans="1:59" ht="68.099999999999994" customHeight="1">
      <c r="A3" s="78" t="s">
        <v>738</v>
      </c>
      <c r="B3" s="78" t="s">
        <v>739</v>
      </c>
      <c r="C3" s="111" t="s">
        <v>740</v>
      </c>
      <c r="D3" s="112" t="s">
        <v>3</v>
      </c>
      <c r="E3" s="112" t="s">
        <v>20</v>
      </c>
      <c r="F3" s="80" t="s">
        <v>791</v>
      </c>
      <c r="G3" s="111" t="s">
        <v>741</v>
      </c>
      <c r="H3" s="79" t="s">
        <v>742</v>
      </c>
      <c r="I3" s="110" t="s">
        <v>809</v>
      </c>
      <c r="J3" s="79" t="s">
        <v>743</v>
      </c>
      <c r="K3" s="110" t="s">
        <v>831</v>
      </c>
      <c r="L3" s="79" t="s">
        <v>744</v>
      </c>
      <c r="M3" s="79" t="s">
        <v>745</v>
      </c>
      <c r="N3" s="111" t="s">
        <v>746</v>
      </c>
      <c r="O3" s="111" t="s">
        <v>836</v>
      </c>
      <c r="P3" s="111" t="s">
        <v>747</v>
      </c>
      <c r="Q3" s="132" t="s">
        <v>748</v>
      </c>
      <c r="R3" s="110" t="s">
        <v>810</v>
      </c>
      <c r="S3" s="81" t="s">
        <v>749</v>
      </c>
      <c r="T3" s="82" t="s">
        <v>750</v>
      </c>
      <c r="U3" s="83" t="s">
        <v>751</v>
      </c>
      <c r="V3" s="84" t="s">
        <v>752</v>
      </c>
      <c r="W3" s="85" t="s">
        <v>753</v>
      </c>
      <c r="X3" s="86" t="s">
        <v>4</v>
      </c>
      <c r="Y3" s="116" t="s">
        <v>754</v>
      </c>
      <c r="Z3" s="116" t="s">
        <v>755</v>
      </c>
      <c r="AA3" s="116" t="s">
        <v>756</v>
      </c>
      <c r="AB3" s="87" t="s">
        <v>757</v>
      </c>
      <c r="AC3" s="88" t="s">
        <v>758</v>
      </c>
      <c r="AD3" s="122" t="s">
        <v>759</v>
      </c>
      <c r="AE3" s="89" t="s">
        <v>760</v>
      </c>
      <c r="AF3" s="78" t="s">
        <v>761</v>
      </c>
      <c r="AG3" s="90" t="s">
        <v>762</v>
      </c>
      <c r="AH3" s="78" t="s">
        <v>763</v>
      </c>
      <c r="AI3" s="91" t="s">
        <v>764</v>
      </c>
      <c r="AJ3" s="92" t="s">
        <v>765</v>
      </c>
      <c r="AK3" s="91" t="s">
        <v>766</v>
      </c>
      <c r="AL3" s="90" t="s">
        <v>767</v>
      </c>
      <c r="AM3" s="119" t="s">
        <v>768</v>
      </c>
      <c r="AN3" s="90" t="s">
        <v>769</v>
      </c>
      <c r="AO3" s="86" t="s">
        <v>770</v>
      </c>
      <c r="AP3" s="91" t="s">
        <v>771</v>
      </c>
      <c r="AQ3" s="90" t="s">
        <v>772</v>
      </c>
      <c r="AR3" s="86" t="s">
        <v>773</v>
      </c>
      <c r="AS3" s="91" t="s">
        <v>774</v>
      </c>
      <c r="AT3" s="90" t="s">
        <v>775</v>
      </c>
      <c r="AU3" s="90" t="s">
        <v>776</v>
      </c>
      <c r="AV3" s="93" t="s">
        <v>777</v>
      </c>
      <c r="AW3" s="93" t="s">
        <v>778</v>
      </c>
      <c r="AX3" s="120" t="s">
        <v>779</v>
      </c>
      <c r="AY3" s="127" t="s">
        <v>835</v>
      </c>
      <c r="AZ3" s="78" t="s">
        <v>780</v>
      </c>
      <c r="BA3" s="78" t="s">
        <v>781</v>
      </c>
      <c r="BB3" s="94" t="s">
        <v>782</v>
      </c>
      <c r="BC3" s="94" t="s">
        <v>783</v>
      </c>
      <c r="BD3" s="133"/>
    </row>
    <row r="4" spans="1:59" ht="150">
      <c r="A4" s="95">
        <v>5</v>
      </c>
      <c r="B4" s="46"/>
      <c r="C4" s="46"/>
      <c r="D4" s="46" t="s">
        <v>420</v>
      </c>
      <c r="E4" s="46"/>
      <c r="F4" s="46" t="s">
        <v>293</v>
      </c>
      <c r="G4" s="46"/>
      <c r="H4" s="130" t="s">
        <v>866</v>
      </c>
      <c r="I4" s="130" t="s">
        <v>867</v>
      </c>
      <c r="J4" s="130" t="s">
        <v>868</v>
      </c>
      <c r="K4" s="125" t="s">
        <v>860</v>
      </c>
      <c r="L4" s="130" t="s">
        <v>869</v>
      </c>
      <c r="M4" s="136" t="s">
        <v>871</v>
      </c>
      <c r="N4" s="46" t="s">
        <v>863</v>
      </c>
      <c r="O4" s="46" t="s">
        <v>865</v>
      </c>
      <c r="P4" s="130" t="s">
        <v>870</v>
      </c>
      <c r="Q4" s="137"/>
      <c r="R4" s="46" t="s">
        <v>796</v>
      </c>
      <c r="S4" s="96"/>
      <c r="T4" s="97"/>
      <c r="U4" s="98" t="str">
        <f t="shared" ref="U4" si="0">IF(ISERROR(S4/T4),"",S4/T4)</f>
        <v/>
      </c>
      <c r="V4" s="99"/>
      <c r="W4" s="128"/>
      <c r="X4" s="130" t="s">
        <v>840</v>
      </c>
      <c r="Y4" s="117">
        <v>50</v>
      </c>
      <c r="Z4" s="117">
        <v>50</v>
      </c>
      <c r="AA4" s="117">
        <v>98</v>
      </c>
      <c r="AB4" s="97"/>
      <c r="AC4" s="100">
        <v>1</v>
      </c>
      <c r="AD4" s="123">
        <f t="shared" ref="AD4" si="1">IF(Y4="","",Y4*Z4*AA4/1000000)</f>
        <v>0.245</v>
      </c>
      <c r="AE4" s="101">
        <f t="shared" ref="AE4" si="2">IF(AC4="","",65/AD4*AC4)</f>
        <v>265</v>
      </c>
      <c r="AF4" s="46"/>
      <c r="AG4" s="102">
        <f t="shared" ref="AG4" si="3">IF(ISERROR(AF4/AE4),"",AF4/AE4)</f>
        <v>0</v>
      </c>
      <c r="AH4" s="130" t="s">
        <v>861</v>
      </c>
      <c r="AI4" s="103"/>
      <c r="AJ4" s="102">
        <f t="shared" ref="AJ4" si="4">IF(ISERROR(V4*AI4),"",V4*AI4)</f>
        <v>0</v>
      </c>
      <c r="AK4" s="103"/>
      <c r="AL4" s="102">
        <f t="shared" ref="AL4" si="5">IF(ISERROR(AX4*AK4),"",AX4*AK4)</f>
        <v>0</v>
      </c>
      <c r="AM4" s="103"/>
      <c r="AN4" s="102">
        <f t="shared" ref="AN4" si="6">IF(ISERROR(AX4*AM4),"",AX4*AM4)</f>
        <v>0</v>
      </c>
      <c r="AO4" s="46"/>
      <c r="AP4" s="103"/>
      <c r="AQ4" s="102">
        <f t="shared" ref="AQ4" si="7">IF(ISERROR(AX4*AP4),"",AX4*AP4)</f>
        <v>0</v>
      </c>
      <c r="AR4" s="76"/>
      <c r="AS4" s="103"/>
      <c r="AT4" s="102">
        <f t="shared" ref="AT4" si="8">IF(ISERROR(AX4*AS4),"",AX4*AS4)</f>
        <v>0</v>
      </c>
      <c r="AU4" s="102">
        <f t="shared" ref="AU4" si="9">IF(ISERROR(AL4+AN4+AQ4+AT4),"",AL4+AN4+AQ4+AT4)</f>
        <v>0</v>
      </c>
      <c r="AV4" s="102">
        <f t="shared" ref="AV4" si="10">IF(ISERROR(V4+AU4),"",V4+AU4)</f>
        <v>0</v>
      </c>
      <c r="AW4" s="104">
        <f t="shared" ref="AW4" si="11">IF(ISERROR((AX4-AV4)/AX4),"",(AX4-AV4)/AX4)</f>
        <v>1</v>
      </c>
      <c r="AX4" s="102" t="s">
        <v>864</v>
      </c>
      <c r="AY4" s="76" t="s">
        <v>864</v>
      </c>
      <c r="AZ4" s="76" t="s">
        <v>818</v>
      </c>
      <c r="BA4" s="77"/>
      <c r="BB4" s="102">
        <f t="shared" ref="BB4" si="12">IF(ISERROR(AV4*BA4),"",AV4*BA4)</f>
        <v>0</v>
      </c>
      <c r="BC4" s="102">
        <f t="shared" ref="BC4" si="13">IF(ISERROR(AX4*BA4),"",AX4*BA4)</f>
        <v>0</v>
      </c>
      <c r="BD4" s="129">
        <f>SUM(BA4:BA4)</f>
        <v>0</v>
      </c>
      <c r="BE4" s="129">
        <f>SUM(BB4:BB4)</f>
        <v>0</v>
      </c>
      <c r="BF4" s="129">
        <f>SUM(BC4:BC4)</f>
        <v>0</v>
      </c>
      <c r="BG4" s="129"/>
    </row>
  </sheetData>
  <sheetProtection insertRows="0" deleteRows="0" sort="0"/>
  <protectedRanges>
    <protectedRange sqref="AZ3 L4:N231 O4 AM3:AN3 A5:J231 P5:AU231 E4:J4 BA4 A4:C4 Q4:AY4" name="Range1"/>
    <protectedRange sqref="K4:K238" name="Range1_1"/>
    <protectedRange sqref="AY5:AY233" name="Range1_2"/>
    <protectedRange sqref="O5:O233" name="Range1_3"/>
    <protectedRange sqref="D4" name="Range1_4"/>
  </protectedRanges>
  <mergeCells count="5">
    <mergeCell ref="S2:W2"/>
    <mergeCell ref="X2:AG2"/>
    <mergeCell ref="AH2:AJ2"/>
    <mergeCell ref="AK2:AU2"/>
    <mergeCell ref="AV2:AX2"/>
  </mergeCells>
  <phoneticPr fontId="3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5B5675-627F-44FF-8E56-11613DCE8A38}">
          <x14:formula1>
            <xm:f>Data!$R$2:$R$14</xm:f>
          </x14:formula1>
          <xm:sqref>R4</xm:sqref>
        </x14:dataValidation>
        <x14:dataValidation type="list" allowBlank="1" showInputMessage="1" showErrorMessage="1" xr:uid="{D2B33139-09CF-4BD3-878B-AB124AE8C200}">
          <x14:formula1>
            <xm:f>Data!$J$2:$J$11</xm:f>
          </x14:formula1>
          <xm:sqref>AZ4</xm:sqref>
        </x14:dataValidation>
        <x14:dataValidation type="list" allowBlank="1" showInputMessage="1" showErrorMessage="1" xr:uid="{AE9994C2-9C60-43DD-A320-81131AF9597F}">
          <x14:formula1>
            <xm:f>ValueSelection!$E$2:$E$26</xm:f>
          </x14:formula1>
          <xm:sqref>E4</xm:sqref>
        </x14:dataValidation>
        <x14:dataValidation type="list" allowBlank="1" showInputMessage="1" showErrorMessage="1" xr:uid="{63ABC40F-D9F0-4933-81EB-0AB4607EDD7B}">
          <x14:formula1>
            <xm:f>ValueSelection!$F$2:$F$27</xm:f>
          </x14:formula1>
          <xm:sqref>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34FA-8F9E-4472-8C9A-401EE395549A}">
  <dimension ref="A1:M9"/>
  <sheetViews>
    <sheetView showGridLines="0" workbookViewId="0">
      <selection activeCell="E15" sqref="E15"/>
    </sheetView>
  </sheetViews>
  <sheetFormatPr defaultRowHeight="14.25"/>
  <cols>
    <col min="1" max="1" width="20.7109375" style="138" customWidth="1"/>
    <col min="2" max="2" width="11.5703125" style="138" customWidth="1"/>
    <col min="3" max="3" width="25.85546875" style="138" customWidth="1"/>
    <col min="4" max="4" width="3" style="138" customWidth="1"/>
    <col min="5" max="5" width="25.7109375" style="138" customWidth="1"/>
    <col min="6" max="6" width="9" style="138" customWidth="1"/>
    <col min="7" max="7" width="5" style="139" customWidth="1"/>
    <col min="8" max="8" width="6.7109375" style="138" customWidth="1"/>
    <col min="9" max="9" width="11" style="150" customWidth="1"/>
    <col min="10" max="12" width="4.140625" style="138" customWidth="1"/>
    <col min="13" max="13" width="5.85546875" style="138" customWidth="1"/>
    <col min="14" max="183" width="9.140625" style="138"/>
    <col min="184" max="185" width="12.5703125" style="138" customWidth="1"/>
    <col min="186" max="186" width="24" style="138" customWidth="1"/>
    <col min="187" max="187" width="12" style="138" bestFit="1" customWidth="1"/>
    <col min="188" max="190" width="9.140625" style="138"/>
    <col min="191" max="193" width="7.42578125" style="138" customWidth="1"/>
    <col min="194" max="194" width="9.140625" style="138"/>
    <col min="195" max="195" width="10.5703125" style="138" bestFit="1" customWidth="1"/>
    <col min="196" max="198" width="9.140625" style="138"/>
    <col min="199" max="199" width="12.7109375" style="138" customWidth="1"/>
    <col min="200" max="206" width="9.140625" style="138"/>
    <col min="207" max="207" width="11.7109375" style="138" customWidth="1"/>
    <col min="208" max="210" width="9.140625" style="138"/>
    <col min="211" max="211" width="10.28515625" style="138" customWidth="1"/>
    <col min="212" max="213" width="9.140625" style="138"/>
    <col min="214" max="214" width="13" style="138" customWidth="1"/>
    <col min="215" max="439" width="9.140625" style="138"/>
    <col min="440" max="441" width="12.5703125" style="138" customWidth="1"/>
    <col min="442" max="442" width="24" style="138" customWidth="1"/>
    <col min="443" max="443" width="12" style="138" bestFit="1" customWidth="1"/>
    <col min="444" max="446" width="9.140625" style="138"/>
    <col min="447" max="449" width="7.42578125" style="138" customWidth="1"/>
    <col min="450" max="450" width="9.140625" style="138"/>
    <col min="451" max="451" width="10.5703125" style="138" bestFit="1" customWidth="1"/>
    <col min="452" max="454" width="9.140625" style="138"/>
    <col min="455" max="455" width="12.7109375" style="138" customWidth="1"/>
    <col min="456" max="462" width="9.140625" style="138"/>
    <col min="463" max="463" width="11.7109375" style="138" customWidth="1"/>
    <col min="464" max="466" width="9.140625" style="138"/>
    <col min="467" max="467" width="10.28515625" style="138" customWidth="1"/>
    <col min="468" max="469" width="9.140625" style="138"/>
    <col min="470" max="470" width="13" style="138" customWidth="1"/>
    <col min="471" max="695" width="9.140625" style="138"/>
    <col min="696" max="697" width="12.5703125" style="138" customWidth="1"/>
    <col min="698" max="698" width="24" style="138" customWidth="1"/>
    <col min="699" max="699" width="12" style="138" bestFit="1" customWidth="1"/>
    <col min="700" max="702" width="9.140625" style="138"/>
    <col min="703" max="705" width="7.42578125" style="138" customWidth="1"/>
    <col min="706" max="706" width="9.140625" style="138"/>
    <col min="707" max="707" width="10.5703125" style="138" bestFit="1" customWidth="1"/>
    <col min="708" max="710" width="9.140625" style="138"/>
    <col min="711" max="711" width="12.7109375" style="138" customWidth="1"/>
    <col min="712" max="718" width="9.140625" style="138"/>
    <col min="719" max="719" width="11.7109375" style="138" customWidth="1"/>
    <col min="720" max="722" width="9.140625" style="138"/>
    <col min="723" max="723" width="10.28515625" style="138" customWidth="1"/>
    <col min="724" max="725" width="9.140625" style="138"/>
    <col min="726" max="726" width="13" style="138" customWidth="1"/>
    <col min="727" max="951" width="9.140625" style="138"/>
    <col min="952" max="953" width="12.5703125" style="138" customWidth="1"/>
    <col min="954" max="954" width="24" style="138" customWidth="1"/>
    <col min="955" max="955" width="12" style="138" bestFit="1" customWidth="1"/>
    <col min="956" max="958" width="9.140625" style="138"/>
    <col min="959" max="961" width="7.42578125" style="138" customWidth="1"/>
    <col min="962" max="962" width="9.140625" style="138"/>
    <col min="963" max="963" width="10.5703125" style="138" bestFit="1" customWidth="1"/>
    <col min="964" max="966" width="9.140625" style="138"/>
    <col min="967" max="967" width="12.7109375" style="138" customWidth="1"/>
    <col min="968" max="974" width="9.140625" style="138"/>
    <col min="975" max="975" width="11.7109375" style="138" customWidth="1"/>
    <col min="976" max="978" width="9.140625" style="138"/>
    <col min="979" max="979" width="10.28515625" style="138" customWidth="1"/>
    <col min="980" max="981" width="9.140625" style="138"/>
    <col min="982" max="982" width="13" style="138" customWidth="1"/>
    <col min="983" max="1207" width="9.140625" style="138"/>
    <col min="1208" max="1209" width="12.5703125" style="138" customWidth="1"/>
    <col min="1210" max="1210" width="24" style="138" customWidth="1"/>
    <col min="1211" max="1211" width="12" style="138" bestFit="1" customWidth="1"/>
    <col min="1212" max="1214" width="9.140625" style="138"/>
    <col min="1215" max="1217" width="7.42578125" style="138" customWidth="1"/>
    <col min="1218" max="1218" width="9.140625" style="138"/>
    <col min="1219" max="1219" width="10.5703125" style="138" bestFit="1" customWidth="1"/>
    <col min="1220" max="1222" width="9.140625" style="138"/>
    <col min="1223" max="1223" width="12.7109375" style="138" customWidth="1"/>
    <col min="1224" max="1230" width="9.140625" style="138"/>
    <col min="1231" max="1231" width="11.7109375" style="138" customWidth="1"/>
    <col min="1232" max="1234" width="9.140625" style="138"/>
    <col min="1235" max="1235" width="10.28515625" style="138" customWidth="1"/>
    <col min="1236" max="1237" width="9.140625" style="138"/>
    <col min="1238" max="1238" width="13" style="138" customWidth="1"/>
    <col min="1239" max="1463" width="9.140625" style="138"/>
    <col min="1464" max="1465" width="12.5703125" style="138" customWidth="1"/>
    <col min="1466" max="1466" width="24" style="138" customWidth="1"/>
    <col min="1467" max="1467" width="12" style="138" bestFit="1" customWidth="1"/>
    <col min="1468" max="1470" width="9.140625" style="138"/>
    <col min="1471" max="1473" width="7.42578125" style="138" customWidth="1"/>
    <col min="1474" max="1474" width="9.140625" style="138"/>
    <col min="1475" max="1475" width="10.5703125" style="138" bestFit="1" customWidth="1"/>
    <col min="1476" max="1478" width="9.140625" style="138"/>
    <col min="1479" max="1479" width="12.7109375" style="138" customWidth="1"/>
    <col min="1480" max="1486" width="9.140625" style="138"/>
    <col min="1487" max="1487" width="11.7109375" style="138" customWidth="1"/>
    <col min="1488" max="1490" width="9.140625" style="138"/>
    <col min="1491" max="1491" width="10.28515625" style="138" customWidth="1"/>
    <col min="1492" max="1493" width="9.140625" style="138"/>
    <col min="1494" max="1494" width="13" style="138" customWidth="1"/>
    <col min="1495" max="1719" width="9.140625" style="138"/>
    <col min="1720" max="1721" width="12.5703125" style="138" customWidth="1"/>
    <col min="1722" max="1722" width="24" style="138" customWidth="1"/>
    <col min="1723" max="1723" width="12" style="138" bestFit="1" customWidth="1"/>
    <col min="1724" max="1726" width="9.140625" style="138"/>
    <col min="1727" max="1729" width="7.42578125" style="138" customWidth="1"/>
    <col min="1730" max="1730" width="9.140625" style="138"/>
    <col min="1731" max="1731" width="10.5703125" style="138" bestFit="1" customWidth="1"/>
    <col min="1732" max="1734" width="9.140625" style="138"/>
    <col min="1735" max="1735" width="12.7109375" style="138" customWidth="1"/>
    <col min="1736" max="1742" width="9.140625" style="138"/>
    <col min="1743" max="1743" width="11.7109375" style="138" customWidth="1"/>
    <col min="1744" max="1746" width="9.140625" style="138"/>
    <col min="1747" max="1747" width="10.28515625" style="138" customWidth="1"/>
    <col min="1748" max="1749" width="9.140625" style="138"/>
    <col min="1750" max="1750" width="13" style="138" customWidth="1"/>
    <col min="1751" max="1975" width="9.140625" style="138"/>
    <col min="1976" max="1977" width="12.5703125" style="138" customWidth="1"/>
    <col min="1978" max="1978" width="24" style="138" customWidth="1"/>
    <col min="1979" max="1979" width="12" style="138" bestFit="1" customWidth="1"/>
    <col min="1980" max="1982" width="9.140625" style="138"/>
    <col min="1983" max="1985" width="7.42578125" style="138" customWidth="1"/>
    <col min="1986" max="1986" width="9.140625" style="138"/>
    <col min="1987" max="1987" width="10.5703125" style="138" bestFit="1" customWidth="1"/>
    <col min="1988" max="1990" width="9.140625" style="138"/>
    <col min="1991" max="1991" width="12.7109375" style="138" customWidth="1"/>
    <col min="1992" max="1998" width="9.140625" style="138"/>
    <col min="1999" max="1999" width="11.7109375" style="138" customWidth="1"/>
    <col min="2000" max="2002" width="9.140625" style="138"/>
    <col min="2003" max="2003" width="10.28515625" style="138" customWidth="1"/>
    <col min="2004" max="2005" width="9.140625" style="138"/>
    <col min="2006" max="2006" width="13" style="138" customWidth="1"/>
    <col min="2007" max="2231" width="9.140625" style="138"/>
    <col min="2232" max="2233" width="12.5703125" style="138" customWidth="1"/>
    <col min="2234" max="2234" width="24" style="138" customWidth="1"/>
    <col min="2235" max="2235" width="12" style="138" bestFit="1" customWidth="1"/>
    <col min="2236" max="2238" width="9.140625" style="138"/>
    <col min="2239" max="2241" width="7.42578125" style="138" customWidth="1"/>
    <col min="2242" max="2242" width="9.140625" style="138"/>
    <col min="2243" max="2243" width="10.5703125" style="138" bestFit="1" customWidth="1"/>
    <col min="2244" max="2246" width="9.140625" style="138"/>
    <col min="2247" max="2247" width="12.7109375" style="138" customWidth="1"/>
    <col min="2248" max="2254" width="9.140625" style="138"/>
    <col min="2255" max="2255" width="11.7109375" style="138" customWidth="1"/>
    <col min="2256" max="2258" width="9.140625" style="138"/>
    <col min="2259" max="2259" width="10.28515625" style="138" customWidth="1"/>
    <col min="2260" max="2261" width="9.140625" style="138"/>
    <col min="2262" max="2262" width="13" style="138" customWidth="1"/>
    <col min="2263" max="2487" width="9.140625" style="138"/>
    <col min="2488" max="2489" width="12.5703125" style="138" customWidth="1"/>
    <col min="2490" max="2490" width="24" style="138" customWidth="1"/>
    <col min="2491" max="2491" width="12" style="138" bestFit="1" customWidth="1"/>
    <col min="2492" max="2494" width="9.140625" style="138"/>
    <col min="2495" max="2497" width="7.42578125" style="138" customWidth="1"/>
    <col min="2498" max="2498" width="9.140625" style="138"/>
    <col min="2499" max="2499" width="10.5703125" style="138" bestFit="1" customWidth="1"/>
    <col min="2500" max="2502" width="9.140625" style="138"/>
    <col min="2503" max="2503" width="12.7109375" style="138" customWidth="1"/>
    <col min="2504" max="2510" width="9.140625" style="138"/>
    <col min="2511" max="2511" width="11.7109375" style="138" customWidth="1"/>
    <col min="2512" max="2514" width="9.140625" style="138"/>
    <col min="2515" max="2515" width="10.28515625" style="138" customWidth="1"/>
    <col min="2516" max="2517" width="9.140625" style="138"/>
    <col min="2518" max="2518" width="13" style="138" customWidth="1"/>
    <col min="2519" max="2743" width="9.140625" style="138"/>
    <col min="2744" max="2745" width="12.5703125" style="138" customWidth="1"/>
    <col min="2746" max="2746" width="24" style="138" customWidth="1"/>
    <col min="2747" max="2747" width="12" style="138" bestFit="1" customWidth="1"/>
    <col min="2748" max="2750" width="9.140625" style="138"/>
    <col min="2751" max="2753" width="7.42578125" style="138" customWidth="1"/>
    <col min="2754" max="2754" width="9.140625" style="138"/>
    <col min="2755" max="2755" width="10.5703125" style="138" bestFit="1" customWidth="1"/>
    <col min="2756" max="2758" width="9.140625" style="138"/>
    <col min="2759" max="2759" width="12.7109375" style="138" customWidth="1"/>
    <col min="2760" max="2766" width="9.140625" style="138"/>
    <col min="2767" max="2767" width="11.7109375" style="138" customWidth="1"/>
    <col min="2768" max="2770" width="9.140625" style="138"/>
    <col min="2771" max="2771" width="10.28515625" style="138" customWidth="1"/>
    <col min="2772" max="2773" width="9.140625" style="138"/>
    <col min="2774" max="2774" width="13" style="138" customWidth="1"/>
    <col min="2775" max="2999" width="9.140625" style="138"/>
    <col min="3000" max="3001" width="12.5703125" style="138" customWidth="1"/>
    <col min="3002" max="3002" width="24" style="138" customWidth="1"/>
    <col min="3003" max="3003" width="12" style="138" bestFit="1" customWidth="1"/>
    <col min="3004" max="3006" width="9.140625" style="138"/>
    <col min="3007" max="3009" width="7.42578125" style="138" customWidth="1"/>
    <col min="3010" max="3010" width="9.140625" style="138"/>
    <col min="3011" max="3011" width="10.5703125" style="138" bestFit="1" customWidth="1"/>
    <col min="3012" max="3014" width="9.140625" style="138"/>
    <col min="3015" max="3015" width="12.7109375" style="138" customWidth="1"/>
    <col min="3016" max="3022" width="9.140625" style="138"/>
    <col min="3023" max="3023" width="11.7109375" style="138" customWidth="1"/>
    <col min="3024" max="3026" width="9.140625" style="138"/>
    <col min="3027" max="3027" width="10.28515625" style="138" customWidth="1"/>
    <col min="3028" max="3029" width="9.140625" style="138"/>
    <col min="3030" max="3030" width="13" style="138" customWidth="1"/>
    <col min="3031" max="3255" width="9.140625" style="138"/>
    <col min="3256" max="3257" width="12.5703125" style="138" customWidth="1"/>
    <col min="3258" max="3258" width="24" style="138" customWidth="1"/>
    <col min="3259" max="3259" width="12" style="138" bestFit="1" customWidth="1"/>
    <col min="3260" max="3262" width="9.140625" style="138"/>
    <col min="3263" max="3265" width="7.42578125" style="138" customWidth="1"/>
    <col min="3266" max="3266" width="9.140625" style="138"/>
    <col min="3267" max="3267" width="10.5703125" style="138" bestFit="1" customWidth="1"/>
    <col min="3268" max="3270" width="9.140625" style="138"/>
    <col min="3271" max="3271" width="12.7109375" style="138" customWidth="1"/>
    <col min="3272" max="3278" width="9.140625" style="138"/>
    <col min="3279" max="3279" width="11.7109375" style="138" customWidth="1"/>
    <col min="3280" max="3282" width="9.140625" style="138"/>
    <col min="3283" max="3283" width="10.28515625" style="138" customWidth="1"/>
    <col min="3284" max="3285" width="9.140625" style="138"/>
    <col min="3286" max="3286" width="13" style="138" customWidth="1"/>
    <col min="3287" max="3511" width="9.140625" style="138"/>
    <col min="3512" max="3513" width="12.5703125" style="138" customWidth="1"/>
    <col min="3514" max="3514" width="24" style="138" customWidth="1"/>
    <col min="3515" max="3515" width="12" style="138" bestFit="1" customWidth="1"/>
    <col min="3516" max="3518" width="9.140625" style="138"/>
    <col min="3519" max="3521" width="7.42578125" style="138" customWidth="1"/>
    <col min="3522" max="3522" width="9.140625" style="138"/>
    <col min="3523" max="3523" width="10.5703125" style="138" bestFit="1" customWidth="1"/>
    <col min="3524" max="3526" width="9.140625" style="138"/>
    <col min="3527" max="3527" width="12.7109375" style="138" customWidth="1"/>
    <col min="3528" max="3534" width="9.140625" style="138"/>
    <col min="3535" max="3535" width="11.7109375" style="138" customWidth="1"/>
    <col min="3536" max="3538" width="9.140625" style="138"/>
    <col min="3539" max="3539" width="10.28515625" style="138" customWidth="1"/>
    <col min="3540" max="3541" width="9.140625" style="138"/>
    <col min="3542" max="3542" width="13" style="138" customWidth="1"/>
    <col min="3543" max="3767" width="9.140625" style="138"/>
    <col min="3768" max="3769" width="12.5703125" style="138" customWidth="1"/>
    <col min="3770" max="3770" width="24" style="138" customWidth="1"/>
    <col min="3771" max="3771" width="12" style="138" bestFit="1" customWidth="1"/>
    <col min="3772" max="3774" width="9.140625" style="138"/>
    <col min="3775" max="3777" width="7.42578125" style="138" customWidth="1"/>
    <col min="3778" max="3778" width="9.140625" style="138"/>
    <col min="3779" max="3779" width="10.5703125" style="138" bestFit="1" customWidth="1"/>
    <col min="3780" max="3782" width="9.140625" style="138"/>
    <col min="3783" max="3783" width="12.7109375" style="138" customWidth="1"/>
    <col min="3784" max="3790" width="9.140625" style="138"/>
    <col min="3791" max="3791" width="11.7109375" style="138" customWidth="1"/>
    <col min="3792" max="3794" width="9.140625" style="138"/>
    <col min="3795" max="3795" width="10.28515625" style="138" customWidth="1"/>
    <col min="3796" max="3797" width="9.140625" style="138"/>
    <col min="3798" max="3798" width="13" style="138" customWidth="1"/>
    <col min="3799" max="4023" width="9.140625" style="138"/>
    <col min="4024" max="4025" width="12.5703125" style="138" customWidth="1"/>
    <col min="4026" max="4026" width="24" style="138" customWidth="1"/>
    <col min="4027" max="4027" width="12" style="138" bestFit="1" customWidth="1"/>
    <col min="4028" max="4030" width="9.140625" style="138"/>
    <col min="4031" max="4033" width="7.42578125" style="138" customWidth="1"/>
    <col min="4034" max="4034" width="9.140625" style="138"/>
    <col min="4035" max="4035" width="10.5703125" style="138" bestFit="1" customWidth="1"/>
    <col min="4036" max="4038" width="9.140625" style="138"/>
    <col min="4039" max="4039" width="12.7109375" style="138" customWidth="1"/>
    <col min="4040" max="4046" width="9.140625" style="138"/>
    <col min="4047" max="4047" width="11.7109375" style="138" customWidth="1"/>
    <col min="4048" max="4050" width="9.140625" style="138"/>
    <col min="4051" max="4051" width="10.28515625" style="138" customWidth="1"/>
    <col min="4052" max="4053" width="9.140625" style="138"/>
    <col min="4054" max="4054" width="13" style="138" customWidth="1"/>
    <col min="4055" max="4279" width="9.140625" style="138"/>
    <col min="4280" max="4281" width="12.5703125" style="138" customWidth="1"/>
    <col min="4282" max="4282" width="24" style="138" customWidth="1"/>
    <col min="4283" max="4283" width="12" style="138" bestFit="1" customWidth="1"/>
    <col min="4284" max="4286" width="9.140625" style="138"/>
    <col min="4287" max="4289" width="7.42578125" style="138" customWidth="1"/>
    <col min="4290" max="4290" width="9.140625" style="138"/>
    <col min="4291" max="4291" width="10.5703125" style="138" bestFit="1" customWidth="1"/>
    <col min="4292" max="4294" width="9.140625" style="138"/>
    <col min="4295" max="4295" width="12.7109375" style="138" customWidth="1"/>
    <col min="4296" max="4302" width="9.140625" style="138"/>
    <col min="4303" max="4303" width="11.7109375" style="138" customWidth="1"/>
    <col min="4304" max="4306" width="9.140625" style="138"/>
    <col min="4307" max="4307" width="10.28515625" style="138" customWidth="1"/>
    <col min="4308" max="4309" width="9.140625" style="138"/>
    <col min="4310" max="4310" width="13" style="138" customWidth="1"/>
    <col min="4311" max="4535" width="9.140625" style="138"/>
    <col min="4536" max="4537" width="12.5703125" style="138" customWidth="1"/>
    <col min="4538" max="4538" width="24" style="138" customWidth="1"/>
    <col min="4539" max="4539" width="12" style="138" bestFit="1" customWidth="1"/>
    <col min="4540" max="4542" width="9.140625" style="138"/>
    <col min="4543" max="4545" width="7.42578125" style="138" customWidth="1"/>
    <col min="4546" max="4546" width="9.140625" style="138"/>
    <col min="4547" max="4547" width="10.5703125" style="138" bestFit="1" customWidth="1"/>
    <col min="4548" max="4550" width="9.140625" style="138"/>
    <col min="4551" max="4551" width="12.7109375" style="138" customWidth="1"/>
    <col min="4552" max="4558" width="9.140625" style="138"/>
    <col min="4559" max="4559" width="11.7109375" style="138" customWidth="1"/>
    <col min="4560" max="4562" width="9.140625" style="138"/>
    <col min="4563" max="4563" width="10.28515625" style="138" customWidth="1"/>
    <col min="4564" max="4565" width="9.140625" style="138"/>
    <col min="4566" max="4566" width="13" style="138" customWidth="1"/>
    <col min="4567" max="4791" width="9.140625" style="138"/>
    <col min="4792" max="4793" width="12.5703125" style="138" customWidth="1"/>
    <col min="4794" max="4794" width="24" style="138" customWidth="1"/>
    <col min="4795" max="4795" width="12" style="138" bestFit="1" customWidth="1"/>
    <col min="4796" max="4798" width="9.140625" style="138"/>
    <col min="4799" max="4801" width="7.42578125" style="138" customWidth="1"/>
    <col min="4802" max="4802" width="9.140625" style="138"/>
    <col min="4803" max="4803" width="10.5703125" style="138" bestFit="1" customWidth="1"/>
    <col min="4804" max="4806" width="9.140625" style="138"/>
    <col min="4807" max="4807" width="12.7109375" style="138" customWidth="1"/>
    <col min="4808" max="4814" width="9.140625" style="138"/>
    <col min="4815" max="4815" width="11.7109375" style="138" customWidth="1"/>
    <col min="4816" max="4818" width="9.140625" style="138"/>
    <col min="4819" max="4819" width="10.28515625" style="138" customWidth="1"/>
    <col min="4820" max="4821" width="9.140625" style="138"/>
    <col min="4822" max="4822" width="13" style="138" customWidth="1"/>
    <col min="4823" max="5047" width="9.140625" style="138"/>
    <col min="5048" max="5049" width="12.5703125" style="138" customWidth="1"/>
    <col min="5050" max="5050" width="24" style="138" customWidth="1"/>
    <col min="5051" max="5051" width="12" style="138" bestFit="1" customWidth="1"/>
    <col min="5052" max="5054" width="9.140625" style="138"/>
    <col min="5055" max="5057" width="7.42578125" style="138" customWidth="1"/>
    <col min="5058" max="5058" width="9.140625" style="138"/>
    <col min="5059" max="5059" width="10.5703125" style="138" bestFit="1" customWidth="1"/>
    <col min="5060" max="5062" width="9.140625" style="138"/>
    <col min="5063" max="5063" width="12.7109375" style="138" customWidth="1"/>
    <col min="5064" max="5070" width="9.140625" style="138"/>
    <col min="5071" max="5071" width="11.7109375" style="138" customWidth="1"/>
    <col min="5072" max="5074" width="9.140625" style="138"/>
    <col min="5075" max="5075" width="10.28515625" style="138" customWidth="1"/>
    <col min="5076" max="5077" width="9.140625" style="138"/>
    <col min="5078" max="5078" width="13" style="138" customWidth="1"/>
    <col min="5079" max="5303" width="9.140625" style="138"/>
    <col min="5304" max="5305" width="12.5703125" style="138" customWidth="1"/>
    <col min="5306" max="5306" width="24" style="138" customWidth="1"/>
    <col min="5307" max="5307" width="12" style="138" bestFit="1" customWidth="1"/>
    <col min="5308" max="5310" width="9.140625" style="138"/>
    <col min="5311" max="5313" width="7.42578125" style="138" customWidth="1"/>
    <col min="5314" max="5314" width="9.140625" style="138"/>
    <col min="5315" max="5315" width="10.5703125" style="138" bestFit="1" customWidth="1"/>
    <col min="5316" max="5318" width="9.140625" style="138"/>
    <col min="5319" max="5319" width="12.7109375" style="138" customWidth="1"/>
    <col min="5320" max="5326" width="9.140625" style="138"/>
    <col min="5327" max="5327" width="11.7109375" style="138" customWidth="1"/>
    <col min="5328" max="5330" width="9.140625" style="138"/>
    <col min="5331" max="5331" width="10.28515625" style="138" customWidth="1"/>
    <col min="5332" max="5333" width="9.140625" style="138"/>
    <col min="5334" max="5334" width="13" style="138" customWidth="1"/>
    <col min="5335" max="5559" width="9.140625" style="138"/>
    <col min="5560" max="5561" width="12.5703125" style="138" customWidth="1"/>
    <col min="5562" max="5562" width="24" style="138" customWidth="1"/>
    <col min="5563" max="5563" width="12" style="138" bestFit="1" customWidth="1"/>
    <col min="5564" max="5566" width="9.140625" style="138"/>
    <col min="5567" max="5569" width="7.42578125" style="138" customWidth="1"/>
    <col min="5570" max="5570" width="9.140625" style="138"/>
    <col min="5571" max="5571" width="10.5703125" style="138" bestFit="1" customWidth="1"/>
    <col min="5572" max="5574" width="9.140625" style="138"/>
    <col min="5575" max="5575" width="12.7109375" style="138" customWidth="1"/>
    <col min="5576" max="5582" width="9.140625" style="138"/>
    <col min="5583" max="5583" width="11.7109375" style="138" customWidth="1"/>
    <col min="5584" max="5586" width="9.140625" style="138"/>
    <col min="5587" max="5587" width="10.28515625" style="138" customWidth="1"/>
    <col min="5588" max="5589" width="9.140625" style="138"/>
    <col min="5590" max="5590" width="13" style="138" customWidth="1"/>
    <col min="5591" max="5815" width="9.140625" style="138"/>
    <col min="5816" max="5817" width="12.5703125" style="138" customWidth="1"/>
    <col min="5818" max="5818" width="24" style="138" customWidth="1"/>
    <col min="5819" max="5819" width="12" style="138" bestFit="1" customWidth="1"/>
    <col min="5820" max="5822" width="9.140625" style="138"/>
    <col min="5823" max="5825" width="7.42578125" style="138" customWidth="1"/>
    <col min="5826" max="5826" width="9.140625" style="138"/>
    <col min="5827" max="5827" width="10.5703125" style="138" bestFit="1" customWidth="1"/>
    <col min="5828" max="5830" width="9.140625" style="138"/>
    <col min="5831" max="5831" width="12.7109375" style="138" customWidth="1"/>
    <col min="5832" max="5838" width="9.140625" style="138"/>
    <col min="5839" max="5839" width="11.7109375" style="138" customWidth="1"/>
    <col min="5840" max="5842" width="9.140625" style="138"/>
    <col min="5843" max="5843" width="10.28515625" style="138" customWidth="1"/>
    <col min="5844" max="5845" width="9.140625" style="138"/>
    <col min="5846" max="5846" width="13" style="138" customWidth="1"/>
    <col min="5847" max="6071" width="9.140625" style="138"/>
    <col min="6072" max="6073" width="12.5703125" style="138" customWidth="1"/>
    <col min="6074" max="6074" width="24" style="138" customWidth="1"/>
    <col min="6075" max="6075" width="12" style="138" bestFit="1" customWidth="1"/>
    <col min="6076" max="6078" width="9.140625" style="138"/>
    <col min="6079" max="6081" width="7.42578125" style="138" customWidth="1"/>
    <col min="6082" max="6082" width="9.140625" style="138"/>
    <col min="6083" max="6083" width="10.5703125" style="138" bestFit="1" customWidth="1"/>
    <col min="6084" max="6086" width="9.140625" style="138"/>
    <col min="6087" max="6087" width="12.7109375" style="138" customWidth="1"/>
    <col min="6088" max="6094" width="9.140625" style="138"/>
    <col min="6095" max="6095" width="11.7109375" style="138" customWidth="1"/>
    <col min="6096" max="6098" width="9.140625" style="138"/>
    <col min="6099" max="6099" width="10.28515625" style="138" customWidth="1"/>
    <col min="6100" max="6101" width="9.140625" style="138"/>
    <col min="6102" max="6102" width="13" style="138" customWidth="1"/>
    <col min="6103" max="6327" width="9.140625" style="138"/>
    <col min="6328" max="6329" width="12.5703125" style="138" customWidth="1"/>
    <col min="6330" max="6330" width="24" style="138" customWidth="1"/>
    <col min="6331" max="6331" width="12" style="138" bestFit="1" customWidth="1"/>
    <col min="6332" max="6334" width="9.140625" style="138"/>
    <col min="6335" max="6337" width="7.42578125" style="138" customWidth="1"/>
    <col min="6338" max="6338" width="9.140625" style="138"/>
    <col min="6339" max="6339" width="10.5703125" style="138" bestFit="1" customWidth="1"/>
    <col min="6340" max="6342" width="9.140625" style="138"/>
    <col min="6343" max="6343" width="12.7109375" style="138" customWidth="1"/>
    <col min="6344" max="6350" width="9.140625" style="138"/>
    <col min="6351" max="6351" width="11.7109375" style="138" customWidth="1"/>
    <col min="6352" max="6354" width="9.140625" style="138"/>
    <col min="6355" max="6355" width="10.28515625" style="138" customWidth="1"/>
    <col min="6356" max="6357" width="9.140625" style="138"/>
    <col min="6358" max="6358" width="13" style="138" customWidth="1"/>
    <col min="6359" max="6583" width="9.140625" style="138"/>
    <col min="6584" max="6585" width="12.5703125" style="138" customWidth="1"/>
    <col min="6586" max="6586" width="24" style="138" customWidth="1"/>
    <col min="6587" max="6587" width="12" style="138" bestFit="1" customWidth="1"/>
    <col min="6588" max="6590" width="9.140625" style="138"/>
    <col min="6591" max="6593" width="7.42578125" style="138" customWidth="1"/>
    <col min="6594" max="6594" width="9.140625" style="138"/>
    <col min="6595" max="6595" width="10.5703125" style="138" bestFit="1" customWidth="1"/>
    <col min="6596" max="6598" width="9.140625" style="138"/>
    <col min="6599" max="6599" width="12.7109375" style="138" customWidth="1"/>
    <col min="6600" max="6606" width="9.140625" style="138"/>
    <col min="6607" max="6607" width="11.7109375" style="138" customWidth="1"/>
    <col min="6608" max="6610" width="9.140625" style="138"/>
    <col min="6611" max="6611" width="10.28515625" style="138" customWidth="1"/>
    <col min="6612" max="6613" width="9.140625" style="138"/>
    <col min="6614" max="6614" width="13" style="138" customWidth="1"/>
    <col min="6615" max="6839" width="9.140625" style="138"/>
    <col min="6840" max="6841" width="12.5703125" style="138" customWidth="1"/>
    <col min="6842" max="6842" width="24" style="138" customWidth="1"/>
    <col min="6843" max="6843" width="12" style="138" bestFit="1" customWidth="1"/>
    <col min="6844" max="6846" width="9.140625" style="138"/>
    <col min="6847" max="6849" width="7.42578125" style="138" customWidth="1"/>
    <col min="6850" max="6850" width="9.140625" style="138"/>
    <col min="6851" max="6851" width="10.5703125" style="138" bestFit="1" customWidth="1"/>
    <col min="6852" max="6854" width="9.140625" style="138"/>
    <col min="6855" max="6855" width="12.7109375" style="138" customWidth="1"/>
    <col min="6856" max="6862" width="9.140625" style="138"/>
    <col min="6863" max="6863" width="11.7109375" style="138" customWidth="1"/>
    <col min="6864" max="6866" width="9.140625" style="138"/>
    <col min="6867" max="6867" width="10.28515625" style="138" customWidth="1"/>
    <col min="6868" max="6869" width="9.140625" style="138"/>
    <col min="6870" max="6870" width="13" style="138" customWidth="1"/>
    <col min="6871" max="7095" width="9.140625" style="138"/>
    <col min="7096" max="7097" width="12.5703125" style="138" customWidth="1"/>
    <col min="7098" max="7098" width="24" style="138" customWidth="1"/>
    <col min="7099" max="7099" width="12" style="138" bestFit="1" customWidth="1"/>
    <col min="7100" max="7102" width="9.140625" style="138"/>
    <col min="7103" max="7105" width="7.42578125" style="138" customWidth="1"/>
    <col min="7106" max="7106" width="9.140625" style="138"/>
    <col min="7107" max="7107" width="10.5703125" style="138" bestFit="1" customWidth="1"/>
    <col min="7108" max="7110" width="9.140625" style="138"/>
    <col min="7111" max="7111" width="12.7109375" style="138" customWidth="1"/>
    <col min="7112" max="7118" width="9.140625" style="138"/>
    <col min="7119" max="7119" width="11.7109375" style="138" customWidth="1"/>
    <col min="7120" max="7122" width="9.140625" style="138"/>
    <col min="7123" max="7123" width="10.28515625" style="138" customWidth="1"/>
    <col min="7124" max="7125" width="9.140625" style="138"/>
    <col min="7126" max="7126" width="13" style="138" customWidth="1"/>
    <col min="7127" max="7351" width="9.140625" style="138"/>
    <col min="7352" max="7353" width="12.5703125" style="138" customWidth="1"/>
    <col min="7354" max="7354" width="24" style="138" customWidth="1"/>
    <col min="7355" max="7355" width="12" style="138" bestFit="1" customWidth="1"/>
    <col min="7356" max="7358" width="9.140625" style="138"/>
    <col min="7359" max="7361" width="7.42578125" style="138" customWidth="1"/>
    <col min="7362" max="7362" width="9.140625" style="138"/>
    <col min="7363" max="7363" width="10.5703125" style="138" bestFit="1" customWidth="1"/>
    <col min="7364" max="7366" width="9.140625" style="138"/>
    <col min="7367" max="7367" width="12.7109375" style="138" customWidth="1"/>
    <col min="7368" max="7374" width="9.140625" style="138"/>
    <col min="7375" max="7375" width="11.7109375" style="138" customWidth="1"/>
    <col min="7376" max="7378" width="9.140625" style="138"/>
    <col min="7379" max="7379" width="10.28515625" style="138" customWidth="1"/>
    <col min="7380" max="7381" width="9.140625" style="138"/>
    <col min="7382" max="7382" width="13" style="138" customWidth="1"/>
    <col min="7383" max="7607" width="9.140625" style="138"/>
    <col min="7608" max="7609" width="12.5703125" style="138" customWidth="1"/>
    <col min="7610" max="7610" width="24" style="138" customWidth="1"/>
    <col min="7611" max="7611" width="12" style="138" bestFit="1" customWidth="1"/>
    <col min="7612" max="7614" width="9.140625" style="138"/>
    <col min="7615" max="7617" width="7.42578125" style="138" customWidth="1"/>
    <col min="7618" max="7618" width="9.140625" style="138"/>
    <col min="7619" max="7619" width="10.5703125" style="138" bestFit="1" customWidth="1"/>
    <col min="7620" max="7622" width="9.140625" style="138"/>
    <col min="7623" max="7623" width="12.7109375" style="138" customWidth="1"/>
    <col min="7624" max="7630" width="9.140625" style="138"/>
    <col min="7631" max="7631" width="11.7109375" style="138" customWidth="1"/>
    <col min="7632" max="7634" width="9.140625" style="138"/>
    <col min="7635" max="7635" width="10.28515625" style="138" customWidth="1"/>
    <col min="7636" max="7637" width="9.140625" style="138"/>
    <col min="7638" max="7638" width="13" style="138" customWidth="1"/>
    <col min="7639" max="7863" width="9.140625" style="138"/>
    <col min="7864" max="7865" width="12.5703125" style="138" customWidth="1"/>
    <col min="7866" max="7866" width="24" style="138" customWidth="1"/>
    <col min="7867" max="7867" width="12" style="138" bestFit="1" customWidth="1"/>
    <col min="7868" max="7870" width="9.140625" style="138"/>
    <col min="7871" max="7873" width="7.42578125" style="138" customWidth="1"/>
    <col min="7874" max="7874" width="9.140625" style="138"/>
    <col min="7875" max="7875" width="10.5703125" style="138" bestFit="1" customWidth="1"/>
    <col min="7876" max="7878" width="9.140625" style="138"/>
    <col min="7879" max="7879" width="12.7109375" style="138" customWidth="1"/>
    <col min="7880" max="7886" width="9.140625" style="138"/>
    <col min="7887" max="7887" width="11.7109375" style="138" customWidth="1"/>
    <col min="7888" max="7890" width="9.140625" style="138"/>
    <col min="7891" max="7891" width="10.28515625" style="138" customWidth="1"/>
    <col min="7892" max="7893" width="9.140625" style="138"/>
    <col min="7894" max="7894" width="13" style="138" customWidth="1"/>
    <col min="7895" max="8119" width="9.140625" style="138"/>
    <col min="8120" max="8121" width="12.5703125" style="138" customWidth="1"/>
    <col min="8122" max="8122" width="24" style="138" customWidth="1"/>
    <col min="8123" max="8123" width="12" style="138" bestFit="1" customWidth="1"/>
    <col min="8124" max="8126" width="9.140625" style="138"/>
    <col min="8127" max="8129" width="7.42578125" style="138" customWidth="1"/>
    <col min="8130" max="8130" width="9.140625" style="138"/>
    <col min="8131" max="8131" width="10.5703125" style="138" bestFit="1" customWidth="1"/>
    <col min="8132" max="8134" width="9.140625" style="138"/>
    <col min="8135" max="8135" width="12.7109375" style="138" customWidth="1"/>
    <col min="8136" max="8142" width="9.140625" style="138"/>
    <col min="8143" max="8143" width="11.7109375" style="138" customWidth="1"/>
    <col min="8144" max="8146" width="9.140625" style="138"/>
    <col min="8147" max="8147" width="10.28515625" style="138" customWidth="1"/>
    <col min="8148" max="8149" width="9.140625" style="138"/>
    <col min="8150" max="8150" width="13" style="138" customWidth="1"/>
    <col min="8151" max="8375" width="9.140625" style="138"/>
    <col min="8376" max="8377" width="12.5703125" style="138" customWidth="1"/>
    <col min="8378" max="8378" width="24" style="138" customWidth="1"/>
    <col min="8379" max="8379" width="12" style="138" bestFit="1" customWidth="1"/>
    <col min="8380" max="8382" width="9.140625" style="138"/>
    <col min="8383" max="8385" width="7.42578125" style="138" customWidth="1"/>
    <col min="8386" max="8386" width="9.140625" style="138"/>
    <col min="8387" max="8387" width="10.5703125" style="138" bestFit="1" customWidth="1"/>
    <col min="8388" max="8390" width="9.140625" style="138"/>
    <col min="8391" max="8391" width="12.7109375" style="138" customWidth="1"/>
    <col min="8392" max="8398" width="9.140625" style="138"/>
    <col min="8399" max="8399" width="11.7109375" style="138" customWidth="1"/>
    <col min="8400" max="8402" width="9.140625" style="138"/>
    <col min="8403" max="8403" width="10.28515625" style="138" customWidth="1"/>
    <col min="8404" max="8405" width="9.140625" style="138"/>
    <col min="8406" max="8406" width="13" style="138" customWidth="1"/>
    <col min="8407" max="8631" width="9.140625" style="138"/>
    <col min="8632" max="8633" width="12.5703125" style="138" customWidth="1"/>
    <col min="8634" max="8634" width="24" style="138" customWidth="1"/>
    <col min="8635" max="8635" width="12" style="138" bestFit="1" customWidth="1"/>
    <col min="8636" max="8638" width="9.140625" style="138"/>
    <col min="8639" max="8641" width="7.42578125" style="138" customWidth="1"/>
    <col min="8642" max="8642" width="9.140625" style="138"/>
    <col min="8643" max="8643" width="10.5703125" style="138" bestFit="1" customWidth="1"/>
    <col min="8644" max="8646" width="9.140625" style="138"/>
    <col min="8647" max="8647" width="12.7109375" style="138" customWidth="1"/>
    <col min="8648" max="8654" width="9.140625" style="138"/>
    <col min="8655" max="8655" width="11.7109375" style="138" customWidth="1"/>
    <col min="8656" max="8658" width="9.140625" style="138"/>
    <col min="8659" max="8659" width="10.28515625" style="138" customWidth="1"/>
    <col min="8660" max="8661" width="9.140625" style="138"/>
    <col min="8662" max="8662" width="13" style="138" customWidth="1"/>
    <col min="8663" max="8887" width="9.140625" style="138"/>
    <col min="8888" max="8889" width="12.5703125" style="138" customWidth="1"/>
    <col min="8890" max="8890" width="24" style="138" customWidth="1"/>
    <col min="8891" max="8891" width="12" style="138" bestFit="1" customWidth="1"/>
    <col min="8892" max="8894" width="9.140625" style="138"/>
    <col min="8895" max="8897" width="7.42578125" style="138" customWidth="1"/>
    <col min="8898" max="8898" width="9.140625" style="138"/>
    <col min="8899" max="8899" width="10.5703125" style="138" bestFit="1" customWidth="1"/>
    <col min="8900" max="8902" width="9.140625" style="138"/>
    <col min="8903" max="8903" width="12.7109375" style="138" customWidth="1"/>
    <col min="8904" max="8910" width="9.140625" style="138"/>
    <col min="8911" max="8911" width="11.7109375" style="138" customWidth="1"/>
    <col min="8912" max="8914" width="9.140625" style="138"/>
    <col min="8915" max="8915" width="10.28515625" style="138" customWidth="1"/>
    <col min="8916" max="8917" width="9.140625" style="138"/>
    <col min="8918" max="8918" width="13" style="138" customWidth="1"/>
    <col min="8919" max="9143" width="9.140625" style="138"/>
    <col min="9144" max="9145" width="12.5703125" style="138" customWidth="1"/>
    <col min="9146" max="9146" width="24" style="138" customWidth="1"/>
    <col min="9147" max="9147" width="12" style="138" bestFit="1" customWidth="1"/>
    <col min="9148" max="9150" width="9.140625" style="138"/>
    <col min="9151" max="9153" width="7.42578125" style="138" customWidth="1"/>
    <col min="9154" max="9154" width="9.140625" style="138"/>
    <col min="9155" max="9155" width="10.5703125" style="138" bestFit="1" customWidth="1"/>
    <col min="9156" max="9158" width="9.140625" style="138"/>
    <col min="9159" max="9159" width="12.7109375" style="138" customWidth="1"/>
    <col min="9160" max="9166" width="9.140625" style="138"/>
    <col min="9167" max="9167" width="11.7109375" style="138" customWidth="1"/>
    <col min="9168" max="9170" width="9.140625" style="138"/>
    <col min="9171" max="9171" width="10.28515625" style="138" customWidth="1"/>
    <col min="9172" max="9173" width="9.140625" style="138"/>
    <col min="9174" max="9174" width="13" style="138" customWidth="1"/>
    <col min="9175" max="9399" width="9.140625" style="138"/>
    <col min="9400" max="9401" width="12.5703125" style="138" customWidth="1"/>
    <col min="9402" max="9402" width="24" style="138" customWidth="1"/>
    <col min="9403" max="9403" width="12" style="138" bestFit="1" customWidth="1"/>
    <col min="9404" max="9406" width="9.140625" style="138"/>
    <col min="9407" max="9409" width="7.42578125" style="138" customWidth="1"/>
    <col min="9410" max="9410" width="9.140625" style="138"/>
    <col min="9411" max="9411" width="10.5703125" style="138" bestFit="1" customWidth="1"/>
    <col min="9412" max="9414" width="9.140625" style="138"/>
    <col min="9415" max="9415" width="12.7109375" style="138" customWidth="1"/>
    <col min="9416" max="9422" width="9.140625" style="138"/>
    <col min="9423" max="9423" width="11.7109375" style="138" customWidth="1"/>
    <col min="9424" max="9426" width="9.140625" style="138"/>
    <col min="9427" max="9427" width="10.28515625" style="138" customWidth="1"/>
    <col min="9428" max="9429" width="9.140625" style="138"/>
    <col min="9430" max="9430" width="13" style="138" customWidth="1"/>
    <col min="9431" max="9655" width="9.140625" style="138"/>
    <col min="9656" max="9657" width="12.5703125" style="138" customWidth="1"/>
    <col min="9658" max="9658" width="24" style="138" customWidth="1"/>
    <col min="9659" max="9659" width="12" style="138" bestFit="1" customWidth="1"/>
    <col min="9660" max="9662" width="9.140625" style="138"/>
    <col min="9663" max="9665" width="7.42578125" style="138" customWidth="1"/>
    <col min="9666" max="9666" width="9.140625" style="138"/>
    <col min="9667" max="9667" width="10.5703125" style="138" bestFit="1" customWidth="1"/>
    <col min="9668" max="9670" width="9.140625" style="138"/>
    <col min="9671" max="9671" width="12.7109375" style="138" customWidth="1"/>
    <col min="9672" max="9678" width="9.140625" style="138"/>
    <col min="9679" max="9679" width="11.7109375" style="138" customWidth="1"/>
    <col min="9680" max="9682" width="9.140625" style="138"/>
    <col min="9683" max="9683" width="10.28515625" style="138" customWidth="1"/>
    <col min="9684" max="9685" width="9.140625" style="138"/>
    <col min="9686" max="9686" width="13" style="138" customWidth="1"/>
    <col min="9687" max="9911" width="9.140625" style="138"/>
    <col min="9912" max="9913" width="12.5703125" style="138" customWidth="1"/>
    <col min="9914" max="9914" width="24" style="138" customWidth="1"/>
    <col min="9915" max="9915" width="12" style="138" bestFit="1" customWidth="1"/>
    <col min="9916" max="9918" width="9.140625" style="138"/>
    <col min="9919" max="9921" width="7.42578125" style="138" customWidth="1"/>
    <col min="9922" max="9922" width="9.140625" style="138"/>
    <col min="9923" max="9923" width="10.5703125" style="138" bestFit="1" customWidth="1"/>
    <col min="9924" max="9926" width="9.140625" style="138"/>
    <col min="9927" max="9927" width="12.7109375" style="138" customWidth="1"/>
    <col min="9928" max="9934" width="9.140625" style="138"/>
    <col min="9935" max="9935" width="11.7109375" style="138" customWidth="1"/>
    <col min="9936" max="9938" width="9.140625" style="138"/>
    <col min="9939" max="9939" width="10.28515625" style="138" customWidth="1"/>
    <col min="9940" max="9941" width="9.140625" style="138"/>
    <col min="9942" max="9942" width="13" style="138" customWidth="1"/>
    <col min="9943" max="10167" width="9.140625" style="138"/>
    <col min="10168" max="10169" width="12.5703125" style="138" customWidth="1"/>
    <col min="10170" max="10170" width="24" style="138" customWidth="1"/>
    <col min="10171" max="10171" width="12" style="138" bestFit="1" customWidth="1"/>
    <col min="10172" max="10174" width="9.140625" style="138"/>
    <col min="10175" max="10177" width="7.42578125" style="138" customWidth="1"/>
    <col min="10178" max="10178" width="9.140625" style="138"/>
    <col min="10179" max="10179" width="10.5703125" style="138" bestFit="1" customWidth="1"/>
    <col min="10180" max="10182" width="9.140625" style="138"/>
    <col min="10183" max="10183" width="12.7109375" style="138" customWidth="1"/>
    <col min="10184" max="10190" width="9.140625" style="138"/>
    <col min="10191" max="10191" width="11.7109375" style="138" customWidth="1"/>
    <col min="10192" max="10194" width="9.140625" style="138"/>
    <col min="10195" max="10195" width="10.28515625" style="138" customWidth="1"/>
    <col min="10196" max="10197" width="9.140625" style="138"/>
    <col min="10198" max="10198" width="13" style="138" customWidth="1"/>
    <col min="10199" max="10423" width="9.140625" style="138"/>
    <col min="10424" max="10425" width="12.5703125" style="138" customWidth="1"/>
    <col min="10426" max="10426" width="24" style="138" customWidth="1"/>
    <col min="10427" max="10427" width="12" style="138" bestFit="1" customWidth="1"/>
    <col min="10428" max="10430" width="9.140625" style="138"/>
    <col min="10431" max="10433" width="7.42578125" style="138" customWidth="1"/>
    <col min="10434" max="10434" width="9.140625" style="138"/>
    <col min="10435" max="10435" width="10.5703125" style="138" bestFit="1" customWidth="1"/>
    <col min="10436" max="10438" width="9.140625" style="138"/>
    <col min="10439" max="10439" width="12.7109375" style="138" customWidth="1"/>
    <col min="10440" max="10446" width="9.140625" style="138"/>
    <col min="10447" max="10447" width="11.7109375" style="138" customWidth="1"/>
    <col min="10448" max="10450" width="9.140625" style="138"/>
    <col min="10451" max="10451" width="10.28515625" style="138" customWidth="1"/>
    <col min="10452" max="10453" width="9.140625" style="138"/>
    <col min="10454" max="10454" width="13" style="138" customWidth="1"/>
    <col min="10455" max="10679" width="9.140625" style="138"/>
    <col min="10680" max="10681" width="12.5703125" style="138" customWidth="1"/>
    <col min="10682" max="10682" width="24" style="138" customWidth="1"/>
    <col min="10683" max="10683" width="12" style="138" bestFit="1" customWidth="1"/>
    <col min="10684" max="10686" width="9.140625" style="138"/>
    <col min="10687" max="10689" width="7.42578125" style="138" customWidth="1"/>
    <col min="10690" max="10690" width="9.140625" style="138"/>
    <col min="10691" max="10691" width="10.5703125" style="138" bestFit="1" customWidth="1"/>
    <col min="10692" max="10694" width="9.140625" style="138"/>
    <col min="10695" max="10695" width="12.7109375" style="138" customWidth="1"/>
    <col min="10696" max="10702" width="9.140625" style="138"/>
    <col min="10703" max="10703" width="11.7109375" style="138" customWidth="1"/>
    <col min="10704" max="10706" width="9.140625" style="138"/>
    <col min="10707" max="10707" width="10.28515625" style="138" customWidth="1"/>
    <col min="10708" max="10709" width="9.140625" style="138"/>
    <col min="10710" max="10710" width="13" style="138" customWidth="1"/>
    <col min="10711" max="10935" width="9.140625" style="138"/>
    <col min="10936" max="10937" width="12.5703125" style="138" customWidth="1"/>
    <col min="10938" max="10938" width="24" style="138" customWidth="1"/>
    <col min="10939" max="10939" width="12" style="138" bestFit="1" customWidth="1"/>
    <col min="10940" max="10942" width="9.140625" style="138"/>
    <col min="10943" max="10945" width="7.42578125" style="138" customWidth="1"/>
    <col min="10946" max="10946" width="9.140625" style="138"/>
    <col min="10947" max="10947" width="10.5703125" style="138" bestFit="1" customWidth="1"/>
    <col min="10948" max="10950" width="9.140625" style="138"/>
    <col min="10951" max="10951" width="12.7109375" style="138" customWidth="1"/>
    <col min="10952" max="10958" width="9.140625" style="138"/>
    <col min="10959" max="10959" width="11.7109375" style="138" customWidth="1"/>
    <col min="10960" max="10962" width="9.140625" style="138"/>
    <col min="10963" max="10963" width="10.28515625" style="138" customWidth="1"/>
    <col min="10964" max="10965" width="9.140625" style="138"/>
    <col min="10966" max="10966" width="13" style="138" customWidth="1"/>
    <col min="10967" max="11191" width="9.140625" style="138"/>
    <col min="11192" max="11193" width="12.5703125" style="138" customWidth="1"/>
    <col min="11194" max="11194" width="24" style="138" customWidth="1"/>
    <col min="11195" max="11195" width="12" style="138" bestFit="1" customWidth="1"/>
    <col min="11196" max="11198" width="9.140625" style="138"/>
    <col min="11199" max="11201" width="7.42578125" style="138" customWidth="1"/>
    <col min="11202" max="11202" width="9.140625" style="138"/>
    <col min="11203" max="11203" width="10.5703125" style="138" bestFit="1" customWidth="1"/>
    <col min="11204" max="11206" width="9.140625" style="138"/>
    <col min="11207" max="11207" width="12.7109375" style="138" customWidth="1"/>
    <col min="11208" max="11214" width="9.140625" style="138"/>
    <col min="11215" max="11215" width="11.7109375" style="138" customWidth="1"/>
    <col min="11216" max="11218" width="9.140625" style="138"/>
    <col min="11219" max="11219" width="10.28515625" style="138" customWidth="1"/>
    <col min="11220" max="11221" width="9.140625" style="138"/>
    <col min="11222" max="11222" width="13" style="138" customWidth="1"/>
    <col min="11223" max="11447" width="9.140625" style="138"/>
    <col min="11448" max="11449" width="12.5703125" style="138" customWidth="1"/>
    <col min="11450" max="11450" width="24" style="138" customWidth="1"/>
    <col min="11451" max="11451" width="12" style="138" bestFit="1" customWidth="1"/>
    <col min="11452" max="11454" width="9.140625" style="138"/>
    <col min="11455" max="11457" width="7.42578125" style="138" customWidth="1"/>
    <col min="11458" max="11458" width="9.140625" style="138"/>
    <col min="11459" max="11459" width="10.5703125" style="138" bestFit="1" customWidth="1"/>
    <col min="11460" max="11462" width="9.140625" style="138"/>
    <col min="11463" max="11463" width="12.7109375" style="138" customWidth="1"/>
    <col min="11464" max="11470" width="9.140625" style="138"/>
    <col min="11471" max="11471" width="11.7109375" style="138" customWidth="1"/>
    <col min="11472" max="11474" width="9.140625" style="138"/>
    <col min="11475" max="11475" width="10.28515625" style="138" customWidth="1"/>
    <col min="11476" max="11477" width="9.140625" style="138"/>
    <col min="11478" max="11478" width="13" style="138" customWidth="1"/>
    <col min="11479" max="11703" width="9.140625" style="138"/>
    <col min="11704" max="11705" width="12.5703125" style="138" customWidth="1"/>
    <col min="11706" max="11706" width="24" style="138" customWidth="1"/>
    <col min="11707" max="11707" width="12" style="138" bestFit="1" customWidth="1"/>
    <col min="11708" max="11710" width="9.140625" style="138"/>
    <col min="11711" max="11713" width="7.42578125" style="138" customWidth="1"/>
    <col min="11714" max="11714" width="9.140625" style="138"/>
    <col min="11715" max="11715" width="10.5703125" style="138" bestFit="1" customWidth="1"/>
    <col min="11716" max="11718" width="9.140625" style="138"/>
    <col min="11719" max="11719" width="12.7109375" style="138" customWidth="1"/>
    <col min="11720" max="11726" width="9.140625" style="138"/>
    <col min="11727" max="11727" width="11.7109375" style="138" customWidth="1"/>
    <col min="11728" max="11730" width="9.140625" style="138"/>
    <col min="11731" max="11731" width="10.28515625" style="138" customWidth="1"/>
    <col min="11732" max="11733" width="9.140625" style="138"/>
    <col min="11734" max="11734" width="13" style="138" customWidth="1"/>
    <col min="11735" max="11959" width="9.140625" style="138"/>
    <col min="11960" max="11961" width="12.5703125" style="138" customWidth="1"/>
    <col min="11962" max="11962" width="24" style="138" customWidth="1"/>
    <col min="11963" max="11963" width="12" style="138" bestFit="1" customWidth="1"/>
    <col min="11964" max="11966" width="9.140625" style="138"/>
    <col min="11967" max="11969" width="7.42578125" style="138" customWidth="1"/>
    <col min="11970" max="11970" width="9.140625" style="138"/>
    <col min="11971" max="11971" width="10.5703125" style="138" bestFit="1" customWidth="1"/>
    <col min="11972" max="11974" width="9.140625" style="138"/>
    <col min="11975" max="11975" width="12.7109375" style="138" customWidth="1"/>
    <col min="11976" max="11982" width="9.140625" style="138"/>
    <col min="11983" max="11983" width="11.7109375" style="138" customWidth="1"/>
    <col min="11984" max="11986" width="9.140625" style="138"/>
    <col min="11987" max="11987" width="10.28515625" style="138" customWidth="1"/>
    <col min="11988" max="11989" width="9.140625" style="138"/>
    <col min="11990" max="11990" width="13" style="138" customWidth="1"/>
    <col min="11991" max="12215" width="9.140625" style="138"/>
    <col min="12216" max="12217" width="12.5703125" style="138" customWidth="1"/>
    <col min="12218" max="12218" width="24" style="138" customWidth="1"/>
    <col min="12219" max="12219" width="12" style="138" bestFit="1" customWidth="1"/>
    <col min="12220" max="12222" width="9.140625" style="138"/>
    <col min="12223" max="12225" width="7.42578125" style="138" customWidth="1"/>
    <col min="12226" max="12226" width="9.140625" style="138"/>
    <col min="12227" max="12227" width="10.5703125" style="138" bestFit="1" customWidth="1"/>
    <col min="12228" max="12230" width="9.140625" style="138"/>
    <col min="12231" max="12231" width="12.7109375" style="138" customWidth="1"/>
    <col min="12232" max="12238" width="9.140625" style="138"/>
    <col min="12239" max="12239" width="11.7109375" style="138" customWidth="1"/>
    <col min="12240" max="12242" width="9.140625" style="138"/>
    <col min="12243" max="12243" width="10.28515625" style="138" customWidth="1"/>
    <col min="12244" max="12245" width="9.140625" style="138"/>
    <col min="12246" max="12246" width="13" style="138" customWidth="1"/>
    <col min="12247" max="12471" width="9.140625" style="138"/>
    <col min="12472" max="12473" width="12.5703125" style="138" customWidth="1"/>
    <col min="12474" max="12474" width="24" style="138" customWidth="1"/>
    <col min="12475" max="12475" width="12" style="138" bestFit="1" customWidth="1"/>
    <col min="12476" max="12478" width="9.140625" style="138"/>
    <col min="12479" max="12481" width="7.42578125" style="138" customWidth="1"/>
    <col min="12482" max="12482" width="9.140625" style="138"/>
    <col min="12483" max="12483" width="10.5703125" style="138" bestFit="1" customWidth="1"/>
    <col min="12484" max="12486" width="9.140625" style="138"/>
    <col min="12487" max="12487" width="12.7109375" style="138" customWidth="1"/>
    <col min="12488" max="12494" width="9.140625" style="138"/>
    <col min="12495" max="12495" width="11.7109375" style="138" customWidth="1"/>
    <col min="12496" max="12498" width="9.140625" style="138"/>
    <col min="12499" max="12499" width="10.28515625" style="138" customWidth="1"/>
    <col min="12500" max="12501" width="9.140625" style="138"/>
    <col min="12502" max="12502" width="13" style="138" customWidth="1"/>
    <col min="12503" max="12727" width="9.140625" style="138"/>
    <col min="12728" max="12729" width="12.5703125" style="138" customWidth="1"/>
    <col min="12730" max="12730" width="24" style="138" customWidth="1"/>
    <col min="12731" max="12731" width="12" style="138" bestFit="1" customWidth="1"/>
    <col min="12732" max="12734" width="9.140625" style="138"/>
    <col min="12735" max="12737" width="7.42578125" style="138" customWidth="1"/>
    <col min="12738" max="12738" width="9.140625" style="138"/>
    <col min="12739" max="12739" width="10.5703125" style="138" bestFit="1" customWidth="1"/>
    <col min="12740" max="12742" width="9.140625" style="138"/>
    <col min="12743" max="12743" width="12.7109375" style="138" customWidth="1"/>
    <col min="12744" max="12750" width="9.140625" style="138"/>
    <col min="12751" max="12751" width="11.7109375" style="138" customWidth="1"/>
    <col min="12752" max="12754" width="9.140625" style="138"/>
    <col min="12755" max="12755" width="10.28515625" style="138" customWidth="1"/>
    <col min="12756" max="12757" width="9.140625" style="138"/>
    <col min="12758" max="12758" width="13" style="138" customWidth="1"/>
    <col min="12759" max="12983" width="9.140625" style="138"/>
    <col min="12984" max="12985" width="12.5703125" style="138" customWidth="1"/>
    <col min="12986" max="12986" width="24" style="138" customWidth="1"/>
    <col min="12987" max="12987" width="12" style="138" bestFit="1" customWidth="1"/>
    <col min="12988" max="12990" width="9.140625" style="138"/>
    <col min="12991" max="12993" width="7.42578125" style="138" customWidth="1"/>
    <col min="12994" max="12994" width="9.140625" style="138"/>
    <col min="12995" max="12995" width="10.5703125" style="138" bestFit="1" customWidth="1"/>
    <col min="12996" max="12998" width="9.140625" style="138"/>
    <col min="12999" max="12999" width="12.7109375" style="138" customWidth="1"/>
    <col min="13000" max="13006" width="9.140625" style="138"/>
    <col min="13007" max="13007" width="11.7109375" style="138" customWidth="1"/>
    <col min="13008" max="13010" width="9.140625" style="138"/>
    <col min="13011" max="13011" width="10.28515625" style="138" customWidth="1"/>
    <col min="13012" max="13013" width="9.140625" style="138"/>
    <col min="13014" max="13014" width="13" style="138" customWidth="1"/>
    <col min="13015" max="13239" width="9.140625" style="138"/>
    <col min="13240" max="13241" width="12.5703125" style="138" customWidth="1"/>
    <col min="13242" max="13242" width="24" style="138" customWidth="1"/>
    <col min="13243" max="13243" width="12" style="138" bestFit="1" customWidth="1"/>
    <col min="13244" max="13246" width="9.140625" style="138"/>
    <col min="13247" max="13249" width="7.42578125" style="138" customWidth="1"/>
    <col min="13250" max="13250" width="9.140625" style="138"/>
    <col min="13251" max="13251" width="10.5703125" style="138" bestFit="1" customWidth="1"/>
    <col min="13252" max="13254" width="9.140625" style="138"/>
    <col min="13255" max="13255" width="12.7109375" style="138" customWidth="1"/>
    <col min="13256" max="13262" width="9.140625" style="138"/>
    <col min="13263" max="13263" width="11.7109375" style="138" customWidth="1"/>
    <col min="13264" max="13266" width="9.140625" style="138"/>
    <col min="13267" max="13267" width="10.28515625" style="138" customWidth="1"/>
    <col min="13268" max="13269" width="9.140625" style="138"/>
    <col min="13270" max="13270" width="13" style="138" customWidth="1"/>
    <col min="13271" max="13495" width="9.140625" style="138"/>
    <col min="13496" max="13497" width="12.5703125" style="138" customWidth="1"/>
    <col min="13498" max="13498" width="24" style="138" customWidth="1"/>
    <col min="13499" max="13499" width="12" style="138" bestFit="1" customWidth="1"/>
    <col min="13500" max="13502" width="9.140625" style="138"/>
    <col min="13503" max="13505" width="7.42578125" style="138" customWidth="1"/>
    <col min="13506" max="13506" width="9.140625" style="138"/>
    <col min="13507" max="13507" width="10.5703125" style="138" bestFit="1" customWidth="1"/>
    <col min="13508" max="13510" width="9.140625" style="138"/>
    <col min="13511" max="13511" width="12.7109375" style="138" customWidth="1"/>
    <col min="13512" max="13518" width="9.140625" style="138"/>
    <col min="13519" max="13519" width="11.7109375" style="138" customWidth="1"/>
    <col min="13520" max="13522" width="9.140625" style="138"/>
    <col min="13523" max="13523" width="10.28515625" style="138" customWidth="1"/>
    <col min="13524" max="13525" width="9.140625" style="138"/>
    <col min="13526" max="13526" width="13" style="138" customWidth="1"/>
    <col min="13527" max="13751" width="9.140625" style="138"/>
    <col min="13752" max="13753" width="12.5703125" style="138" customWidth="1"/>
    <col min="13754" max="13754" width="24" style="138" customWidth="1"/>
    <col min="13755" max="13755" width="12" style="138" bestFit="1" customWidth="1"/>
    <col min="13756" max="13758" width="9.140625" style="138"/>
    <col min="13759" max="13761" width="7.42578125" style="138" customWidth="1"/>
    <col min="13762" max="13762" width="9.140625" style="138"/>
    <col min="13763" max="13763" width="10.5703125" style="138" bestFit="1" customWidth="1"/>
    <col min="13764" max="13766" width="9.140625" style="138"/>
    <col min="13767" max="13767" width="12.7109375" style="138" customWidth="1"/>
    <col min="13768" max="13774" width="9.140625" style="138"/>
    <col min="13775" max="13775" width="11.7109375" style="138" customWidth="1"/>
    <col min="13776" max="13778" width="9.140625" style="138"/>
    <col min="13779" max="13779" width="10.28515625" style="138" customWidth="1"/>
    <col min="13780" max="13781" width="9.140625" style="138"/>
    <col min="13782" max="13782" width="13" style="138" customWidth="1"/>
    <col min="13783" max="14007" width="9.140625" style="138"/>
    <col min="14008" max="14009" width="12.5703125" style="138" customWidth="1"/>
    <col min="14010" max="14010" width="24" style="138" customWidth="1"/>
    <col min="14011" max="14011" width="12" style="138" bestFit="1" customWidth="1"/>
    <col min="14012" max="14014" width="9.140625" style="138"/>
    <col min="14015" max="14017" width="7.42578125" style="138" customWidth="1"/>
    <col min="14018" max="14018" width="9.140625" style="138"/>
    <col min="14019" max="14019" width="10.5703125" style="138" bestFit="1" customWidth="1"/>
    <col min="14020" max="14022" width="9.140625" style="138"/>
    <col min="14023" max="14023" width="12.7109375" style="138" customWidth="1"/>
    <col min="14024" max="14030" width="9.140625" style="138"/>
    <col min="14031" max="14031" width="11.7109375" style="138" customWidth="1"/>
    <col min="14032" max="14034" width="9.140625" style="138"/>
    <col min="14035" max="14035" width="10.28515625" style="138" customWidth="1"/>
    <col min="14036" max="14037" width="9.140625" style="138"/>
    <col min="14038" max="14038" width="13" style="138" customWidth="1"/>
    <col min="14039" max="14263" width="9.140625" style="138"/>
    <col min="14264" max="14265" width="12.5703125" style="138" customWidth="1"/>
    <col min="14266" max="14266" width="24" style="138" customWidth="1"/>
    <col min="14267" max="14267" width="12" style="138" bestFit="1" customWidth="1"/>
    <col min="14268" max="14270" width="9.140625" style="138"/>
    <col min="14271" max="14273" width="7.42578125" style="138" customWidth="1"/>
    <col min="14274" max="14274" width="9.140625" style="138"/>
    <col min="14275" max="14275" width="10.5703125" style="138" bestFit="1" customWidth="1"/>
    <col min="14276" max="14278" width="9.140625" style="138"/>
    <col min="14279" max="14279" width="12.7109375" style="138" customWidth="1"/>
    <col min="14280" max="14286" width="9.140625" style="138"/>
    <col min="14287" max="14287" width="11.7109375" style="138" customWidth="1"/>
    <col min="14288" max="14290" width="9.140625" style="138"/>
    <col min="14291" max="14291" width="10.28515625" style="138" customWidth="1"/>
    <col min="14292" max="14293" width="9.140625" style="138"/>
    <col min="14294" max="14294" width="13" style="138" customWidth="1"/>
    <col min="14295" max="14519" width="9.140625" style="138"/>
    <col min="14520" max="14521" width="12.5703125" style="138" customWidth="1"/>
    <col min="14522" max="14522" width="24" style="138" customWidth="1"/>
    <col min="14523" max="14523" width="12" style="138" bestFit="1" customWidth="1"/>
    <col min="14524" max="14526" width="9.140625" style="138"/>
    <col min="14527" max="14529" width="7.42578125" style="138" customWidth="1"/>
    <col min="14530" max="14530" width="9.140625" style="138"/>
    <col min="14531" max="14531" width="10.5703125" style="138" bestFit="1" customWidth="1"/>
    <col min="14532" max="14534" width="9.140625" style="138"/>
    <col min="14535" max="14535" width="12.7109375" style="138" customWidth="1"/>
    <col min="14536" max="14542" width="9.140625" style="138"/>
    <col min="14543" max="14543" width="11.7109375" style="138" customWidth="1"/>
    <col min="14544" max="14546" width="9.140625" style="138"/>
    <col min="14547" max="14547" width="10.28515625" style="138" customWidth="1"/>
    <col min="14548" max="14549" width="9.140625" style="138"/>
    <col min="14550" max="14550" width="13" style="138" customWidth="1"/>
    <col min="14551" max="14775" width="9.140625" style="138"/>
    <col min="14776" max="14777" width="12.5703125" style="138" customWidth="1"/>
    <col min="14778" max="14778" width="24" style="138" customWidth="1"/>
    <col min="14779" max="14779" width="12" style="138" bestFit="1" customWidth="1"/>
    <col min="14780" max="14782" width="9.140625" style="138"/>
    <col min="14783" max="14785" width="7.42578125" style="138" customWidth="1"/>
    <col min="14786" max="14786" width="9.140625" style="138"/>
    <col min="14787" max="14787" width="10.5703125" style="138" bestFit="1" customWidth="1"/>
    <col min="14788" max="14790" width="9.140625" style="138"/>
    <col min="14791" max="14791" width="12.7109375" style="138" customWidth="1"/>
    <col min="14792" max="14798" width="9.140625" style="138"/>
    <col min="14799" max="14799" width="11.7109375" style="138" customWidth="1"/>
    <col min="14800" max="14802" width="9.140625" style="138"/>
    <col min="14803" max="14803" width="10.28515625" style="138" customWidth="1"/>
    <col min="14804" max="14805" width="9.140625" style="138"/>
    <col min="14806" max="14806" width="13" style="138" customWidth="1"/>
    <col min="14807" max="15031" width="9.140625" style="138"/>
    <col min="15032" max="15033" width="12.5703125" style="138" customWidth="1"/>
    <col min="15034" max="15034" width="24" style="138" customWidth="1"/>
    <col min="15035" max="15035" width="12" style="138" bestFit="1" customWidth="1"/>
    <col min="15036" max="15038" width="9.140625" style="138"/>
    <col min="15039" max="15041" width="7.42578125" style="138" customWidth="1"/>
    <col min="15042" max="15042" width="9.140625" style="138"/>
    <col min="15043" max="15043" width="10.5703125" style="138" bestFit="1" customWidth="1"/>
    <col min="15044" max="15046" width="9.140625" style="138"/>
    <col min="15047" max="15047" width="12.7109375" style="138" customWidth="1"/>
    <col min="15048" max="15054" width="9.140625" style="138"/>
    <col min="15055" max="15055" width="11.7109375" style="138" customWidth="1"/>
    <col min="15056" max="15058" width="9.140625" style="138"/>
    <col min="15059" max="15059" width="10.28515625" style="138" customWidth="1"/>
    <col min="15060" max="15061" width="9.140625" style="138"/>
    <col min="15062" max="15062" width="13" style="138" customWidth="1"/>
    <col min="15063" max="15287" width="9.140625" style="138"/>
    <col min="15288" max="15289" width="12.5703125" style="138" customWidth="1"/>
    <col min="15290" max="15290" width="24" style="138" customWidth="1"/>
    <col min="15291" max="15291" width="12" style="138" bestFit="1" customWidth="1"/>
    <col min="15292" max="15294" width="9.140625" style="138"/>
    <col min="15295" max="15297" width="7.42578125" style="138" customWidth="1"/>
    <col min="15298" max="15298" width="9.140625" style="138"/>
    <col min="15299" max="15299" width="10.5703125" style="138" bestFit="1" customWidth="1"/>
    <col min="15300" max="15302" width="9.140625" style="138"/>
    <col min="15303" max="15303" width="12.7109375" style="138" customWidth="1"/>
    <col min="15304" max="15310" width="9.140625" style="138"/>
    <col min="15311" max="15311" width="11.7109375" style="138" customWidth="1"/>
    <col min="15312" max="15314" width="9.140625" style="138"/>
    <col min="15315" max="15315" width="10.28515625" style="138" customWidth="1"/>
    <col min="15316" max="15317" width="9.140625" style="138"/>
    <col min="15318" max="15318" width="13" style="138" customWidth="1"/>
    <col min="15319" max="15543" width="9.140625" style="138"/>
    <col min="15544" max="15545" width="12.5703125" style="138" customWidth="1"/>
    <col min="15546" max="15546" width="24" style="138" customWidth="1"/>
    <col min="15547" max="15547" width="12" style="138" bestFit="1" customWidth="1"/>
    <col min="15548" max="15550" width="9.140625" style="138"/>
    <col min="15551" max="15553" width="7.42578125" style="138" customWidth="1"/>
    <col min="15554" max="15554" width="9.140625" style="138"/>
    <col min="15555" max="15555" width="10.5703125" style="138" bestFit="1" customWidth="1"/>
    <col min="15556" max="15558" width="9.140625" style="138"/>
    <col min="15559" max="15559" width="12.7109375" style="138" customWidth="1"/>
    <col min="15560" max="15566" width="9.140625" style="138"/>
    <col min="15567" max="15567" width="11.7109375" style="138" customWidth="1"/>
    <col min="15568" max="15570" width="9.140625" style="138"/>
    <col min="15571" max="15571" width="10.28515625" style="138" customWidth="1"/>
    <col min="15572" max="15573" width="9.140625" style="138"/>
    <col min="15574" max="15574" width="13" style="138" customWidth="1"/>
    <col min="15575" max="15799" width="9.140625" style="138"/>
    <col min="15800" max="15801" width="12.5703125" style="138" customWidth="1"/>
    <col min="15802" max="15802" width="24" style="138" customWidth="1"/>
    <col min="15803" max="15803" width="12" style="138" bestFit="1" customWidth="1"/>
    <col min="15804" max="15806" width="9.140625" style="138"/>
    <col min="15807" max="15809" width="7.42578125" style="138" customWidth="1"/>
    <col min="15810" max="15810" width="9.140625" style="138"/>
    <col min="15811" max="15811" width="10.5703125" style="138" bestFit="1" customWidth="1"/>
    <col min="15812" max="15814" width="9.140625" style="138"/>
    <col min="15815" max="15815" width="12.7109375" style="138" customWidth="1"/>
    <col min="15816" max="15822" width="9.140625" style="138"/>
    <col min="15823" max="15823" width="11.7109375" style="138" customWidth="1"/>
    <col min="15824" max="15826" width="9.140625" style="138"/>
    <col min="15827" max="15827" width="10.28515625" style="138" customWidth="1"/>
    <col min="15828" max="15829" width="9.140625" style="138"/>
    <col min="15830" max="15830" width="13" style="138" customWidth="1"/>
    <col min="15831" max="16055" width="9.140625" style="138"/>
    <col min="16056" max="16057" width="12.5703125" style="138" customWidth="1"/>
    <col min="16058" max="16058" width="24" style="138" customWidth="1"/>
    <col min="16059" max="16059" width="12" style="138" bestFit="1" customWidth="1"/>
    <col min="16060" max="16062" width="9.140625" style="138"/>
    <col min="16063" max="16065" width="7.42578125" style="138" customWidth="1"/>
    <col min="16066" max="16066" width="9.140625" style="138"/>
    <col min="16067" max="16067" width="10.5703125" style="138" bestFit="1" customWidth="1"/>
    <col min="16068" max="16070" width="9.140625" style="138"/>
    <col min="16071" max="16071" width="12.7109375" style="138" customWidth="1"/>
    <col min="16072" max="16078" width="9.140625" style="138"/>
    <col min="16079" max="16079" width="11.7109375" style="138" customWidth="1"/>
    <col min="16080" max="16082" width="9.140625" style="138"/>
    <col min="16083" max="16083" width="10.28515625" style="138" customWidth="1"/>
    <col min="16084" max="16085" width="9.140625" style="138"/>
    <col min="16086" max="16086" width="13" style="138" customWidth="1"/>
    <col min="16087" max="16384" width="9.140625" style="138"/>
  </cols>
  <sheetData>
    <row r="1" spans="1:13">
      <c r="A1" s="138" t="s">
        <v>842</v>
      </c>
      <c r="I1" s="140" t="s">
        <v>843</v>
      </c>
    </row>
    <row r="2" spans="1:13" ht="14.45" customHeight="1">
      <c r="A2" s="178"/>
      <c r="B2" s="178" t="s">
        <v>742</v>
      </c>
      <c r="C2" s="179" t="s">
        <v>844</v>
      </c>
      <c r="D2" s="163" t="s">
        <v>845</v>
      </c>
      <c r="E2" s="165"/>
      <c r="F2" s="179" t="s">
        <v>846</v>
      </c>
      <c r="G2" s="180" t="s">
        <v>847</v>
      </c>
      <c r="H2" s="141"/>
      <c r="I2" s="161" t="s">
        <v>848</v>
      </c>
      <c r="J2" s="163" t="s">
        <v>849</v>
      </c>
      <c r="K2" s="164"/>
      <c r="L2" s="165"/>
      <c r="M2" s="172" t="s">
        <v>850</v>
      </c>
    </row>
    <row r="3" spans="1:13" ht="17.45" customHeight="1">
      <c r="A3" s="178"/>
      <c r="B3" s="178"/>
      <c r="C3" s="173"/>
      <c r="D3" s="166"/>
      <c r="E3" s="168"/>
      <c r="F3" s="173"/>
      <c r="G3" s="181"/>
      <c r="H3" s="174" t="s">
        <v>851</v>
      </c>
      <c r="I3" s="162"/>
      <c r="J3" s="166"/>
      <c r="K3" s="167"/>
      <c r="L3" s="168"/>
      <c r="M3" s="173"/>
    </row>
    <row r="4" spans="1:13" ht="14.45" customHeight="1">
      <c r="A4" s="179"/>
      <c r="B4" s="179"/>
      <c r="C4" s="173"/>
      <c r="D4" s="169"/>
      <c r="E4" s="171"/>
      <c r="F4" s="173"/>
      <c r="G4" s="182"/>
      <c r="H4" s="175"/>
      <c r="I4" s="162"/>
      <c r="J4" s="169"/>
      <c r="K4" s="170"/>
      <c r="L4" s="171"/>
      <c r="M4" s="173"/>
    </row>
    <row r="5" spans="1:13" ht="16.5" thickBot="1">
      <c r="A5" s="176" t="s">
        <v>852</v>
      </c>
      <c r="B5" s="177"/>
      <c r="C5" s="177"/>
      <c r="D5" s="177"/>
      <c r="E5" s="177"/>
      <c r="F5" s="142"/>
      <c r="G5" s="143"/>
      <c r="H5" s="144"/>
      <c r="I5" s="145"/>
      <c r="J5" s="142"/>
      <c r="K5" s="142"/>
      <c r="L5" s="142"/>
      <c r="M5" s="142"/>
    </row>
    <row r="6" spans="1:13" s="149" customFormat="1" ht="54" customHeight="1" thickBot="1">
      <c r="A6" s="183"/>
      <c r="B6" s="186" t="str">
        <f>A5</f>
        <v>3pc Warmth Comforter Set</v>
      </c>
      <c r="C6" s="189" t="s">
        <v>853</v>
      </c>
      <c r="D6" s="191"/>
      <c r="E6" s="146" t="s">
        <v>854</v>
      </c>
      <c r="F6" s="147" t="s">
        <v>855</v>
      </c>
      <c r="G6" s="193"/>
      <c r="H6" s="198" t="s">
        <v>856</v>
      </c>
      <c r="I6" s="148">
        <v>13.13</v>
      </c>
      <c r="J6" s="195">
        <v>50</v>
      </c>
      <c r="K6" s="195">
        <v>50</v>
      </c>
      <c r="L6" s="195">
        <v>98</v>
      </c>
      <c r="M6" s="195">
        <v>4</v>
      </c>
    </row>
    <row r="7" spans="1:13" s="149" customFormat="1" ht="54" customHeight="1" thickBot="1">
      <c r="A7" s="184"/>
      <c r="B7" s="187"/>
      <c r="C7" s="190"/>
      <c r="D7" s="192"/>
      <c r="E7" s="146" t="s">
        <v>857</v>
      </c>
      <c r="F7" s="147" t="s">
        <v>858</v>
      </c>
      <c r="G7" s="194"/>
      <c r="H7" s="199"/>
      <c r="I7" s="148">
        <v>15.31</v>
      </c>
      <c r="J7" s="196"/>
      <c r="K7" s="196"/>
      <c r="L7" s="196"/>
      <c r="M7" s="196"/>
    </row>
    <row r="8" spans="1:13" s="149" customFormat="1" ht="54" customHeight="1" thickBot="1">
      <c r="A8" s="184"/>
      <c r="B8" s="187"/>
      <c r="C8" s="189" t="s">
        <v>859</v>
      </c>
      <c r="D8" s="191"/>
      <c r="E8" s="146" t="s">
        <v>854</v>
      </c>
      <c r="F8" s="147" t="s">
        <v>855</v>
      </c>
      <c r="G8" s="193"/>
      <c r="H8" s="198" t="s">
        <v>856</v>
      </c>
      <c r="I8" s="148">
        <v>13.67</v>
      </c>
      <c r="J8" s="196"/>
      <c r="K8" s="196"/>
      <c r="L8" s="196"/>
      <c r="M8" s="196"/>
    </row>
    <row r="9" spans="1:13" s="149" customFormat="1" ht="54" customHeight="1">
      <c r="A9" s="185"/>
      <c r="B9" s="188"/>
      <c r="C9" s="190"/>
      <c r="D9" s="192"/>
      <c r="E9" s="146" t="s">
        <v>857</v>
      </c>
      <c r="F9" s="147" t="s">
        <v>858</v>
      </c>
      <c r="G9" s="194"/>
      <c r="H9" s="199"/>
      <c r="I9" s="148">
        <v>15.73</v>
      </c>
      <c r="J9" s="197"/>
      <c r="K9" s="197"/>
      <c r="L9" s="197"/>
      <c r="M9" s="197"/>
    </row>
  </sheetData>
  <mergeCells count="25">
    <mergeCell ref="J6:J9"/>
    <mergeCell ref="K6:K9"/>
    <mergeCell ref="L6:L9"/>
    <mergeCell ref="M6:M9"/>
    <mergeCell ref="C8:C9"/>
    <mergeCell ref="D8:D9"/>
    <mergeCell ref="G8:G9"/>
    <mergeCell ref="H8:H9"/>
    <mergeCell ref="H6:H7"/>
    <mergeCell ref="A6:A9"/>
    <mergeCell ref="B6:B9"/>
    <mergeCell ref="C6:C7"/>
    <mergeCell ref="D6:D7"/>
    <mergeCell ref="G6:G7"/>
    <mergeCell ref="I2:I4"/>
    <mergeCell ref="J2:L4"/>
    <mergeCell ref="M2:M4"/>
    <mergeCell ref="H3:H4"/>
    <mergeCell ref="A5:E5"/>
    <mergeCell ref="A2:A4"/>
    <mergeCell ref="B2:B4"/>
    <mergeCell ref="C2:C4"/>
    <mergeCell ref="D2:E4"/>
    <mergeCell ref="F2:F4"/>
    <mergeCell ref="G2:G4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4791-3B73-4CFE-ABCF-E250F85E32A8}">
  <dimension ref="A1"/>
  <sheetViews>
    <sheetView workbookViewId="0">
      <selection activeCell="L10" sqref="L10"/>
    </sheetView>
  </sheetViews>
  <sheetFormatPr defaultRowHeight="15"/>
  <sheetData>
    <row r="1" spans="1:1">
      <c r="A1" s="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EC44-4A4D-4D74-8861-CE5F67747206}">
  <sheetPr>
    <tabColor rgb="FFFFFF00"/>
  </sheetPr>
  <dimension ref="A1:K296"/>
  <sheetViews>
    <sheetView workbookViewId="0">
      <selection activeCell="A3" sqref="A3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244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70</v>
      </c>
      <c r="G1" s="43" t="s">
        <v>821</v>
      </c>
      <c r="H1" s="43" t="s">
        <v>51</v>
      </c>
      <c r="I1" s="43" t="s">
        <v>700</v>
      </c>
      <c r="J1" s="43" t="s">
        <v>707</v>
      </c>
      <c r="K1" s="43" t="s">
        <v>52</v>
      </c>
    </row>
    <row r="2" spans="1:11">
      <c r="A2" s="38" t="s">
        <v>174</v>
      </c>
      <c r="B2" s="38" t="s">
        <v>79</v>
      </c>
      <c r="C2" s="38" t="s">
        <v>155</v>
      </c>
      <c r="F2" s="3" t="s">
        <v>289</v>
      </c>
      <c r="G2" s="3" t="s">
        <v>146</v>
      </c>
      <c r="K2" s="3" t="s">
        <v>656</v>
      </c>
    </row>
    <row r="3" spans="1:11">
      <c r="A3" s="38" t="s">
        <v>830</v>
      </c>
      <c r="B3" s="38" t="s">
        <v>828</v>
      </c>
      <c r="C3" s="38" t="s">
        <v>829</v>
      </c>
      <c r="D3" t="s">
        <v>330</v>
      </c>
      <c r="E3" t="s">
        <v>326</v>
      </c>
      <c r="F3" s="3" t="s">
        <v>290</v>
      </c>
      <c r="G3" s="3" t="s">
        <v>145</v>
      </c>
      <c r="H3" s="3" t="s">
        <v>585</v>
      </c>
      <c r="I3" t="s">
        <v>701</v>
      </c>
      <c r="J3" t="s">
        <v>708</v>
      </c>
      <c r="K3" s="3" t="s">
        <v>594</v>
      </c>
    </row>
    <row r="4" spans="1:11">
      <c r="A4" s="38" t="s">
        <v>170</v>
      </c>
      <c r="B4" s="38" t="s">
        <v>80</v>
      </c>
      <c r="C4" s="38" t="s">
        <v>238</v>
      </c>
      <c r="D4" t="s">
        <v>327</v>
      </c>
      <c r="E4" t="s">
        <v>325</v>
      </c>
      <c r="F4" s="3" t="s">
        <v>291</v>
      </c>
      <c r="G4" s="3" t="s">
        <v>132</v>
      </c>
      <c r="H4" s="3" t="s">
        <v>586</v>
      </c>
      <c r="I4" s="3" t="s">
        <v>702</v>
      </c>
      <c r="J4" s="3" t="s">
        <v>709</v>
      </c>
      <c r="K4" s="3" t="s">
        <v>595</v>
      </c>
    </row>
    <row r="5" spans="1:11">
      <c r="A5" s="38" t="s">
        <v>81</v>
      </c>
      <c r="B5" s="38" t="s">
        <v>81</v>
      </c>
      <c r="C5" s="38" t="s">
        <v>238</v>
      </c>
      <c r="D5" s="3" t="s">
        <v>331</v>
      </c>
      <c r="E5" t="s">
        <v>729</v>
      </c>
      <c r="F5" s="3" t="s">
        <v>292</v>
      </c>
      <c r="G5" s="3" t="s">
        <v>147</v>
      </c>
      <c r="H5" s="3" t="s">
        <v>587</v>
      </c>
      <c r="I5" s="3" t="s">
        <v>703</v>
      </c>
      <c r="J5" s="3" t="s">
        <v>710</v>
      </c>
      <c r="K5" s="3" t="s">
        <v>596</v>
      </c>
    </row>
    <row r="6" spans="1:11">
      <c r="A6" s="38" t="s">
        <v>177</v>
      </c>
      <c r="B6" s="38" t="s">
        <v>84</v>
      </c>
      <c r="C6" s="38" t="s">
        <v>84</v>
      </c>
      <c r="D6" s="3" t="s">
        <v>332</v>
      </c>
      <c r="E6" t="s">
        <v>811</v>
      </c>
      <c r="F6" s="3" t="s">
        <v>293</v>
      </c>
      <c r="G6" s="3" t="s">
        <v>133</v>
      </c>
      <c r="H6" s="3" t="s">
        <v>588</v>
      </c>
      <c r="I6" s="3" t="s">
        <v>704</v>
      </c>
      <c r="J6" s="3" t="s">
        <v>711</v>
      </c>
      <c r="K6" t="s">
        <v>597</v>
      </c>
    </row>
    <row r="7" spans="1:11">
      <c r="A7" s="38" t="s">
        <v>175</v>
      </c>
      <c r="B7" s="38" t="s">
        <v>82</v>
      </c>
      <c r="C7" s="38" t="s">
        <v>156</v>
      </c>
      <c r="D7" t="s">
        <v>333</v>
      </c>
      <c r="E7" t="s">
        <v>324</v>
      </c>
      <c r="F7" s="3" t="s">
        <v>294</v>
      </c>
      <c r="G7" s="3" t="s">
        <v>134</v>
      </c>
      <c r="H7" t="s">
        <v>589</v>
      </c>
      <c r="I7" s="3" t="s">
        <v>705</v>
      </c>
      <c r="J7" s="3" t="s">
        <v>712</v>
      </c>
      <c r="K7" t="s">
        <v>598</v>
      </c>
    </row>
    <row r="8" spans="1:11">
      <c r="A8" s="38" t="s">
        <v>176</v>
      </c>
      <c r="B8" s="38" t="s">
        <v>83</v>
      </c>
      <c r="C8" s="38" t="s">
        <v>157</v>
      </c>
      <c r="D8" t="s">
        <v>513</v>
      </c>
      <c r="E8" t="s">
        <v>323</v>
      </c>
      <c r="F8" s="3" t="s">
        <v>295</v>
      </c>
      <c r="G8" s="3" t="s">
        <v>252</v>
      </c>
      <c r="H8" t="s">
        <v>590</v>
      </c>
      <c r="I8" t="s">
        <v>706</v>
      </c>
      <c r="J8" t="s">
        <v>713</v>
      </c>
      <c r="K8" t="s">
        <v>599</v>
      </c>
    </row>
    <row r="9" spans="1:11">
      <c r="A9" s="38" t="s">
        <v>179</v>
      </c>
      <c r="B9" s="38" t="s">
        <v>86</v>
      </c>
      <c r="C9" s="38" t="s">
        <v>159</v>
      </c>
      <c r="D9" t="s">
        <v>334</v>
      </c>
      <c r="E9" t="s">
        <v>322</v>
      </c>
      <c r="F9" s="3" t="s">
        <v>296</v>
      </c>
      <c r="G9" s="3" t="s">
        <v>135</v>
      </c>
      <c r="H9" t="s">
        <v>591</v>
      </c>
      <c r="J9" t="s">
        <v>714</v>
      </c>
      <c r="K9" t="s">
        <v>600</v>
      </c>
    </row>
    <row r="10" spans="1:11">
      <c r="A10" s="38" t="s">
        <v>253</v>
      </c>
      <c r="B10" s="38" t="s">
        <v>254</v>
      </c>
      <c r="C10" s="38" t="s">
        <v>160</v>
      </c>
      <c r="D10" t="s">
        <v>514</v>
      </c>
      <c r="E10" t="s">
        <v>321</v>
      </c>
      <c r="F10" s="3" t="s">
        <v>297</v>
      </c>
      <c r="G10" s="3" t="s">
        <v>255</v>
      </c>
      <c r="H10" t="s">
        <v>592</v>
      </c>
      <c r="J10" t="s">
        <v>59</v>
      </c>
      <c r="K10" t="s">
        <v>601</v>
      </c>
    </row>
    <row r="11" spans="1:11">
      <c r="A11" s="38" t="s">
        <v>180</v>
      </c>
      <c r="B11" s="38" t="s">
        <v>87</v>
      </c>
      <c r="C11" s="38" t="s">
        <v>160</v>
      </c>
      <c r="D11" t="s">
        <v>335</v>
      </c>
      <c r="E11" t="s">
        <v>320</v>
      </c>
      <c r="F11" s="3" t="s">
        <v>298</v>
      </c>
      <c r="G11" s="3" t="s">
        <v>256</v>
      </c>
      <c r="H11" t="s">
        <v>593</v>
      </c>
      <c r="J11" t="s">
        <v>715</v>
      </c>
      <c r="K11" t="s">
        <v>602</v>
      </c>
    </row>
    <row r="12" spans="1:11">
      <c r="A12" s="38" t="s">
        <v>181</v>
      </c>
      <c r="B12" s="38" t="s">
        <v>88</v>
      </c>
      <c r="C12" s="38" t="s">
        <v>160</v>
      </c>
      <c r="D12" t="s">
        <v>336</v>
      </c>
      <c r="E12" t="s">
        <v>319</v>
      </c>
      <c r="F12" s="3" t="s">
        <v>299</v>
      </c>
      <c r="G12" s="3" t="s">
        <v>257</v>
      </c>
      <c r="H12" t="s">
        <v>584</v>
      </c>
      <c r="K12" t="s">
        <v>603</v>
      </c>
    </row>
    <row r="13" spans="1:11">
      <c r="A13" s="38" t="s">
        <v>182</v>
      </c>
      <c r="B13" s="38" t="s">
        <v>89</v>
      </c>
      <c r="C13" s="38" t="s">
        <v>160</v>
      </c>
      <c r="D13" t="s">
        <v>515</v>
      </c>
      <c r="E13" t="s">
        <v>723</v>
      </c>
      <c r="F13" s="3" t="s">
        <v>300</v>
      </c>
      <c r="G13" s="3" t="s">
        <v>136</v>
      </c>
      <c r="K13" t="s">
        <v>604</v>
      </c>
    </row>
    <row r="14" spans="1:11">
      <c r="A14" s="38" t="s">
        <v>183</v>
      </c>
      <c r="B14" s="38" t="s">
        <v>90</v>
      </c>
      <c r="C14" s="38" t="s">
        <v>90</v>
      </c>
      <c r="D14" t="s">
        <v>328</v>
      </c>
      <c r="E14" t="s">
        <v>721</v>
      </c>
      <c r="F14" s="3" t="s">
        <v>301</v>
      </c>
      <c r="G14" s="3" t="s">
        <v>137</v>
      </c>
      <c r="K14" t="s">
        <v>605</v>
      </c>
    </row>
    <row r="15" spans="1:11">
      <c r="A15" s="38" t="s">
        <v>184</v>
      </c>
      <c r="B15" s="38" t="s">
        <v>91</v>
      </c>
      <c r="C15" s="38" t="s">
        <v>161</v>
      </c>
      <c r="D15" t="s">
        <v>516</v>
      </c>
      <c r="E15" t="s">
        <v>722</v>
      </c>
      <c r="F15" s="3" t="s">
        <v>302</v>
      </c>
      <c r="G15" s="3" t="s">
        <v>258</v>
      </c>
      <c r="K15" t="s">
        <v>606</v>
      </c>
    </row>
    <row r="16" spans="1:11">
      <c r="A16" s="38" t="s">
        <v>185</v>
      </c>
      <c r="B16" s="38" t="s">
        <v>92</v>
      </c>
      <c r="C16" s="38" t="s">
        <v>162</v>
      </c>
      <c r="D16" t="s">
        <v>517</v>
      </c>
      <c r="E16" t="s">
        <v>318</v>
      </c>
      <c r="F16" s="3" t="s">
        <v>303</v>
      </c>
      <c r="G16" s="3" t="s">
        <v>261</v>
      </c>
      <c r="K16" t="s">
        <v>607</v>
      </c>
    </row>
    <row r="17" spans="1:11">
      <c r="A17" s="38" t="s">
        <v>259</v>
      </c>
      <c r="B17" s="38" t="s">
        <v>260</v>
      </c>
      <c r="C17" s="38" t="s">
        <v>162</v>
      </c>
      <c r="D17" t="s">
        <v>337</v>
      </c>
      <c r="E17" t="s">
        <v>720</v>
      </c>
      <c r="F17" s="3" t="s">
        <v>304</v>
      </c>
      <c r="G17" s="3" t="s">
        <v>265</v>
      </c>
      <c r="K17" t="s">
        <v>608</v>
      </c>
    </row>
    <row r="18" spans="1:11">
      <c r="A18" s="38" t="s">
        <v>262</v>
      </c>
      <c r="B18" s="38" t="s">
        <v>263</v>
      </c>
      <c r="C18" s="38" t="s">
        <v>264</v>
      </c>
      <c r="D18" t="s">
        <v>657</v>
      </c>
      <c r="E18" t="s">
        <v>317</v>
      </c>
      <c r="F18" s="3" t="s">
        <v>305</v>
      </c>
      <c r="G18" s="3" t="s">
        <v>138</v>
      </c>
      <c r="K18" t="s">
        <v>609</v>
      </c>
    </row>
    <row r="19" spans="1:11">
      <c r="A19" s="38" t="s">
        <v>186</v>
      </c>
      <c r="B19" s="38" t="s">
        <v>93</v>
      </c>
      <c r="C19" s="38" t="s">
        <v>163</v>
      </c>
      <c r="D19" t="s">
        <v>338</v>
      </c>
      <c r="E19" t="s">
        <v>315</v>
      </c>
      <c r="F19" s="3" t="s">
        <v>306</v>
      </c>
      <c r="G19" s="3" t="s">
        <v>139</v>
      </c>
      <c r="K19" t="s">
        <v>610</v>
      </c>
    </row>
    <row r="20" spans="1:11">
      <c r="A20" s="38" t="s">
        <v>213</v>
      </c>
      <c r="B20" s="38" t="s">
        <v>118</v>
      </c>
      <c r="C20" s="38" t="s">
        <v>163</v>
      </c>
      <c r="D20" t="s">
        <v>518</v>
      </c>
      <c r="E20" t="s">
        <v>719</v>
      </c>
      <c r="F20" s="3" t="s">
        <v>307</v>
      </c>
      <c r="G20" s="3" t="s">
        <v>140</v>
      </c>
      <c r="K20" t="s">
        <v>611</v>
      </c>
    </row>
    <row r="21" spans="1:11">
      <c r="A21" s="38" t="s">
        <v>266</v>
      </c>
      <c r="B21" s="38" t="s">
        <v>267</v>
      </c>
      <c r="C21" s="38" t="s">
        <v>268</v>
      </c>
      <c r="D21" t="s">
        <v>339</v>
      </c>
      <c r="E21" t="s">
        <v>724</v>
      </c>
      <c r="F21" s="3" t="s">
        <v>308</v>
      </c>
      <c r="G21" s="3" t="s">
        <v>148</v>
      </c>
      <c r="K21" t="s">
        <v>612</v>
      </c>
    </row>
    <row r="22" spans="1:11">
      <c r="A22" s="38" t="s">
        <v>187</v>
      </c>
      <c r="B22" s="38" t="s">
        <v>94</v>
      </c>
      <c r="C22" s="38" t="s">
        <v>164</v>
      </c>
      <c r="D22" t="s">
        <v>340</v>
      </c>
      <c r="E22" t="s">
        <v>725</v>
      </c>
      <c r="F22" s="3" t="s">
        <v>309</v>
      </c>
      <c r="G22" s="3" t="s">
        <v>141</v>
      </c>
      <c r="K22" t="s">
        <v>613</v>
      </c>
    </row>
    <row r="23" spans="1:11">
      <c r="A23" s="38" t="s">
        <v>188</v>
      </c>
      <c r="B23" s="38" t="s">
        <v>95</v>
      </c>
      <c r="C23" s="38" t="s">
        <v>164</v>
      </c>
      <c r="D23" t="s">
        <v>341</v>
      </c>
      <c r="E23" t="s">
        <v>726</v>
      </c>
      <c r="F23" s="3" t="s">
        <v>310</v>
      </c>
      <c r="G23" s="3" t="s">
        <v>142</v>
      </c>
      <c r="K23" t="s">
        <v>614</v>
      </c>
    </row>
    <row r="24" spans="1:11">
      <c r="A24" s="38" t="s">
        <v>189</v>
      </c>
      <c r="B24" s="38" t="s">
        <v>96</v>
      </c>
      <c r="C24" s="38" t="s">
        <v>165</v>
      </c>
      <c r="D24" t="s">
        <v>342</v>
      </c>
      <c r="E24" t="s">
        <v>727</v>
      </c>
      <c r="F24" s="3" t="s">
        <v>311</v>
      </c>
      <c r="G24" s="3" t="s">
        <v>271</v>
      </c>
      <c r="K24" t="s">
        <v>615</v>
      </c>
    </row>
    <row r="25" spans="1:11">
      <c r="A25" s="38" t="s">
        <v>269</v>
      </c>
      <c r="B25" s="38" t="s">
        <v>270</v>
      </c>
      <c r="C25" s="3" t="s">
        <v>269</v>
      </c>
      <c r="D25" s="3" t="s">
        <v>519</v>
      </c>
      <c r="E25" t="s">
        <v>728</v>
      </c>
      <c r="F25" s="3" t="s">
        <v>312</v>
      </c>
      <c r="G25" s="3" t="s">
        <v>144</v>
      </c>
      <c r="K25" t="s">
        <v>616</v>
      </c>
    </row>
    <row r="26" spans="1:11">
      <c r="A26" s="38" t="s">
        <v>190</v>
      </c>
      <c r="B26" s="38" t="s">
        <v>97</v>
      </c>
      <c r="C26" s="38" t="s">
        <v>166</v>
      </c>
      <c r="D26" t="s">
        <v>343</v>
      </c>
      <c r="E26" t="s">
        <v>316</v>
      </c>
      <c r="F26" s="3" t="s">
        <v>313</v>
      </c>
      <c r="G26" s="3" t="s">
        <v>143</v>
      </c>
      <c r="K26" t="s">
        <v>617</v>
      </c>
    </row>
    <row r="27" spans="1:11">
      <c r="A27" s="38" t="s">
        <v>272</v>
      </c>
      <c r="B27" s="38" t="s">
        <v>273</v>
      </c>
      <c r="C27" s="38" t="s">
        <v>166</v>
      </c>
      <c r="D27" t="s">
        <v>658</v>
      </c>
      <c r="F27" s="3" t="s">
        <v>314</v>
      </c>
      <c r="G27" s="3" t="s">
        <v>274</v>
      </c>
      <c r="K27" t="s">
        <v>618</v>
      </c>
    </row>
    <row r="28" spans="1:11">
      <c r="A28" s="38" t="s">
        <v>191</v>
      </c>
      <c r="B28" s="38" t="s">
        <v>98</v>
      </c>
      <c r="C28" s="38" t="s">
        <v>98</v>
      </c>
      <c r="D28" t="s">
        <v>344</v>
      </c>
      <c r="K28" t="s">
        <v>619</v>
      </c>
    </row>
    <row r="29" spans="1:11">
      <c r="A29" s="38" t="s">
        <v>275</v>
      </c>
      <c r="B29" s="38" t="s">
        <v>276</v>
      </c>
      <c r="C29" s="38" t="s">
        <v>275</v>
      </c>
      <c r="D29" t="s">
        <v>659</v>
      </c>
      <c r="K29" t="s">
        <v>620</v>
      </c>
    </row>
    <row r="30" spans="1:11">
      <c r="A30" s="38" t="s">
        <v>225</v>
      </c>
      <c r="B30" s="38" t="s">
        <v>224</v>
      </c>
      <c r="C30" s="38" t="s">
        <v>242</v>
      </c>
      <c r="D30" t="s">
        <v>345</v>
      </c>
      <c r="K30" t="s">
        <v>621</v>
      </c>
    </row>
    <row r="31" spans="1:11">
      <c r="A31" s="38" t="s">
        <v>227</v>
      </c>
      <c r="B31" s="38" t="s">
        <v>226</v>
      </c>
      <c r="C31" s="38" t="s">
        <v>242</v>
      </c>
      <c r="D31" t="s">
        <v>660</v>
      </c>
      <c r="K31" t="s">
        <v>622</v>
      </c>
    </row>
    <row r="32" spans="1:11">
      <c r="A32" s="38" t="s">
        <v>229</v>
      </c>
      <c r="B32" s="38" t="s">
        <v>228</v>
      </c>
      <c r="C32" s="38" t="s">
        <v>242</v>
      </c>
      <c r="D32" t="s">
        <v>329</v>
      </c>
      <c r="K32" t="s">
        <v>623</v>
      </c>
    </row>
    <row r="33" spans="1:11">
      <c r="A33" s="38" t="s">
        <v>231</v>
      </c>
      <c r="B33" s="38" t="s">
        <v>230</v>
      </c>
      <c r="C33" s="38" t="s">
        <v>242</v>
      </c>
      <c r="D33" t="s">
        <v>346</v>
      </c>
      <c r="K33" t="s">
        <v>624</v>
      </c>
    </row>
    <row r="34" spans="1:11">
      <c r="A34" s="38" t="s">
        <v>192</v>
      </c>
      <c r="B34" s="38" t="s">
        <v>99</v>
      </c>
      <c r="C34" s="38" t="s">
        <v>99</v>
      </c>
      <c r="D34" s="3" t="s">
        <v>661</v>
      </c>
      <c r="K34" t="s">
        <v>625</v>
      </c>
    </row>
    <row r="35" spans="1:11">
      <c r="A35" s="38" t="s">
        <v>194</v>
      </c>
      <c r="B35" s="38" t="s">
        <v>101</v>
      </c>
      <c r="C35" s="38" t="s">
        <v>100</v>
      </c>
      <c r="D35" t="s">
        <v>347</v>
      </c>
      <c r="K35" t="s">
        <v>626</v>
      </c>
    </row>
    <row r="36" spans="1:11">
      <c r="A36" s="38" t="s">
        <v>195</v>
      </c>
      <c r="B36" s="38" t="s">
        <v>102</v>
      </c>
      <c r="C36" s="38" t="s">
        <v>100</v>
      </c>
      <c r="D36" t="s">
        <v>520</v>
      </c>
      <c r="K36" t="s">
        <v>627</v>
      </c>
    </row>
    <row r="37" spans="1:11">
      <c r="A37" s="38" t="s">
        <v>193</v>
      </c>
      <c r="B37" s="38" t="s">
        <v>100</v>
      </c>
      <c r="C37" s="38" t="s">
        <v>100</v>
      </c>
      <c r="D37" t="s">
        <v>348</v>
      </c>
      <c r="K37" t="s">
        <v>628</v>
      </c>
    </row>
    <row r="38" spans="1:11">
      <c r="A38" s="38" t="s">
        <v>214</v>
      </c>
      <c r="B38" s="38" t="s">
        <v>119</v>
      </c>
      <c r="C38" s="38" t="s">
        <v>119</v>
      </c>
      <c r="D38" t="s">
        <v>349</v>
      </c>
      <c r="K38" t="s">
        <v>629</v>
      </c>
    </row>
    <row r="39" spans="1:11">
      <c r="A39" s="38" t="s">
        <v>215</v>
      </c>
      <c r="B39" s="38" t="s">
        <v>120</v>
      </c>
      <c r="C39" s="38" t="s">
        <v>119</v>
      </c>
      <c r="D39" t="s">
        <v>350</v>
      </c>
      <c r="K39" t="s">
        <v>630</v>
      </c>
    </row>
    <row r="40" spans="1:11">
      <c r="A40" s="38" t="s">
        <v>196</v>
      </c>
      <c r="B40" s="38" t="s">
        <v>103</v>
      </c>
      <c r="C40" s="38" t="s">
        <v>103</v>
      </c>
      <c r="D40" t="s">
        <v>662</v>
      </c>
      <c r="K40" t="s">
        <v>631</v>
      </c>
    </row>
    <row r="41" spans="1:11">
      <c r="A41" s="38" t="s">
        <v>197</v>
      </c>
      <c r="B41" s="38" t="s">
        <v>104</v>
      </c>
      <c r="C41" s="38" t="s">
        <v>167</v>
      </c>
      <c r="D41" t="s">
        <v>521</v>
      </c>
      <c r="K41" t="s">
        <v>632</v>
      </c>
    </row>
    <row r="42" spans="1:11">
      <c r="A42" s="38" t="s">
        <v>199</v>
      </c>
      <c r="B42" s="38" t="s">
        <v>106</v>
      </c>
      <c r="C42" s="38" t="s">
        <v>168</v>
      </c>
      <c r="D42" t="s">
        <v>351</v>
      </c>
      <c r="K42" t="s">
        <v>633</v>
      </c>
    </row>
    <row r="43" spans="1:11">
      <c r="A43" s="38" t="s">
        <v>200</v>
      </c>
      <c r="B43" s="38" t="s">
        <v>107</v>
      </c>
      <c r="C43" s="38" t="s">
        <v>168</v>
      </c>
      <c r="D43" t="s">
        <v>352</v>
      </c>
      <c r="K43" t="s">
        <v>634</v>
      </c>
    </row>
    <row r="44" spans="1:11">
      <c r="A44" s="38" t="s">
        <v>201</v>
      </c>
      <c r="B44" s="38" t="s">
        <v>108</v>
      </c>
      <c r="C44" s="38" t="s">
        <v>168</v>
      </c>
      <c r="D44" t="s">
        <v>663</v>
      </c>
      <c r="K44" t="s">
        <v>635</v>
      </c>
    </row>
    <row r="45" spans="1:11">
      <c r="A45" s="38" t="s">
        <v>202</v>
      </c>
      <c r="B45" s="38" t="s">
        <v>109</v>
      </c>
      <c r="C45" s="38" t="s">
        <v>168</v>
      </c>
      <c r="D45" t="s">
        <v>353</v>
      </c>
      <c r="K45" t="s">
        <v>636</v>
      </c>
    </row>
    <row r="46" spans="1:11">
      <c r="A46" s="38" t="s">
        <v>203</v>
      </c>
      <c r="B46" s="38" t="s">
        <v>110</v>
      </c>
      <c r="C46" s="38" t="s">
        <v>168</v>
      </c>
      <c r="D46" t="s">
        <v>522</v>
      </c>
      <c r="K46" t="s">
        <v>637</v>
      </c>
    </row>
    <row r="47" spans="1:11">
      <c r="A47" s="38" t="s">
        <v>198</v>
      </c>
      <c r="B47" s="38" t="s">
        <v>105</v>
      </c>
      <c r="C47" s="38" t="s">
        <v>168</v>
      </c>
      <c r="D47" t="s">
        <v>354</v>
      </c>
      <c r="K47" t="s">
        <v>638</v>
      </c>
    </row>
    <row r="48" spans="1:11">
      <c r="A48" s="38" t="s">
        <v>233</v>
      </c>
      <c r="B48" s="38" t="s">
        <v>232</v>
      </c>
      <c r="C48" s="38" t="s">
        <v>168</v>
      </c>
      <c r="D48" t="s">
        <v>355</v>
      </c>
      <c r="K48" t="s">
        <v>639</v>
      </c>
    </row>
    <row r="49" spans="1:11">
      <c r="A49" s="38" t="s">
        <v>178</v>
      </c>
      <c r="B49" s="38" t="s">
        <v>85</v>
      </c>
      <c r="C49" s="38" t="s">
        <v>158</v>
      </c>
      <c r="D49" t="s">
        <v>356</v>
      </c>
      <c r="K49" t="s">
        <v>640</v>
      </c>
    </row>
    <row r="50" spans="1:11">
      <c r="A50" s="38" t="s">
        <v>277</v>
      </c>
      <c r="B50" s="38" t="s">
        <v>278</v>
      </c>
      <c r="C50" s="38" t="s">
        <v>158</v>
      </c>
      <c r="D50" t="s">
        <v>664</v>
      </c>
      <c r="K50" t="s">
        <v>641</v>
      </c>
    </row>
    <row r="51" spans="1:11">
      <c r="A51" s="38" t="s">
        <v>279</v>
      </c>
      <c r="B51" s="38" t="s">
        <v>280</v>
      </c>
      <c r="C51" s="38" t="s">
        <v>281</v>
      </c>
      <c r="D51" t="s">
        <v>357</v>
      </c>
      <c r="K51" t="s">
        <v>642</v>
      </c>
    </row>
    <row r="52" spans="1:11">
      <c r="A52" s="38" t="s">
        <v>204</v>
      </c>
      <c r="B52" s="38" t="s">
        <v>111</v>
      </c>
      <c r="C52" s="38" t="s">
        <v>111</v>
      </c>
      <c r="D52" t="s">
        <v>523</v>
      </c>
      <c r="K52" t="s">
        <v>643</v>
      </c>
    </row>
    <row r="53" spans="1:11">
      <c r="A53" s="38" t="s">
        <v>205</v>
      </c>
      <c r="B53" s="38" t="s">
        <v>112</v>
      </c>
      <c r="C53" s="38" t="s">
        <v>169</v>
      </c>
      <c r="D53" t="s">
        <v>358</v>
      </c>
      <c r="K53" t="s">
        <v>644</v>
      </c>
    </row>
    <row r="54" spans="1:11">
      <c r="A54" s="38" t="s">
        <v>235</v>
      </c>
      <c r="B54" s="38" t="s">
        <v>234</v>
      </c>
      <c r="C54" s="38" t="s">
        <v>243</v>
      </c>
      <c r="D54" t="s">
        <v>524</v>
      </c>
      <c r="K54" t="s">
        <v>645</v>
      </c>
    </row>
    <row r="55" spans="1:11">
      <c r="A55" s="38" t="s">
        <v>237</v>
      </c>
      <c r="B55" s="38" t="s">
        <v>236</v>
      </c>
      <c r="C55" s="38" t="s">
        <v>243</v>
      </c>
      <c r="D55" t="s">
        <v>665</v>
      </c>
      <c r="K55" t="s">
        <v>646</v>
      </c>
    </row>
    <row r="56" spans="1:11">
      <c r="A56" s="38" t="s">
        <v>206</v>
      </c>
      <c r="B56" s="38" t="s">
        <v>113</v>
      </c>
      <c r="C56" s="38" t="s">
        <v>717</v>
      </c>
      <c r="D56" s="3" t="s">
        <v>525</v>
      </c>
      <c r="K56" t="s">
        <v>647</v>
      </c>
    </row>
    <row r="57" spans="1:11">
      <c r="A57" s="38" t="s">
        <v>207</v>
      </c>
      <c r="B57" s="38" t="s">
        <v>114</v>
      </c>
      <c r="C57" s="38" t="s">
        <v>173</v>
      </c>
      <c r="D57" t="s">
        <v>526</v>
      </c>
      <c r="K57" t="s">
        <v>648</v>
      </c>
    </row>
    <row r="58" spans="1:11">
      <c r="A58" s="38" t="s">
        <v>208</v>
      </c>
      <c r="B58" s="38" t="s">
        <v>115</v>
      </c>
      <c r="C58" s="38" t="s">
        <v>173</v>
      </c>
      <c r="D58" t="s">
        <v>359</v>
      </c>
    </row>
    <row r="59" spans="1:11">
      <c r="A59" s="38" t="s">
        <v>209</v>
      </c>
      <c r="B59" s="38" t="s">
        <v>116</v>
      </c>
      <c r="C59" s="38" t="s">
        <v>171</v>
      </c>
      <c r="D59" t="s">
        <v>527</v>
      </c>
    </row>
    <row r="60" spans="1:11">
      <c r="A60" s="38" t="s">
        <v>210</v>
      </c>
      <c r="B60" s="38" t="s">
        <v>117</v>
      </c>
      <c r="C60" s="38" t="s">
        <v>239</v>
      </c>
      <c r="D60" t="s">
        <v>528</v>
      </c>
    </row>
    <row r="61" spans="1:11">
      <c r="A61" s="38" t="s">
        <v>212</v>
      </c>
      <c r="B61" s="38" t="s">
        <v>211</v>
      </c>
      <c r="C61" s="38" t="s">
        <v>211</v>
      </c>
      <c r="D61" t="s">
        <v>360</v>
      </c>
    </row>
    <row r="62" spans="1:11">
      <c r="A62" s="38" t="s">
        <v>282</v>
      </c>
      <c r="B62" s="38" t="s">
        <v>283</v>
      </c>
      <c r="C62" s="38" t="s">
        <v>718</v>
      </c>
      <c r="D62" s="3" t="s">
        <v>361</v>
      </c>
    </row>
    <row r="63" spans="1:11">
      <c r="A63" s="38" t="s">
        <v>216</v>
      </c>
      <c r="B63" s="38" t="s">
        <v>121</v>
      </c>
      <c r="C63" s="38" t="s">
        <v>121</v>
      </c>
      <c r="D63" t="s">
        <v>362</v>
      </c>
    </row>
    <row r="64" spans="1:11">
      <c r="A64" s="38" t="s">
        <v>218</v>
      </c>
      <c r="B64" s="38" t="s">
        <v>123</v>
      </c>
      <c r="C64" s="38" t="s">
        <v>240</v>
      </c>
      <c r="D64" t="s">
        <v>363</v>
      </c>
    </row>
    <row r="65" spans="1:4">
      <c r="A65" s="38" t="s">
        <v>220</v>
      </c>
      <c r="B65" s="38" t="s">
        <v>125</v>
      </c>
      <c r="C65" s="38" t="s">
        <v>240</v>
      </c>
      <c r="D65" t="s">
        <v>364</v>
      </c>
    </row>
    <row r="66" spans="1:4">
      <c r="A66" s="38" t="s">
        <v>221</v>
      </c>
      <c r="B66" s="38" t="s">
        <v>126</v>
      </c>
      <c r="C66" s="38" t="s">
        <v>240</v>
      </c>
      <c r="D66" t="s">
        <v>365</v>
      </c>
    </row>
    <row r="67" spans="1:4">
      <c r="A67" s="38" t="s">
        <v>219</v>
      </c>
      <c r="B67" s="38" t="s">
        <v>124</v>
      </c>
      <c r="C67" s="38" t="s">
        <v>240</v>
      </c>
      <c r="D67" t="s">
        <v>666</v>
      </c>
    </row>
    <row r="68" spans="1:4">
      <c r="A68" s="38" t="s">
        <v>217</v>
      </c>
      <c r="B68" s="38" t="s">
        <v>122</v>
      </c>
      <c r="C68" s="38" t="s">
        <v>240</v>
      </c>
      <c r="D68" s="3" t="s">
        <v>366</v>
      </c>
    </row>
    <row r="69" spans="1:4">
      <c r="A69" s="38" t="s">
        <v>222</v>
      </c>
      <c r="B69" s="38" t="s">
        <v>127</v>
      </c>
      <c r="C69" s="38" t="s">
        <v>241</v>
      </c>
      <c r="D69" t="s">
        <v>667</v>
      </c>
    </row>
    <row r="70" spans="1:4">
      <c r="A70" s="38" t="s">
        <v>223</v>
      </c>
      <c r="B70" s="38" t="s">
        <v>128</v>
      </c>
      <c r="C70" s="38" t="s">
        <v>128</v>
      </c>
      <c r="D70" t="s">
        <v>367</v>
      </c>
    </row>
    <row r="71" spans="1:4">
      <c r="A71" s="38" t="s">
        <v>284</v>
      </c>
      <c r="B71" s="38" t="s">
        <v>285</v>
      </c>
      <c r="C71" s="38" t="s">
        <v>286</v>
      </c>
      <c r="D71" t="s">
        <v>368</v>
      </c>
    </row>
    <row r="72" spans="1:4">
      <c r="A72" s="38" t="s">
        <v>287</v>
      </c>
      <c r="B72" s="38" t="s">
        <v>288</v>
      </c>
      <c r="C72" s="38" t="s">
        <v>172</v>
      </c>
      <c r="D72" t="s">
        <v>369</v>
      </c>
    </row>
    <row r="73" spans="1:4">
      <c r="D73" t="s">
        <v>370</v>
      </c>
    </row>
    <row r="74" spans="1:4">
      <c r="D74" t="s">
        <v>529</v>
      </c>
    </row>
    <row r="75" spans="1:4">
      <c r="D75" t="s">
        <v>371</v>
      </c>
    </row>
    <row r="76" spans="1:4">
      <c r="D76" t="s">
        <v>530</v>
      </c>
    </row>
    <row r="77" spans="1:4">
      <c r="D77" t="s">
        <v>372</v>
      </c>
    </row>
    <row r="78" spans="1:4">
      <c r="D78" t="s">
        <v>531</v>
      </c>
    </row>
    <row r="79" spans="1:4">
      <c r="D79" t="s">
        <v>373</v>
      </c>
    </row>
    <row r="80" spans="1:4">
      <c r="D80" t="s">
        <v>532</v>
      </c>
    </row>
    <row r="81" spans="4:4">
      <c r="D81" t="s">
        <v>374</v>
      </c>
    </row>
    <row r="82" spans="4:4">
      <c r="D82" t="s">
        <v>375</v>
      </c>
    </row>
    <row r="83" spans="4:4">
      <c r="D83" t="s">
        <v>668</v>
      </c>
    </row>
    <row r="84" spans="4:4">
      <c r="D84" t="s">
        <v>533</v>
      </c>
    </row>
    <row r="85" spans="4:4">
      <c r="D85" t="s">
        <v>376</v>
      </c>
    </row>
    <row r="86" spans="4:4">
      <c r="D86" t="s">
        <v>377</v>
      </c>
    </row>
    <row r="87" spans="4:4">
      <c r="D87" t="s">
        <v>378</v>
      </c>
    </row>
    <row r="88" spans="4:4">
      <c r="D88" t="s">
        <v>534</v>
      </c>
    </row>
    <row r="89" spans="4:4">
      <c r="D89" t="s">
        <v>535</v>
      </c>
    </row>
    <row r="90" spans="4:4">
      <c r="D90" t="s">
        <v>669</v>
      </c>
    </row>
    <row r="91" spans="4:4">
      <c r="D91" t="s">
        <v>379</v>
      </c>
    </row>
    <row r="92" spans="4:4">
      <c r="D92" t="s">
        <v>380</v>
      </c>
    </row>
    <row r="93" spans="4:4">
      <c r="D93" t="s">
        <v>381</v>
      </c>
    </row>
    <row r="94" spans="4:4">
      <c r="D94" t="s">
        <v>382</v>
      </c>
    </row>
    <row r="95" spans="4:4">
      <c r="D95" t="s">
        <v>383</v>
      </c>
    </row>
    <row r="96" spans="4:4">
      <c r="D96" t="s">
        <v>384</v>
      </c>
    </row>
    <row r="97" spans="4:4">
      <c r="D97" t="s">
        <v>670</v>
      </c>
    </row>
    <row r="98" spans="4:4">
      <c r="D98" t="s">
        <v>385</v>
      </c>
    </row>
    <row r="99" spans="4:4">
      <c r="D99" t="s">
        <v>386</v>
      </c>
    </row>
    <row r="100" spans="4:4">
      <c r="D100" t="s">
        <v>387</v>
      </c>
    </row>
    <row r="101" spans="4:4">
      <c r="D101" t="s">
        <v>388</v>
      </c>
    </row>
    <row r="102" spans="4:4">
      <c r="D102" t="s">
        <v>671</v>
      </c>
    </row>
    <row r="103" spans="4:4">
      <c r="D103" t="s">
        <v>389</v>
      </c>
    </row>
    <row r="104" spans="4:4">
      <c r="D104" t="s">
        <v>390</v>
      </c>
    </row>
    <row r="105" spans="4:4">
      <c r="D105" t="s">
        <v>672</v>
      </c>
    </row>
    <row r="106" spans="4:4">
      <c r="D106" t="s">
        <v>730</v>
      </c>
    </row>
    <row r="107" spans="4:4">
      <c r="D107" t="s">
        <v>391</v>
      </c>
    </row>
    <row r="108" spans="4:4">
      <c r="D108" t="s">
        <v>392</v>
      </c>
    </row>
    <row r="109" spans="4:4">
      <c r="D109" t="s">
        <v>393</v>
      </c>
    </row>
    <row r="110" spans="4:4">
      <c r="D110" t="s">
        <v>394</v>
      </c>
    </row>
    <row r="111" spans="4:4">
      <c r="D111" t="s">
        <v>395</v>
      </c>
    </row>
    <row r="112" spans="4:4">
      <c r="D112" t="s">
        <v>396</v>
      </c>
    </row>
    <row r="113" spans="4:4">
      <c r="D113" t="s">
        <v>397</v>
      </c>
    </row>
    <row r="114" spans="4:4">
      <c r="D114" t="s">
        <v>673</v>
      </c>
    </row>
    <row r="115" spans="4:4">
      <c r="D115" t="s">
        <v>398</v>
      </c>
    </row>
    <row r="116" spans="4:4">
      <c r="D116" t="s">
        <v>536</v>
      </c>
    </row>
    <row r="117" spans="4:4">
      <c r="D117" t="s">
        <v>537</v>
      </c>
    </row>
    <row r="118" spans="4:4">
      <c r="D118" t="s">
        <v>399</v>
      </c>
    </row>
    <row r="119" spans="4:4">
      <c r="D119" t="s">
        <v>538</v>
      </c>
    </row>
    <row r="120" spans="4:4">
      <c r="D120" t="s">
        <v>400</v>
      </c>
    </row>
    <row r="121" spans="4:4">
      <c r="D121" t="s">
        <v>401</v>
      </c>
    </row>
    <row r="122" spans="4:4">
      <c r="D122" t="s">
        <v>402</v>
      </c>
    </row>
    <row r="123" spans="4:4">
      <c r="D123" t="s">
        <v>539</v>
      </c>
    </row>
    <row r="124" spans="4:4">
      <c r="D124" t="s">
        <v>403</v>
      </c>
    </row>
    <row r="125" spans="4:4">
      <c r="D125" t="s">
        <v>404</v>
      </c>
    </row>
    <row r="126" spans="4:4">
      <c r="D126" t="s">
        <v>405</v>
      </c>
    </row>
    <row r="127" spans="4:4">
      <c r="D127" t="s">
        <v>540</v>
      </c>
    </row>
    <row r="128" spans="4:4">
      <c r="D128" t="s">
        <v>674</v>
      </c>
    </row>
    <row r="129" spans="4:4">
      <c r="D129" t="s">
        <v>406</v>
      </c>
    </row>
    <row r="130" spans="4:4">
      <c r="D130" t="s">
        <v>407</v>
      </c>
    </row>
    <row r="131" spans="4:4">
      <c r="D131" t="s">
        <v>408</v>
      </c>
    </row>
    <row r="132" spans="4:4">
      <c r="D132" t="s">
        <v>541</v>
      </c>
    </row>
    <row r="133" spans="4:4">
      <c r="D133" t="s">
        <v>542</v>
      </c>
    </row>
    <row r="134" spans="4:4">
      <c r="D134" t="s">
        <v>409</v>
      </c>
    </row>
    <row r="135" spans="4:4">
      <c r="D135" t="s">
        <v>675</v>
      </c>
    </row>
    <row r="136" spans="4:4">
      <c r="D136" t="s">
        <v>543</v>
      </c>
    </row>
    <row r="137" spans="4:4">
      <c r="D137" t="s">
        <v>676</v>
      </c>
    </row>
    <row r="138" spans="4:4">
      <c r="D138" t="s">
        <v>677</v>
      </c>
    </row>
    <row r="139" spans="4:4">
      <c r="D139" t="s">
        <v>410</v>
      </c>
    </row>
    <row r="140" spans="4:4">
      <c r="D140" t="s">
        <v>411</v>
      </c>
    </row>
    <row r="141" spans="4:4">
      <c r="D141" t="s">
        <v>678</v>
      </c>
    </row>
    <row r="142" spans="4:4">
      <c r="D142" t="s">
        <v>412</v>
      </c>
    </row>
    <row r="143" spans="4:4">
      <c r="D143" t="s">
        <v>679</v>
      </c>
    </row>
    <row r="144" spans="4:4">
      <c r="D144" t="s">
        <v>413</v>
      </c>
    </row>
    <row r="145" spans="4:4">
      <c r="D145" t="s">
        <v>680</v>
      </c>
    </row>
    <row r="146" spans="4:4">
      <c r="D146" t="s">
        <v>414</v>
      </c>
    </row>
    <row r="147" spans="4:4">
      <c r="D147" t="s">
        <v>681</v>
      </c>
    </row>
    <row r="148" spans="4:4">
      <c r="D148" t="s">
        <v>99</v>
      </c>
    </row>
    <row r="149" spans="4:4">
      <c r="D149" t="s">
        <v>415</v>
      </c>
    </row>
    <row r="150" spans="4:4">
      <c r="D150" t="s">
        <v>416</v>
      </c>
    </row>
    <row r="151" spans="4:4">
      <c r="D151" t="s">
        <v>417</v>
      </c>
    </row>
    <row r="152" spans="4:4">
      <c r="D152" t="s">
        <v>418</v>
      </c>
    </row>
    <row r="153" spans="4:4">
      <c r="D153" t="s">
        <v>544</v>
      </c>
    </row>
    <row r="154" spans="4:4">
      <c r="D154" t="s">
        <v>419</v>
      </c>
    </row>
    <row r="155" spans="4:4">
      <c r="D155" t="s">
        <v>420</v>
      </c>
    </row>
    <row r="156" spans="4:4">
      <c r="D156" t="s">
        <v>421</v>
      </c>
    </row>
    <row r="157" spans="4:4">
      <c r="D157" t="s">
        <v>422</v>
      </c>
    </row>
    <row r="158" spans="4:4">
      <c r="D158" t="s">
        <v>545</v>
      </c>
    </row>
    <row r="159" spans="4:4">
      <c r="D159" t="s">
        <v>423</v>
      </c>
    </row>
    <row r="160" spans="4:4">
      <c r="D160" t="s">
        <v>546</v>
      </c>
    </row>
    <row r="161" spans="4:4">
      <c r="D161" t="s">
        <v>682</v>
      </c>
    </row>
    <row r="162" spans="4:4">
      <c r="D162" t="s">
        <v>547</v>
      </c>
    </row>
    <row r="163" spans="4:4">
      <c r="D163" t="s">
        <v>548</v>
      </c>
    </row>
    <row r="164" spans="4:4">
      <c r="D164" t="s">
        <v>683</v>
      </c>
    </row>
    <row r="165" spans="4:4">
      <c r="D165" t="s">
        <v>549</v>
      </c>
    </row>
    <row r="166" spans="4:4">
      <c r="D166" t="s">
        <v>424</v>
      </c>
    </row>
    <row r="167" spans="4:4">
      <c r="D167" t="s">
        <v>425</v>
      </c>
    </row>
    <row r="168" spans="4:4">
      <c r="D168" t="s">
        <v>426</v>
      </c>
    </row>
    <row r="169" spans="4:4">
      <c r="D169" t="s">
        <v>427</v>
      </c>
    </row>
    <row r="170" spans="4:4">
      <c r="D170" t="s">
        <v>428</v>
      </c>
    </row>
    <row r="171" spans="4:4">
      <c r="D171" t="s">
        <v>429</v>
      </c>
    </row>
    <row r="172" spans="4:4">
      <c r="D172" t="s">
        <v>430</v>
      </c>
    </row>
    <row r="173" spans="4:4">
      <c r="D173" t="s">
        <v>431</v>
      </c>
    </row>
    <row r="174" spans="4:4">
      <c r="D174" t="s">
        <v>432</v>
      </c>
    </row>
    <row r="175" spans="4:4">
      <c r="D175" t="s">
        <v>433</v>
      </c>
    </row>
    <row r="176" spans="4:4">
      <c r="D176" t="s">
        <v>684</v>
      </c>
    </row>
    <row r="177" spans="4:4">
      <c r="D177" t="s">
        <v>550</v>
      </c>
    </row>
    <row r="178" spans="4:4">
      <c r="D178" t="s">
        <v>551</v>
      </c>
    </row>
    <row r="179" spans="4:4">
      <c r="D179" t="s">
        <v>434</v>
      </c>
    </row>
    <row r="180" spans="4:4">
      <c r="D180" t="s">
        <v>435</v>
      </c>
    </row>
    <row r="181" spans="4:4">
      <c r="D181" t="s">
        <v>685</v>
      </c>
    </row>
    <row r="182" spans="4:4">
      <c r="D182" t="s">
        <v>436</v>
      </c>
    </row>
    <row r="183" spans="4:4">
      <c r="D183" t="s">
        <v>437</v>
      </c>
    </row>
    <row r="184" spans="4:4">
      <c r="D184" t="s">
        <v>438</v>
      </c>
    </row>
    <row r="185" spans="4:4">
      <c r="D185" t="s">
        <v>686</v>
      </c>
    </row>
    <row r="186" spans="4:4">
      <c r="D186" t="s">
        <v>439</v>
      </c>
    </row>
    <row r="187" spans="4:4">
      <c r="D187" t="s">
        <v>440</v>
      </c>
    </row>
    <row r="188" spans="4:4">
      <c r="D188" t="s">
        <v>687</v>
      </c>
    </row>
    <row r="189" spans="4:4">
      <c r="D189" t="s">
        <v>552</v>
      </c>
    </row>
    <row r="190" spans="4:4">
      <c r="D190" t="s">
        <v>441</v>
      </c>
    </row>
    <row r="191" spans="4:4">
      <c r="D191" t="s">
        <v>442</v>
      </c>
    </row>
    <row r="192" spans="4:4">
      <c r="D192" t="s">
        <v>553</v>
      </c>
    </row>
    <row r="193" spans="4:4">
      <c r="D193" t="s">
        <v>443</v>
      </c>
    </row>
    <row r="194" spans="4:4">
      <c r="D194" t="s">
        <v>554</v>
      </c>
    </row>
    <row r="195" spans="4:4">
      <c r="D195" t="s">
        <v>444</v>
      </c>
    </row>
    <row r="196" spans="4:4">
      <c r="D196" t="s">
        <v>445</v>
      </c>
    </row>
    <row r="197" spans="4:4">
      <c r="D197" t="s">
        <v>555</v>
      </c>
    </row>
    <row r="198" spans="4:4">
      <c r="D198" t="s">
        <v>446</v>
      </c>
    </row>
    <row r="199" spans="4:4">
      <c r="D199" t="s">
        <v>447</v>
      </c>
    </row>
    <row r="200" spans="4:4">
      <c r="D200" t="s">
        <v>448</v>
      </c>
    </row>
    <row r="201" spans="4:4">
      <c r="D201" t="s">
        <v>449</v>
      </c>
    </row>
    <row r="202" spans="4:4">
      <c r="D202" t="s">
        <v>450</v>
      </c>
    </row>
    <row r="203" spans="4:4">
      <c r="D203" t="s">
        <v>451</v>
      </c>
    </row>
    <row r="204" spans="4:4">
      <c r="D204" t="s">
        <v>452</v>
      </c>
    </row>
    <row r="205" spans="4:4">
      <c r="D205" t="s">
        <v>453</v>
      </c>
    </row>
    <row r="206" spans="4:4">
      <c r="D206" t="s">
        <v>454</v>
      </c>
    </row>
    <row r="207" spans="4:4">
      <c r="D207" t="s">
        <v>556</v>
      </c>
    </row>
    <row r="208" spans="4:4">
      <c r="D208" t="s">
        <v>688</v>
      </c>
    </row>
    <row r="209" spans="4:4">
      <c r="D209" t="s">
        <v>557</v>
      </c>
    </row>
    <row r="210" spans="4:4">
      <c r="D210" t="s">
        <v>455</v>
      </c>
    </row>
    <row r="211" spans="4:4">
      <c r="D211" t="s">
        <v>456</v>
      </c>
    </row>
    <row r="212" spans="4:4">
      <c r="D212" t="s">
        <v>457</v>
      </c>
    </row>
    <row r="213" spans="4:4">
      <c r="D213" t="s">
        <v>558</v>
      </c>
    </row>
    <row r="214" spans="4:4">
      <c r="D214" t="s">
        <v>689</v>
      </c>
    </row>
    <row r="215" spans="4:4">
      <c r="D215" t="s">
        <v>458</v>
      </c>
    </row>
    <row r="216" spans="4:4">
      <c r="D216" t="s">
        <v>459</v>
      </c>
    </row>
    <row r="217" spans="4:4">
      <c r="D217" t="s">
        <v>460</v>
      </c>
    </row>
    <row r="218" spans="4:4">
      <c r="D218" t="s">
        <v>559</v>
      </c>
    </row>
    <row r="219" spans="4:4">
      <c r="D219" t="s">
        <v>690</v>
      </c>
    </row>
    <row r="220" spans="4:4">
      <c r="D220" t="s">
        <v>461</v>
      </c>
    </row>
    <row r="221" spans="4:4">
      <c r="D221" t="s">
        <v>462</v>
      </c>
    </row>
    <row r="222" spans="4:4">
      <c r="D222" t="s">
        <v>463</v>
      </c>
    </row>
    <row r="223" spans="4:4">
      <c r="D223" t="s">
        <v>560</v>
      </c>
    </row>
    <row r="224" spans="4:4">
      <c r="D224" t="s">
        <v>464</v>
      </c>
    </row>
    <row r="225" spans="4:4">
      <c r="D225" t="s">
        <v>561</v>
      </c>
    </row>
    <row r="226" spans="4:4">
      <c r="D226" t="s">
        <v>562</v>
      </c>
    </row>
    <row r="227" spans="4:4">
      <c r="D227" t="s">
        <v>563</v>
      </c>
    </row>
    <row r="228" spans="4:4">
      <c r="D228" t="s">
        <v>564</v>
      </c>
    </row>
    <row r="229" spans="4:4">
      <c r="D229" t="s">
        <v>465</v>
      </c>
    </row>
    <row r="230" spans="4:4">
      <c r="D230" t="s">
        <v>466</v>
      </c>
    </row>
    <row r="231" spans="4:4">
      <c r="D231" t="s">
        <v>467</v>
      </c>
    </row>
    <row r="232" spans="4:4">
      <c r="D232" t="s">
        <v>468</v>
      </c>
    </row>
    <row r="233" spans="4:4">
      <c r="D233" t="s">
        <v>469</v>
      </c>
    </row>
    <row r="234" spans="4:4">
      <c r="D234" t="s">
        <v>470</v>
      </c>
    </row>
    <row r="235" spans="4:4">
      <c r="D235" t="s">
        <v>239</v>
      </c>
    </row>
    <row r="236" spans="4:4">
      <c r="D236" t="s">
        <v>471</v>
      </c>
    </row>
    <row r="237" spans="4:4">
      <c r="D237" t="s">
        <v>565</v>
      </c>
    </row>
    <row r="238" spans="4:4">
      <c r="D238" t="s">
        <v>472</v>
      </c>
    </row>
    <row r="239" spans="4:4">
      <c r="D239" t="s">
        <v>691</v>
      </c>
    </row>
    <row r="240" spans="4:4">
      <c r="D240" t="s">
        <v>473</v>
      </c>
    </row>
    <row r="241" spans="4:4">
      <c r="D241" t="s">
        <v>474</v>
      </c>
    </row>
    <row r="242" spans="4:4">
      <c r="D242" t="s">
        <v>566</v>
      </c>
    </row>
    <row r="243" spans="4:4">
      <c r="D243" t="s">
        <v>567</v>
      </c>
    </row>
    <row r="244" spans="4:4">
      <c r="D244" t="s">
        <v>475</v>
      </c>
    </row>
    <row r="245" spans="4:4">
      <c r="D245" t="s">
        <v>568</v>
      </c>
    </row>
    <row r="246" spans="4:4">
      <c r="D246" t="s">
        <v>731</v>
      </c>
    </row>
    <row r="247" spans="4:4">
      <c r="D247" t="s">
        <v>692</v>
      </c>
    </row>
    <row r="248" spans="4:4">
      <c r="D248" t="s">
        <v>476</v>
      </c>
    </row>
    <row r="249" spans="4:4">
      <c r="D249" t="s">
        <v>569</v>
      </c>
    </row>
    <row r="250" spans="4:4">
      <c r="D250" t="s">
        <v>477</v>
      </c>
    </row>
    <row r="251" spans="4:4">
      <c r="D251" t="s">
        <v>478</v>
      </c>
    </row>
    <row r="252" spans="4:4">
      <c r="D252" t="s">
        <v>479</v>
      </c>
    </row>
    <row r="253" spans="4:4">
      <c r="D253" t="s">
        <v>570</v>
      </c>
    </row>
    <row r="254" spans="4:4">
      <c r="D254" t="s">
        <v>480</v>
      </c>
    </row>
    <row r="255" spans="4:4">
      <c r="D255" t="s">
        <v>481</v>
      </c>
    </row>
    <row r="256" spans="4:4">
      <c r="D256" t="s">
        <v>482</v>
      </c>
    </row>
    <row r="257" spans="4:4">
      <c r="D257" t="s">
        <v>483</v>
      </c>
    </row>
    <row r="258" spans="4:4">
      <c r="D258" t="s">
        <v>484</v>
      </c>
    </row>
    <row r="259" spans="4:4">
      <c r="D259" t="s">
        <v>485</v>
      </c>
    </row>
    <row r="260" spans="4:4">
      <c r="D260" t="s">
        <v>486</v>
      </c>
    </row>
    <row r="261" spans="4:4">
      <c r="D261" t="s">
        <v>571</v>
      </c>
    </row>
    <row r="262" spans="4:4">
      <c r="D262" t="s">
        <v>487</v>
      </c>
    </row>
    <row r="263" spans="4:4">
      <c r="D263" t="s">
        <v>488</v>
      </c>
    </row>
    <row r="264" spans="4:4">
      <c r="D264" t="s">
        <v>489</v>
      </c>
    </row>
    <row r="265" spans="4:4">
      <c r="D265" t="s">
        <v>490</v>
      </c>
    </row>
    <row r="266" spans="4:4">
      <c r="D266" t="s">
        <v>491</v>
      </c>
    </row>
    <row r="267" spans="4:4">
      <c r="D267" t="s">
        <v>693</v>
      </c>
    </row>
    <row r="268" spans="4:4">
      <c r="D268" t="s">
        <v>492</v>
      </c>
    </row>
    <row r="269" spans="4:4">
      <c r="D269" t="s">
        <v>493</v>
      </c>
    </row>
    <row r="270" spans="4:4">
      <c r="D270" t="s">
        <v>494</v>
      </c>
    </row>
    <row r="271" spans="4:4">
      <c r="D271" t="s">
        <v>495</v>
      </c>
    </row>
    <row r="272" spans="4:4">
      <c r="D272" t="s">
        <v>496</v>
      </c>
    </row>
    <row r="273" spans="4:4">
      <c r="D273" t="s">
        <v>497</v>
      </c>
    </row>
    <row r="274" spans="4:4">
      <c r="D274" t="s">
        <v>498</v>
      </c>
    </row>
    <row r="275" spans="4:4">
      <c r="D275" t="s">
        <v>499</v>
      </c>
    </row>
    <row r="276" spans="4:4">
      <c r="D276" t="s">
        <v>694</v>
      </c>
    </row>
    <row r="277" spans="4:4">
      <c r="D277" t="s">
        <v>572</v>
      </c>
    </row>
    <row r="278" spans="4:4">
      <c r="D278" t="s">
        <v>500</v>
      </c>
    </row>
    <row r="279" spans="4:4">
      <c r="D279" t="s">
        <v>501</v>
      </c>
    </row>
    <row r="280" spans="4:4">
      <c r="D280" t="s">
        <v>502</v>
      </c>
    </row>
    <row r="281" spans="4:4">
      <c r="D281" t="s">
        <v>503</v>
      </c>
    </row>
    <row r="282" spans="4:4">
      <c r="D282" t="s">
        <v>504</v>
      </c>
    </row>
    <row r="283" spans="4:4">
      <c r="D283" t="s">
        <v>573</v>
      </c>
    </row>
    <row r="284" spans="4:4">
      <c r="D284" t="s">
        <v>574</v>
      </c>
    </row>
    <row r="285" spans="4:4">
      <c r="D285" t="s">
        <v>505</v>
      </c>
    </row>
    <row r="286" spans="4:4">
      <c r="D286" t="s">
        <v>575</v>
      </c>
    </row>
    <row r="287" spans="4:4">
      <c r="D287" t="s">
        <v>576</v>
      </c>
    </row>
    <row r="288" spans="4:4">
      <c r="D288" t="s">
        <v>506</v>
      </c>
    </row>
    <row r="289" spans="4:4">
      <c r="D289" t="s">
        <v>507</v>
      </c>
    </row>
    <row r="290" spans="4:4">
      <c r="D290" t="s">
        <v>508</v>
      </c>
    </row>
    <row r="291" spans="4:4">
      <c r="D291" t="s">
        <v>509</v>
      </c>
    </row>
    <row r="292" spans="4:4">
      <c r="D292" t="s">
        <v>510</v>
      </c>
    </row>
    <row r="293" spans="4:4">
      <c r="D293" t="s">
        <v>511</v>
      </c>
    </row>
    <row r="294" spans="4:4">
      <c r="D294" t="s">
        <v>512</v>
      </c>
    </row>
    <row r="295" spans="4:4">
      <c r="D295" t="s">
        <v>577</v>
      </c>
    </row>
    <row r="296" spans="4:4">
      <c r="D296" t="s">
        <v>578</v>
      </c>
    </row>
  </sheetData>
  <autoFilter ref="D1:L294" xr:uid="{0DC4EC44-4A4D-4D74-8861-CE5F67747206}"/>
  <phoneticPr fontId="3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U17"/>
  <sheetViews>
    <sheetView workbookViewId="0">
      <selection activeCell="T4" sqref="T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10" width="14.28515625" customWidth="1"/>
    <col min="11" max="11" width="8.140625" customWidth="1"/>
    <col min="12" max="12" width="14.28515625" customWidth="1"/>
    <col min="13" max="13" width="29.5703125" customWidth="1"/>
    <col min="14" max="17" width="14.28515625" customWidth="1"/>
    <col min="19" max="19" width="22" customWidth="1"/>
    <col min="20" max="20" width="20.140625" customWidth="1"/>
  </cols>
  <sheetData>
    <row r="1" spans="1:21" s="36" customFormat="1" ht="41.45" customHeight="1">
      <c r="A1" s="36" t="s">
        <v>19</v>
      </c>
      <c r="B1" s="36" t="s">
        <v>42</v>
      </c>
      <c r="C1" s="36" t="s">
        <v>44</v>
      </c>
      <c r="D1" s="36" t="s">
        <v>65</v>
      </c>
      <c r="E1" s="36" t="s">
        <v>650</v>
      </c>
      <c r="F1" s="36" t="s">
        <v>23</v>
      </c>
      <c r="G1" s="36" t="s">
        <v>34</v>
      </c>
      <c r="H1" s="36" t="s">
        <v>71</v>
      </c>
      <c r="I1" s="36" t="s">
        <v>45</v>
      </c>
      <c r="J1" s="36" t="s">
        <v>780</v>
      </c>
      <c r="K1" s="36" t="s">
        <v>61</v>
      </c>
      <c r="L1" s="36" t="s">
        <v>65</v>
      </c>
      <c r="M1" s="65" t="s">
        <v>698</v>
      </c>
      <c r="N1" s="36" t="s">
        <v>24</v>
      </c>
      <c r="O1" s="36" t="s">
        <v>35</v>
      </c>
      <c r="P1" s="36" t="s">
        <v>43</v>
      </c>
      <c r="Q1" s="36" t="s">
        <v>46</v>
      </c>
      <c r="R1" s="36" t="s">
        <v>794</v>
      </c>
      <c r="S1" s="37" t="s">
        <v>695</v>
      </c>
      <c r="T1" s="36" t="s">
        <v>4</v>
      </c>
      <c r="U1" s="36" t="s">
        <v>78</v>
      </c>
    </row>
    <row r="2" spans="1:21" ht="14.45" customHeight="1">
      <c r="A2" t="s">
        <v>245</v>
      </c>
      <c r="D2" s="3" t="s">
        <v>0</v>
      </c>
      <c r="E2" s="62"/>
      <c r="F2" s="3" t="s">
        <v>37</v>
      </c>
      <c r="G2" s="3" t="s">
        <v>47</v>
      </c>
      <c r="H2" s="3" t="s">
        <v>53</v>
      </c>
      <c r="I2" s="3" t="s">
        <v>129</v>
      </c>
      <c r="J2" s="3"/>
      <c r="L2" s="3" t="s">
        <v>0</v>
      </c>
      <c r="M2" s="64" t="s">
        <v>788</v>
      </c>
      <c r="N2" s="3" t="s">
        <v>246</v>
      </c>
      <c r="O2" s="3" t="s">
        <v>250</v>
      </c>
      <c r="P2" s="3" t="s">
        <v>149</v>
      </c>
      <c r="Q2" s="3" t="s">
        <v>0</v>
      </c>
      <c r="R2" t="s">
        <v>795</v>
      </c>
      <c r="S2" t="s">
        <v>5</v>
      </c>
      <c r="T2" s="39" t="s">
        <v>151</v>
      </c>
      <c r="U2" s="3" t="s">
        <v>0</v>
      </c>
    </row>
    <row r="3" spans="1:21">
      <c r="A3" t="s">
        <v>176</v>
      </c>
      <c r="B3">
        <v>2025</v>
      </c>
      <c r="C3" s="3" t="s">
        <v>68</v>
      </c>
      <c r="D3" s="3" t="s">
        <v>1</v>
      </c>
      <c r="E3" s="62" t="s">
        <v>651</v>
      </c>
      <c r="F3" s="3" t="s">
        <v>36</v>
      </c>
      <c r="G3" s="3" t="s">
        <v>2</v>
      </c>
      <c r="H3" s="3" t="s">
        <v>54</v>
      </c>
      <c r="I3" s="3" t="s">
        <v>130</v>
      </c>
      <c r="J3" s="3" t="s">
        <v>812</v>
      </c>
      <c r="K3" s="3" t="s">
        <v>76</v>
      </c>
      <c r="L3" s="3" t="s">
        <v>1</v>
      </c>
      <c r="M3" s="64" t="s">
        <v>784</v>
      </c>
      <c r="N3" s="3" t="s">
        <v>247</v>
      </c>
      <c r="O3" s="3"/>
      <c r="P3" s="3" t="s">
        <v>150</v>
      </c>
      <c r="Q3" s="3" t="s">
        <v>1</v>
      </c>
      <c r="R3" t="s">
        <v>796</v>
      </c>
      <c r="S3" t="s">
        <v>6</v>
      </c>
      <c r="T3" s="39" t="s">
        <v>152</v>
      </c>
      <c r="U3" s="3" t="s">
        <v>1</v>
      </c>
    </row>
    <row r="4" spans="1:21">
      <c r="B4">
        <v>2026</v>
      </c>
      <c r="C4" s="3" t="s">
        <v>69</v>
      </c>
      <c r="D4" s="3"/>
      <c r="E4" s="62" t="s">
        <v>652</v>
      </c>
      <c r="F4" s="3"/>
      <c r="G4" t="s">
        <v>583</v>
      </c>
      <c r="H4" s="3" t="s">
        <v>832</v>
      </c>
      <c r="I4" s="3" t="s">
        <v>131</v>
      </c>
      <c r="J4" s="3" t="s">
        <v>813</v>
      </c>
      <c r="K4" s="3" t="s">
        <v>77</v>
      </c>
      <c r="L4" s="3"/>
      <c r="M4" s="64" t="s">
        <v>786</v>
      </c>
      <c r="N4" s="3" t="s">
        <v>248</v>
      </c>
      <c r="O4" s="3"/>
      <c r="P4" s="3"/>
      <c r="Q4" s="3"/>
      <c r="R4" t="s">
        <v>797</v>
      </c>
      <c r="S4" t="s">
        <v>7</v>
      </c>
      <c r="T4" s="3" t="s">
        <v>833</v>
      </c>
    </row>
    <row r="5" spans="1:21">
      <c r="B5">
        <v>2027</v>
      </c>
      <c r="C5" s="3" t="s">
        <v>67</v>
      </c>
      <c r="D5" s="3"/>
      <c r="E5" s="62" t="s">
        <v>653</v>
      </c>
      <c r="F5" s="3"/>
      <c r="G5" s="3" t="s">
        <v>72</v>
      </c>
      <c r="H5" s="3" t="s">
        <v>579</v>
      </c>
      <c r="I5" s="46" t="s">
        <v>584</v>
      </c>
      <c r="J5" t="s">
        <v>814</v>
      </c>
      <c r="L5" s="3"/>
      <c r="M5" s="64" t="s">
        <v>793</v>
      </c>
      <c r="N5" s="3" t="s">
        <v>249</v>
      </c>
      <c r="O5" s="3"/>
      <c r="P5" s="3"/>
      <c r="Q5" s="3"/>
      <c r="R5" t="s">
        <v>798</v>
      </c>
      <c r="S5" t="s">
        <v>8</v>
      </c>
      <c r="T5" s="3" t="s">
        <v>154</v>
      </c>
    </row>
    <row r="6" spans="1:21">
      <c r="C6" s="3" t="s">
        <v>66</v>
      </c>
      <c r="E6" s="62" t="s">
        <v>654</v>
      </c>
      <c r="G6" s="3" t="s">
        <v>73</v>
      </c>
      <c r="H6" s="3" t="s">
        <v>580</v>
      </c>
      <c r="J6" t="s">
        <v>815</v>
      </c>
      <c r="M6" s="64" t="s">
        <v>787</v>
      </c>
      <c r="R6" t="s">
        <v>799</v>
      </c>
      <c r="S6" s="1" t="s">
        <v>9</v>
      </c>
      <c r="T6" s="3" t="s">
        <v>153</v>
      </c>
    </row>
    <row r="7" spans="1:21">
      <c r="C7" s="61" t="s">
        <v>649</v>
      </c>
      <c r="G7" s="3" t="s">
        <v>74</v>
      </c>
      <c r="H7" s="3" t="s">
        <v>58</v>
      </c>
      <c r="J7" t="s">
        <v>816</v>
      </c>
      <c r="M7" s="64" t="s">
        <v>785</v>
      </c>
      <c r="R7" t="s">
        <v>800</v>
      </c>
      <c r="S7" t="s">
        <v>10</v>
      </c>
    </row>
    <row r="8" spans="1:21">
      <c r="G8" s="3" t="s">
        <v>75</v>
      </c>
      <c r="H8" s="3" t="s">
        <v>581</v>
      </c>
      <c r="J8" t="s">
        <v>817</v>
      </c>
      <c r="M8" s="64" t="s">
        <v>789</v>
      </c>
      <c r="R8" t="s">
        <v>801</v>
      </c>
      <c r="S8" t="s">
        <v>11</v>
      </c>
    </row>
    <row r="9" spans="1:21">
      <c r="G9" s="3"/>
      <c r="H9" s="3" t="s">
        <v>582</v>
      </c>
      <c r="J9" t="s">
        <v>818</v>
      </c>
      <c r="M9" s="64" t="s">
        <v>716</v>
      </c>
      <c r="R9" t="s">
        <v>802</v>
      </c>
      <c r="S9" t="s">
        <v>12</v>
      </c>
    </row>
    <row r="10" spans="1:21">
      <c r="J10" t="s">
        <v>819</v>
      </c>
      <c r="R10" t="s">
        <v>803</v>
      </c>
      <c r="S10" t="s">
        <v>13</v>
      </c>
    </row>
    <row r="11" spans="1:21">
      <c r="J11" t="s">
        <v>820</v>
      </c>
      <c r="R11" t="s">
        <v>804</v>
      </c>
      <c r="S11" t="s">
        <v>14</v>
      </c>
    </row>
    <row r="12" spans="1:21">
      <c r="R12" t="s">
        <v>805</v>
      </c>
      <c r="S12" t="s">
        <v>15</v>
      </c>
    </row>
    <row r="13" spans="1:21">
      <c r="R13" t="s">
        <v>806</v>
      </c>
      <c r="S13" s="2" t="s">
        <v>16</v>
      </c>
    </row>
    <row r="14" spans="1:21">
      <c r="R14" t="s">
        <v>807</v>
      </c>
      <c r="S14" s="2" t="s">
        <v>17</v>
      </c>
    </row>
    <row r="15" spans="1:21">
      <c r="S15" t="s">
        <v>251</v>
      </c>
    </row>
    <row r="16" spans="1:21">
      <c r="S16" s="3" t="s">
        <v>655</v>
      </c>
    </row>
    <row r="17" spans="19:19">
      <c r="S17" s="3"/>
    </row>
  </sheetData>
  <autoFilter ref="B1:T1" xr:uid="{CEB295A8-E453-403A-A9BA-9F06E2BA3E15}"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Item</vt:lpstr>
      <vt:lpstr>251224</vt:lpstr>
      <vt:lpstr>CAD</vt:lpstr>
      <vt:lpstr>ValueSelection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2026-03-11T02:12:42Z</dcterms:modified>
</cp:coreProperties>
</file>