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380AA463-C3D2-443C-843B-FD5CC1C8CE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" i="5" l="1"/>
  <c r="AR3" i="5"/>
  <c r="AR2" i="5"/>
  <c r="AO3" i="5"/>
  <c r="AO2" i="5"/>
  <c r="AL3" i="5"/>
  <c r="AS3" i="5"/>
  <c r="AT3" i="5"/>
  <c r="AL2" i="5"/>
  <c r="AS2" i="5"/>
  <c r="AT2" i="5"/>
  <c r="AY3" i="5"/>
  <c r="AD3" i="5"/>
  <c r="AY2" i="5"/>
  <c r="AD2" i="5"/>
  <c r="AJ2" i="5"/>
  <c r="AX3" i="5"/>
  <c r="AU3" i="5"/>
  <c r="AU2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<sst xmlns="http://schemas.openxmlformats.org/spreadsheetml/2006/main" count="77" uniqueCount="68">
  <si>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</si>
  <si>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</si>
  <si>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</si>
  <si>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</si>
  <si>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</si>
  <si>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</si>
  <si>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</si>
  <si>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</si>
  <si>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</si>
  <si>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</si>
  <si>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</si>
  <si>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</si>
  <si>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</si>
  <si>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</si>
  <si>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</si>
  <si>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</si>
  <si>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</si>
  <si>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</si>
  <si>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</si>
  <si>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</si>
  <si>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</si>
  <si>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</si>
  <si>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</si>
  <si>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</si>
  <si>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</si>
  <si>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</si>
  <si>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</si>
  <si>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</si>
  <si>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</si>
  <si>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</si>
  <si>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</si>
  <si>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</si>
  <si>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</si>
  <si>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</si>
  <si>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</si>
  <si>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</si>
  <si>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</si>
  <si>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</si>
  <si>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</si>
  <si>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</si>
  <si>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</si>
  <si>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</si>
  <si>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</si>
  <si>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</si>
  <si>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</si>
  <si>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</si>
  <si>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</si>
  <si>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</si>
  <si>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</si>
  <si>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</si>
  <si>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</si>
  <si>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</si>
  <si>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</si>
  <si>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</si>
  <si>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L&amp;C KIDS DCS POLYMUSLIN KS</t>
    <phoneticPr fontId="68" type="noConversion"/>
  </si>
  <si>
    <t>Muliti</t>
    <phoneticPr fontId="68" type="noConversion"/>
  </si>
  <si>
    <r>
      <t>King Single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180x210cm + 48x73cm</t>
    </r>
    <phoneticPr fontId="68" type="noConversion"/>
  </si>
  <si>
    <r>
      <t>Queen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 210x210cm + 48x73cm(2)</t>
    </r>
    <phoneticPr fontId="68" type="noConversion"/>
  </si>
  <si>
    <t>L&amp;C KIDS DCS POLYMUSLIN QN</t>
    <phoneticPr fontId="68" type="noConversion"/>
  </si>
  <si>
    <t>100% polyester muslin printed duvet cover set</t>
    <phoneticPr fontId="68" type="noConversion"/>
  </si>
  <si>
    <t>Poly Muslin printed</t>
    <phoneticPr fontId="68" type="noConversion"/>
  </si>
  <si>
    <t>Front:100% polyester texture fabric printed. reverse: 100% poly polyester 85gsm MF solid dye. Button closer. FSC wrap band.3 sets per inner, 2 inner per outer carton</t>
    <phoneticPr fontId="68" type="noConversion"/>
  </si>
  <si>
    <t>100% polyester muslin printed</t>
    <phoneticPr fontId="68" type="noConversion"/>
  </si>
  <si>
    <t>9401113926156</t>
    <phoneticPr fontId="68" type="noConversion"/>
  </si>
  <si>
    <t>9401113926149</t>
    <phoneticPr fontId="68" type="noConversion"/>
  </si>
  <si>
    <t>ITM2511-000458</t>
    <phoneticPr fontId="68" type="noConversion"/>
  </si>
  <si>
    <t>WAHS12-0706</t>
    <phoneticPr fontId="68" type="noConversion"/>
  </si>
  <si>
    <t>WAHS12-0707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</si>
</sst>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9" fontId="2" fillId="4" borderId="1" xfId="4" applyNumberFormat="1" applyFont="1" applyFill="1" applyBorder="1" applyAlignment="1">
      <alignment horizontal="center"/>
    </xf>
    <xf numFmtId="180" fontId="2" fillId="4" borderId="1" xfId="4" applyNumberFormat="1" applyFont="1" applyFill="1" applyBorder="1" applyAlignment="1">
      <alignment horizontal="center"/>
    </xf>
    <xf numFmtId="178" fontId="8" fillId="4" borderId="1" xfId="1" applyNumberFormat="1" applyFont="1" applyFill="1" applyBorder="1"/>
    <xf numFmtId="178" fontId="2" fillId="6" borderId="2" xfId="4" applyNumberFormat="1" applyFont="1" applyFill="1" applyBorder="1" applyAlignment="1">
      <alignment horizontal="center"/>
    </xf>
    <xf numFmtId="178" fontId="2" fillId="4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5" borderId="1" xfId="1" applyNumberFormat="1" applyFont="1" applyFill="1" applyBorder="1"/>
    <xf numFmtId="0" fontId="8" fillId="3" borderId="1" xfId="1" applyFont="1" applyFill="1" applyBorder="1"/>
    <xf numFmtId="178" fontId="5" fillId="3" borderId="2" xfId="1" applyNumberFormat="1" applyFont="1" applyFill="1" applyBorder="1"/>
    <xf numFmtId="178" fontId="2" fillId="0" borderId="1" xfId="4" applyNumberFormat="1" applyFont="1" applyBorder="1" applyAlignment="1">
      <alignment horizontal="center"/>
    </xf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3" fillId="0" borderId="1" xfId="0" applyFont="1" applyBorder="1"/>
    <xf numFmtId="0" fontId="3" fillId="0" borderId="1" xfId="4" applyBorder="1" applyAlignment="1">
      <alignment wrapText="1"/>
    </xf>
    <xf numFmtId="0" fontId="3" fillId="0" borderId="1" xfId="4" quotePrefix="1" applyBorder="1"/>
    <xf numFmtId="180" fontId="3" fillId="0" borderId="1" xfId="4" applyNumberFormat="1" applyBorder="1" applyAlignment="1">
      <alignment horizontal="center"/>
    </xf>
    <xf numFmtId="180" fontId="2" fillId="0" borderId="1" xfId="4" applyNumberFormat="1" applyFont="1" applyBorder="1" applyAlignment="1">
      <alignment horizontal="center" wrapText="1"/>
    </xf>
    <xf numFmtId="0" fontId="4" fillId="3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3"/>
  <sheetViews>
    <sheetView tabSelected="1" topLeftCell="M1" workbookViewId="0">
      <selection activeCell="P10" sqref="P10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8.7109375" style="3" customWidth="1"/>
    <col min="7" max="7" width="19" style="3" customWidth="1"/>
    <col min="8" max="8" width="43.28515625" style="3" customWidth="1"/>
    <col min="9" max="9" width="28.7109375" style="3" customWidth="1"/>
    <col min="10" max="10" width="25" style="3" customWidth="1"/>
    <col min="11" max="11" width="28.5703125" style="3" customWidth="1"/>
    <col min="12" max="12" width="33.85546875" style="1" customWidth="1"/>
    <col min="13" max="13" width="8.85546875" style="3" customWidth="1"/>
    <col min="14" max="14" width="6.140625" style="3" customWidth="1"/>
    <col min="15" max="15" width="15.85546875" style="3" customWidth="1"/>
    <col min="16" max="16" width="9.42578125" style="3" customWidth="1"/>
    <col min="17" max="17" width="16.85546875" style="3" customWidth="1"/>
    <col min="18" max="18" width="7.28515625" style="3" customWidth="1"/>
    <col min="19" max="19" width="15.7109375" style="4" customWidth="1"/>
    <col min="20" max="20" width="14.7109375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7" width="11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51" t="s">
        <v>20</v>
      </c>
      <c r="Z1" s="51" t="s">
        <v>21</v>
      </c>
      <c r="AA1" s="51" t="s">
        <v>22</v>
      </c>
      <c r="AB1" s="25" t="s">
        <v>23</v>
      </c>
      <c r="AC1" s="26" t="s">
        <v>24</v>
      </c>
      <c r="AD1" s="27" t="s">
        <v>25</v>
      </c>
      <c r="AE1" s="28" t="s">
        <v>26</v>
      </c>
      <c r="AF1" s="13" t="s">
        <v>27</v>
      </c>
      <c r="AG1" s="29" t="s">
        <v>28</v>
      </c>
      <c r="AH1" s="13" t="s">
        <v>29</v>
      </c>
      <c r="AI1" s="30" t="s">
        <v>30</v>
      </c>
      <c r="AJ1" s="31" t="s">
        <v>31</v>
      </c>
      <c r="AK1" s="30" t="s">
        <v>32</v>
      </c>
      <c r="AL1" s="29" t="s">
        <v>33</v>
      </c>
      <c r="AM1" s="24" t="s">
        <v>34</v>
      </c>
      <c r="AN1" s="30" t="s">
        <v>35</v>
      </c>
      <c r="AO1" s="29" t="s">
        <v>36</v>
      </c>
      <c r="AP1" s="24" t="s">
        <v>50</v>
      </c>
      <c r="AQ1" s="30" t="s">
        <v>51</v>
      </c>
      <c r="AR1" s="29" t="s">
        <v>52</v>
      </c>
      <c r="AS1" s="29" t="s">
        <v>37</v>
      </c>
      <c r="AT1" s="32" t="s">
        <v>38</v>
      </c>
      <c r="AU1" s="32" t="s">
        <v>39</v>
      </c>
      <c r="AV1" s="33" t="s">
        <v>40</v>
      </c>
      <c r="AW1" s="13" t="s">
        <v>41</v>
      </c>
      <c r="AX1" s="34" t="s">
        <v>42</v>
      </c>
      <c r="AY1" s="34" t="s">
        <v>43</v>
      </c>
      <c r="BA1" s="3"/>
      <c r="BB1" s="3"/>
    </row>
    <row r="2" spans="1:54" ht="42.75" customHeight="1">
      <c r="A2" s="35">
        <v>1</v>
      </c>
      <c r="B2" s="36"/>
      <c r="C2" s="36"/>
      <c r="D2" s="36"/>
      <c r="E2" s="36"/>
      <c r="F2" s="36" t="s">
        <v>4</v>
      </c>
      <c r="G2" s="36" t="s">
        <v>60</v>
      </c>
      <c r="H2" s="48" t="s">
        <v>59</v>
      </c>
      <c r="I2" s="36" t="s">
        <v>54</v>
      </c>
      <c r="J2" s="48" t="s">
        <v>61</v>
      </c>
      <c r="K2" s="36" t="s">
        <v>62</v>
      </c>
      <c r="L2" s="47" t="s">
        <v>56</v>
      </c>
      <c r="M2" s="36" t="s">
        <v>55</v>
      </c>
      <c r="N2" s="36"/>
      <c r="O2" s="35" t="s">
        <v>65</v>
      </c>
      <c r="P2" s="52" t="s">
        <v>66</v>
      </c>
      <c r="Q2" s="49" t="s">
        <v>63</v>
      </c>
      <c r="R2" s="36" t="s">
        <v>45</v>
      </c>
      <c r="S2" s="37">
        <v>49.8</v>
      </c>
      <c r="T2" s="38">
        <v>8</v>
      </c>
      <c r="U2" s="39">
        <v>6.23</v>
      </c>
      <c r="V2" s="40">
        <v>6.23</v>
      </c>
      <c r="W2" s="12"/>
      <c r="X2" s="36" t="s">
        <v>3</v>
      </c>
      <c r="Y2" s="50">
        <v>32</v>
      </c>
      <c r="Z2" s="50">
        <v>26</v>
      </c>
      <c r="AA2" s="50">
        <v>37</v>
      </c>
      <c r="AB2" s="41">
        <v>2</v>
      </c>
      <c r="AC2" s="11">
        <v>6</v>
      </c>
      <c r="AD2" s="42">
        <f>IF(Y2="","",Y2*Z2*AA2/1000000)</f>
        <v>3.1E-2</v>
      </c>
      <c r="AE2" s="43"/>
      <c r="AF2" s="36"/>
      <c r="AG2" s="44"/>
      <c r="AH2" s="36"/>
      <c r="AI2" s="45"/>
      <c r="AJ2" s="44">
        <f t="shared" ref="AJ2:AJ3" si="0">IF(ISERROR(V2*AI2),"",V2*AI2)</f>
        <v>0</v>
      </c>
      <c r="AK2" s="45">
        <v>0</v>
      </c>
      <c r="AL2" s="44">
        <f t="shared" ref="AL2:AL3" si="1">IF(ISERROR(AV2*AK2),"",AV2*AK2)</f>
        <v>0</v>
      </c>
      <c r="AM2" s="36"/>
      <c r="AN2" s="45">
        <v>0.01</v>
      </c>
      <c r="AO2" s="44">
        <f>IF(ISERROR(AV2*AN2),"",AV2*AN2)</f>
        <v>7.0000000000000007E-2</v>
      </c>
      <c r="AP2" s="36"/>
      <c r="AQ2" s="45"/>
      <c r="AR2" s="44">
        <f>IF(ISERROR(AV2*AQ2),"",AV2*AQ2)</f>
        <v>0</v>
      </c>
      <c r="AS2" s="44">
        <f>IF(ISERROR(AL2+AO2+AR2),"",AL2+AO2+AR2)</f>
        <v>7.0000000000000007E-2</v>
      </c>
      <c r="AT2" s="44">
        <f t="shared" ref="AT2:AT3" si="2">IF(ISERROR(V2+AS2),"",V2+AS2)</f>
        <v>6.3</v>
      </c>
      <c r="AU2" s="46">
        <f>IF(ISERROR((AV2-AT2)/AV2),"",(AV2-AT2)/AV2)</f>
        <v>0.1578</v>
      </c>
      <c r="AV2" s="12">
        <v>7.48</v>
      </c>
      <c r="AW2" s="11"/>
      <c r="AX2" s="44">
        <f t="shared" ref="AX2:AX3" si="3">IF(ISERROR(AT2*AW2),"",AT2*AW2)</f>
        <v>0</v>
      </c>
      <c r="AY2" s="44">
        <f t="shared" ref="AY2:AY3" si="4">IF(ISERROR(AV2*AW2),"",AV2*AW2)</f>
        <v>0</v>
      </c>
      <c r="BA2" s="3"/>
      <c r="BB2" s="3"/>
    </row>
    <row r="3" spans="1:54" ht="42.75" customHeight="1">
      <c r="A3" s="35">
        <v>2</v>
      </c>
      <c r="B3" s="36"/>
      <c r="C3" s="36"/>
      <c r="D3" s="36"/>
      <c r="E3" s="36"/>
      <c r="F3" s="36" t="s">
        <v>4</v>
      </c>
      <c r="G3" s="36" t="s">
        <v>60</v>
      </c>
      <c r="H3" s="48" t="s">
        <v>59</v>
      </c>
      <c r="I3" s="36" t="s">
        <v>58</v>
      </c>
      <c r="J3" s="48" t="s">
        <v>61</v>
      </c>
      <c r="K3" s="36" t="s">
        <v>62</v>
      </c>
      <c r="L3" s="47" t="s">
        <v>57</v>
      </c>
      <c r="M3" s="36" t="s">
        <v>55</v>
      </c>
      <c r="N3" s="36"/>
      <c r="O3" s="35" t="s">
        <v>65</v>
      </c>
      <c r="P3" s="52" t="s">
        <v>67</v>
      </c>
      <c r="Q3" s="49" t="s">
        <v>64</v>
      </c>
      <c r="R3" s="36" t="s">
        <v>45</v>
      </c>
      <c r="S3" s="37">
        <v>59.9</v>
      </c>
      <c r="T3" s="38">
        <v>8</v>
      </c>
      <c r="U3" s="39">
        <v>7.49</v>
      </c>
      <c r="V3" s="40">
        <v>7.49</v>
      </c>
      <c r="W3" s="12"/>
      <c r="X3" s="36" t="s">
        <v>3</v>
      </c>
      <c r="Y3" s="50">
        <v>32</v>
      </c>
      <c r="Z3" s="50">
        <v>26</v>
      </c>
      <c r="AA3" s="50">
        <v>42</v>
      </c>
      <c r="AB3" s="41">
        <v>2</v>
      </c>
      <c r="AC3" s="11">
        <v>6</v>
      </c>
      <c r="AD3" s="42">
        <f t="shared" ref="AD3" si="5">IF(Y3="","",Y3*Z3*AA3/1000000)</f>
        <v>3.5000000000000003E-2</v>
      </c>
      <c r="AE3" s="43"/>
      <c r="AF3" s="36"/>
      <c r="AG3" s="44"/>
      <c r="AH3" s="36"/>
      <c r="AI3" s="45"/>
      <c r="AJ3" s="44">
        <f t="shared" si="0"/>
        <v>0</v>
      </c>
      <c r="AK3" s="45">
        <v>0</v>
      </c>
      <c r="AL3" s="44">
        <f t="shared" si="1"/>
        <v>0</v>
      </c>
      <c r="AM3" s="36"/>
      <c r="AN3" s="45">
        <v>0.01</v>
      </c>
      <c r="AO3" s="44">
        <f t="shared" ref="AO3" si="6">IF(ISERROR(AV3*AN3),"",AV3*AN3)</f>
        <v>0.09</v>
      </c>
      <c r="AP3" s="36"/>
      <c r="AQ3" s="45"/>
      <c r="AR3" s="44">
        <f t="shared" ref="AR3" si="7">IF(ISERROR(AV3*AQ3),"",AV3*AQ3)</f>
        <v>0</v>
      </c>
      <c r="AS3" s="44">
        <f t="shared" ref="AS3" si="8">IF(ISERROR(AL3+AO3+AR3),"",AL3+AO3+AR3)</f>
        <v>0.09</v>
      </c>
      <c r="AT3" s="44">
        <f t="shared" si="2"/>
        <v>7.58</v>
      </c>
      <c r="AU3" s="46">
        <f t="shared" ref="AU3" si="9">IF(ISERROR((AV3-AT3)/AV3),"",(AV3-AT3)/AV3)</f>
        <v>0.1386</v>
      </c>
      <c r="AV3" s="12">
        <v>8.8000000000000007</v>
      </c>
      <c r="AW3" s="11"/>
      <c r="AX3" s="44">
        <f t="shared" si="3"/>
        <v>0</v>
      </c>
      <c r="AY3" s="44">
        <f t="shared" si="4"/>
        <v>0</v>
      </c>
      <c r="BA3" s="3"/>
      <c r="BB3" s="3"/>
    </row>
  </sheetData>
  <sheetProtection insertRows="0" deleteRows="0" sort="0"/>
  <protectedRanges>
    <protectedRange sqref="M4:AW167 A2:J167 M2:O3 Q2:AW3" name="Range1"/>
    <protectedRange sqref="K2:K172" name="Range1_1"/>
    <protectedRange sqref="L2:L167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D2:D3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2026-02-05T01:14:38Z</dcterms:modified>
</cp:coreProperties>
</file>