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ssortedSKU_Range">[2]Mapping!$J$2:$J$3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[3]Sheet1!$DW$2:$DW$3</definedName>
    <definedName name="colour">[3]Sheet1!$EH$2:$EH$3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rs">[4]Sheet1!$A$3:$C$1000</definedName>
    <definedName name="d">[5]Mapping!$AR$2:$AR$84</definedName>
    <definedName name="DCProcessCodes">#REF!</definedName>
    <definedName name="dealPricing_Range">[2]Mapping!$BD$2:$BD$3</definedName>
    <definedName name="del">[4]Sheet1!$G$3:$H$518</definedName>
    <definedName name="Description1_Range">[2]Mapping!$AQ$2:$AQ$72</definedName>
    <definedName name="Description2_Range">[2]Mapping!$AR$2:$AR$84</definedName>
    <definedName name="DesignStrat">[6]Info!$F$3:$F$5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oam">[3]Sheet1!$EC$2:$EC$3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KD">[3]Sheet1!$DS$2:$DS$2</definedName>
    <definedName name="LicensedProduct_Range">[2]Mapping!$AF$2:$AF$3</definedName>
    <definedName name="M">[3]Sheet1!$EA$2:$EA$3</definedName>
    <definedName name="PACK">[3]Sheet1!$EE$2:$EE$3</definedName>
    <definedName name="PkgFormat">[6]Info!$E$2:$E$49</definedName>
    <definedName name="PORT_IFF">#N/A</definedName>
    <definedName name="POtype">#REF!</definedName>
    <definedName name="Preticketed_Range">[2]Mapping!$H$2:$H$3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outingDesc">#REF!</definedName>
    <definedName name="SellUnits_Range">[2]Mapping!$D$2:$D$53</definedName>
    <definedName name="Serta__160_GSM_Flannel_100__Cotton">#REF!</definedName>
    <definedName name="suggestedMessage_Range">[2]Mapping!$BF$2:$BF$3</definedName>
    <definedName name="UNIT">[3]Sheet1!$EF$2:$EF$3</definedName>
    <definedName name="vlook">#REF!</definedName>
    <definedName name="wood">[3]Sheet1!$EG$2:$EG$3</definedName>
    <definedName name="YN">'[7]Page 1 Sales and Forecast'!$AA$2:$AA$3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5" i="1" l="1"/>
  <c r="AE25" i="1" s="1"/>
  <c r="AG25" i="1" s="1"/>
  <c r="AC24" i="1"/>
  <c r="AE24" i="1" s="1"/>
  <c r="AG24" i="1" s="1"/>
  <c r="AC23" i="1"/>
  <c r="AE23" i="1" s="1"/>
  <c r="AG23" i="1" s="1"/>
  <c r="AC22" i="1"/>
  <c r="AE22" i="1" s="1"/>
  <c r="AG22" i="1" s="1"/>
  <c r="AC21" i="1"/>
  <c r="AE21" i="1" s="1"/>
  <c r="AG21" i="1" s="1"/>
  <c r="AC20" i="1"/>
  <c r="AE20" i="1" s="1"/>
  <c r="AG20" i="1" s="1"/>
  <c r="AC19" i="1"/>
  <c r="AE19" i="1" s="1"/>
  <c r="AG19" i="1" s="1"/>
  <c r="AC18" i="1"/>
  <c r="AE18" i="1" s="1"/>
  <c r="AG18" i="1" s="1"/>
  <c r="AU17" i="1"/>
  <c r="AJ17" i="1"/>
  <c r="AC17" i="1"/>
  <c r="AE17" i="1" s="1"/>
  <c r="AG17" i="1" s="1"/>
  <c r="AU16" i="1"/>
  <c r="AJ16" i="1"/>
  <c r="AC16" i="1"/>
  <c r="AE16" i="1" s="1"/>
  <c r="AG16" i="1" s="1"/>
  <c r="AU15" i="1"/>
  <c r="AJ15" i="1"/>
  <c r="AC15" i="1"/>
  <c r="AE15" i="1" s="1"/>
  <c r="AG15" i="1" s="1"/>
  <c r="AU14" i="1"/>
  <c r="AJ14" i="1"/>
  <c r="AC14" i="1"/>
  <c r="AE14" i="1" s="1"/>
  <c r="AG14" i="1" s="1"/>
  <c r="AC13" i="1"/>
  <c r="AE13" i="1" s="1"/>
  <c r="AG13" i="1" s="1"/>
  <c r="AC12" i="1"/>
  <c r="AE12" i="1" s="1"/>
  <c r="AG12" i="1" s="1"/>
  <c r="AC11" i="1"/>
  <c r="AE11" i="1" s="1"/>
  <c r="AG11" i="1" s="1"/>
  <c r="AC10" i="1"/>
  <c r="AE10" i="1" s="1"/>
  <c r="AG10" i="1" s="1"/>
  <c r="AC9" i="1"/>
  <c r="AE9" i="1" s="1"/>
  <c r="AG9" i="1" s="1"/>
  <c r="AC8" i="1"/>
  <c r="AE8" i="1" s="1"/>
  <c r="AG8" i="1" s="1"/>
  <c r="AC7" i="1"/>
  <c r="AE7" i="1" s="1"/>
  <c r="AG7" i="1" s="1"/>
  <c r="AC6" i="1"/>
  <c r="AE6" i="1" s="1"/>
  <c r="AG6" i="1" s="1"/>
  <c r="AC5" i="1"/>
  <c r="AE5" i="1" s="1"/>
  <c r="AG5" i="1" s="1"/>
  <c r="AC4" i="1"/>
  <c r="AE4" i="1" s="1"/>
  <c r="AG4" i="1" s="1"/>
  <c r="AC3" i="1"/>
  <c r="AE3" i="1" s="1"/>
  <c r="AG3" i="1" s="1"/>
  <c r="AC2" i="1"/>
  <c r="AE2" i="1" s="1"/>
  <c r="AG2" i="1" s="1"/>
  <c r="AK15" i="1" l="1"/>
  <c r="AM15" i="1" s="1"/>
  <c r="AK14" i="1"/>
  <c r="AM14" i="1" s="1"/>
  <c r="AK16" i="1"/>
  <c r="AM16" i="1" s="1"/>
  <c r="AJ2" i="1"/>
  <c r="AK2" i="1" s="1"/>
  <c r="AM2" i="1" s="1"/>
  <c r="AU2" i="1"/>
  <c r="AJ6" i="1"/>
  <c r="AK6" i="1" s="1"/>
  <c r="AM6" i="1" s="1"/>
  <c r="AK17" i="1"/>
  <c r="AM17" i="1" s="1"/>
  <c r="AU6" i="1"/>
  <c r="AJ23" i="1"/>
  <c r="AK23" i="1" s="1"/>
  <c r="AM23" i="1" s="1"/>
  <c r="AU23" i="1"/>
  <c r="AJ25" i="1"/>
  <c r="AK25" i="1" s="1"/>
  <c r="AM25" i="1" s="1"/>
  <c r="AU25" i="1"/>
  <c r="AJ22" i="1"/>
  <c r="AK22" i="1" s="1"/>
  <c r="AM22" i="1" s="1"/>
  <c r="AU22" i="1"/>
  <c r="AJ24" i="1"/>
  <c r="AK24" i="1" s="1"/>
  <c r="AM24" i="1" s="1"/>
  <c r="AU24" i="1"/>
  <c r="AU18" i="1"/>
  <c r="AU19" i="1"/>
  <c r="AU20" i="1"/>
  <c r="AU21" i="1"/>
  <c r="AJ18" i="1"/>
  <c r="AK18" i="1" s="1"/>
  <c r="AM18" i="1" s="1"/>
  <c r="AJ19" i="1"/>
  <c r="AK19" i="1" s="1"/>
  <c r="AM19" i="1" s="1"/>
  <c r="AJ20" i="1"/>
  <c r="AK20" i="1" s="1"/>
  <c r="AM20" i="1" s="1"/>
  <c r="AJ21" i="1"/>
  <c r="AK21" i="1" s="1"/>
  <c r="AM21" i="1" s="1"/>
  <c r="AU5" i="1" l="1"/>
  <c r="AJ5" i="1"/>
  <c r="AK5" i="1" s="1"/>
  <c r="AM5" i="1" s="1"/>
  <c r="AJ10" i="1"/>
  <c r="AK10" i="1" s="1"/>
  <c r="AM10" i="1" s="1"/>
  <c r="AU10" i="1"/>
  <c r="AU4" i="1" l="1"/>
  <c r="AJ4" i="1"/>
  <c r="AK4" i="1" s="1"/>
  <c r="AM4" i="1" s="1"/>
  <c r="AU9" i="1"/>
  <c r="AJ9" i="1"/>
  <c r="AK9" i="1" s="1"/>
  <c r="AM9" i="1" s="1"/>
  <c r="AJ3" i="1"/>
  <c r="AK3" i="1" s="1"/>
  <c r="AM3" i="1" s="1"/>
  <c r="AU3" i="1"/>
  <c r="AJ13" i="1" l="1"/>
  <c r="AK13" i="1" s="1"/>
  <c r="AM13" i="1" s="1"/>
  <c r="AU13" i="1"/>
  <c r="AU8" i="1"/>
  <c r="AJ8" i="1"/>
  <c r="AK8" i="1" s="1"/>
  <c r="AM8" i="1" s="1"/>
  <c r="AJ7" i="1"/>
  <c r="AK7" i="1" s="1"/>
  <c r="AM7" i="1" s="1"/>
  <c r="AU7" i="1"/>
  <c r="AU12" i="1" l="1"/>
  <c r="AJ12" i="1"/>
  <c r="AK12" i="1" s="1"/>
  <c r="AM12" i="1" s="1"/>
  <c r="AJ11" i="1"/>
  <c r="AK11" i="1" s="1"/>
  <c r="AM11" i="1" s="1"/>
  <c r="AU11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[LDP Cost $]*[Exchange Rate]</t>
        </r>
      </text>
    </comment>
    <comment ref="AO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Q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U1" authorId="0" shapeId="0">
      <text>
        <r>
          <rPr>
            <sz val="11"/>
            <rFont val="Calibri"/>
            <family val="2"/>
          </rPr>
          <t>[FOB Cost]*[AVN %]*[Exchange Rate]</t>
        </r>
      </text>
    </comment>
    <comment ref="AX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Y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Z1" authorId="0" shapeId="0">
      <text>
        <r>
          <rPr>
            <sz val="11"/>
            <rFont val="Calibri"/>
            <family val="2"/>
          </rPr>
          <t>[LDP Cost CAD$]+[Total Load CAD$]</t>
        </r>
      </text>
    </comment>
    <comment ref="BA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F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H1" authorId="0" shapeId="0">
      <text>
        <r>
          <rPr>
            <sz val="11"/>
            <rFont val="Calibri"/>
            <family val="2"/>
          </rPr>
          <t>([FOB Cost $]+[Royalty %]*[DI Price $]+[DA %]*[DI Price $]+[AAVN %]*[FOB Cost $])*[Total Quantity]</t>
        </r>
      </text>
    </comment>
    <comment ref="BI1" authorId="0" shapeId="0">
      <text>
        <r>
          <rPr>
            <sz val="11"/>
            <rFont val="Calibri"/>
            <family val="2"/>
          </rPr>
          <t>[JLA DI Price]*[Total Quantity]</t>
        </r>
      </text>
    </comment>
    <comment ref="BJ1" authorId="0" shapeId="0">
      <text>
        <r>
          <rPr>
            <sz val="11"/>
            <rFont val="Calibri"/>
            <family val="2"/>
          </rPr>
          <t>[Total Domestic Cost]+[Total DI Cost]</t>
        </r>
      </text>
    </comment>
    <comment ref="BK1" authorId="0" shapeId="0">
      <text>
        <r>
          <rPr>
            <sz val="11"/>
            <rFont val="Calibri"/>
            <family val="2"/>
          </rPr>
          <t>[Total Domestic Sales]+[Total Total DI Sales]</t>
        </r>
      </text>
    </comment>
  </commentList>
</comments>
</file>

<file path=xl/sharedStrings.xml><?xml version="1.0" encoding="utf-8"?>
<sst xmlns="http://schemas.openxmlformats.org/spreadsheetml/2006/main" count="375" uniqueCount="124">
  <si>
    <t>Brand</t>
  </si>
  <si>
    <t>SHEET/SHEET SET</t>
  </si>
  <si>
    <t>Licensor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</si>
  <si>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</si>
  <si>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</si>
  <si>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</si>
  <si>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</si>
  <si>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</si>
  <si>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</si>
  <si>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</si>
  <si>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</si>
  <si>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</si>
  <si>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</si>
  <si>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</si>
  <si>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</si>
  <si>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</si>
  <si>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</si>
  <si>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</si>
  <si>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</si>
  <si>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Additional 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</si>
  <si>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</si>
  <si>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</si>
  <si>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</si>
  <si>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</si>
  <si>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</si>
  <si>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</si>
  <si>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</si>
  <si>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</si>
  <si>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</si>
  <si>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</si>
  <si>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</si>
  <si>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</si>
  <si>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</si>
  <si>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</si>
  <si>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</si>
  <si>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</si>
  <si>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</si>
  <si>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</si>
  <si>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</t>
  </si>
  <si>
    <t>LDP Cost CAD$</t>
  </si>
  <si>
    <t>DA %</t>
  </si>
  <si>
    <t>DA CAD$</t>
  </si>
  <si>
    <t>Warehouse Charge %</t>
  </si>
  <si>
    <t>Warehouse Charge CAD$</t>
  </si>
  <si>
    <t>Royalty %</t>
  </si>
  <si>
    <t>Royalty CAD$</t>
  </si>
  <si>
    <t>AVN %</t>
  </si>
  <si>
    <t>AVN CAD$</t>
  </si>
  <si>
    <t>Load 3</t>
  </si>
  <si>
    <t>Load 3 %</t>
  </si>
  <si>
    <t>Load 3 CAD$</t>
  </si>
  <si>
    <t>Total Load CAD$</t>
  </si>
  <si>
    <t>LDP Cost with Load CAD$</t>
  </si>
  <si>
    <t>JLA Domestic MU%</t>
  </si>
  <si>
    <t>JLA Domestic Price CAD$</t>
  </si>
  <si>
    <t>JLA DI Price $</t>
  </si>
  <si>
    <t>Additional Customer Price CAD$</t>
  </si>
  <si>
    <t>Total Quantity</t>
  </si>
  <si>
    <t>Total Domestic Cost</t>
  </si>
  <si>
    <t>Total Domestic Sales</t>
  </si>
  <si>
    <t>Total DI Cost</t>
  </si>
  <si>
    <t>Total DI Sales</t>
  </si>
  <si>
    <t>Total Cost</t>
  </si>
  <si>
    <t>Total Sales</t>
  </si>
  <si>
    <t>N Natori</t>
  </si>
  <si>
    <t>N Natori 5%</t>
  </si>
  <si>
    <t xml:space="preserve">165gsm printed cotton flannel sheet </t>
    <phoneticPr fontId="4" type="noConversion"/>
  </si>
  <si>
    <t>100% Cotton</t>
  </si>
  <si>
    <t>Twin 67x95/39x75+12”/21x32 (1)</t>
  </si>
  <si>
    <t>Set</t>
  </si>
  <si>
    <t>Normal</t>
  </si>
  <si>
    <t>Full 86x97/54x75+14”/21”x32 (2)</t>
  </si>
  <si>
    <t>Queen 92x100/60x80+14”/21x32 (2)</t>
  </si>
  <si>
    <t>King 110x102/78x80+14”/21x40(2)</t>
  </si>
  <si>
    <t>Spring Flower</t>
  </si>
  <si>
    <t>NN20-0411CA</t>
    <phoneticPr fontId="4" type="noConversion"/>
  </si>
  <si>
    <t>6302.31.0010</t>
    <phoneticPr fontId="4" type="noConversion"/>
  </si>
  <si>
    <t xml:space="preserve">165gsm printed cotton flannel sheet </t>
    <phoneticPr fontId="4" type="noConversion"/>
  </si>
  <si>
    <t>NN20-0412CA</t>
  </si>
  <si>
    <t>NN20-0413CA</t>
  </si>
  <si>
    <t>NN20-0414CA</t>
  </si>
  <si>
    <t>Neva green</t>
  </si>
  <si>
    <t>NN20-0415CA</t>
  </si>
  <si>
    <t>NN20-0416CA</t>
  </si>
  <si>
    <t>NN20-0417CA</t>
  </si>
  <si>
    <t>NN20-0418CA</t>
  </si>
  <si>
    <t>Neve blue floral</t>
  </si>
  <si>
    <t>NN20-0419CA</t>
  </si>
  <si>
    <t>NN20-0420CA</t>
  </si>
  <si>
    <t>NN20-0421CA</t>
  </si>
  <si>
    <t>NN20-0422CA</t>
  </si>
  <si>
    <t>Woolrich</t>
  </si>
  <si>
    <t>Woolrich 5%</t>
  </si>
  <si>
    <t>Brown Plaid</t>
  </si>
  <si>
    <t>WR20-4108CA</t>
    <phoneticPr fontId="4" type="noConversion"/>
  </si>
  <si>
    <t>6302.31.00 10</t>
  </si>
  <si>
    <t>WR20-4109CA</t>
  </si>
  <si>
    <t xml:space="preserve">165gsm printed cotton flannel sheet </t>
    <phoneticPr fontId="4" type="noConversion"/>
  </si>
  <si>
    <t>WR20-4110CA</t>
  </si>
  <si>
    <t>WR20-4111CA</t>
  </si>
  <si>
    <t>Bear evergreen</t>
  </si>
  <si>
    <t>WR20-4112CA</t>
  </si>
  <si>
    <t>WR20-4113CA</t>
  </si>
  <si>
    <t>WR20-4114CA</t>
  </si>
  <si>
    <t>WR20-4115CA</t>
  </si>
  <si>
    <t>Serta</t>
  </si>
  <si>
    <t>Serta 5.5%</t>
  </si>
  <si>
    <t>Winter Berries -sage</t>
  </si>
  <si>
    <t>ST20-4778CA</t>
    <phoneticPr fontId="4" type="noConversion"/>
  </si>
  <si>
    <t>ST20-4779CA</t>
  </si>
  <si>
    <t>ST20-4780CA</t>
  </si>
  <si>
    <t>ST20-4781CA</t>
  </si>
  <si>
    <t>100% Cotton</t>
    <phoneticPr fontId="2" type="noConversion"/>
  </si>
  <si>
    <r>
      <t>100% Cotton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165gsm printed cotton flannel sheet set, N Natori Vinyl bag with Metal puller</t>
    </r>
    <phoneticPr fontId="4" type="noConversion"/>
  </si>
  <si>
    <t>100% Cotton 165gsm printed cotton flannel sheet set, N Natori Vinyl bag with Metal puller</t>
    <phoneticPr fontId="4" type="noConversion"/>
  </si>
  <si>
    <t>100% Cotton 165gsm printed cotton flannel sheet set, N Natori Vinyl bag with Metal puller</t>
    <phoneticPr fontId="4" type="noConversion"/>
  </si>
  <si>
    <t>100% Cotton 165gsm printed cotton flannel sheet set, N Natori Vinyl bag with Metal puller</t>
    <phoneticPr fontId="4" type="noConversion"/>
  </si>
  <si>
    <t>100% Cotton 165gsm printed cotton flannel sheet set, N Natori Vinyl bag with Metal puller</t>
    <phoneticPr fontId="4" type="noConversion"/>
  </si>
  <si>
    <t>100% Cotton 165gsm printed cotton flannel sheet set, N Natori Vinyl bag with Metal puller</t>
    <phoneticPr fontId="4" type="noConversion"/>
  </si>
  <si>
    <t>100% Cotton 165gsm printed cotton flannel sheet set, VZB Packaging</t>
    <phoneticPr fontId="2" type="noConversion"/>
  </si>
  <si>
    <t>100% Cotton 165gsm printed cotton flannel sheet set, VZB Packaging</t>
    <phoneticPr fontId="2" type="noConversion"/>
  </si>
  <si>
    <t>100% Cotton 165gsm printed cotton flannel sheet set, VZB Packaging</t>
    <phoneticPr fontId="2" type="noConversion"/>
  </si>
  <si>
    <t>100% Cotton 165gsm printed cotton flannel sheet set, VZB Packaging</t>
    <phoneticPr fontId="4" type="noConversion"/>
  </si>
  <si>
    <t>100% Cotton 165gsm printed cotton flannel sheet set, VZB Packaging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</si>
</sst>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"/>
    <numFmt numFmtId="177" formatCode="0.000"/>
    <numFmt numFmtId="178" formatCode="&quot;$&quot;#,##0.00"/>
    <numFmt numFmtId="179" formatCode="[$CAD]\ #,##0.00"/>
    <numFmt numFmtId="180" formatCode="_-[$$-409]* #,##0.00_ ;_-[$$-409]* \-#,##0.00\ ;_-[$$-409]* &quot;-&quot;??_ ;_-@_ "/>
    <numFmt numFmtId="181" formatCode="&quot;$&quot;#,##0.0000"/>
    <numFmt numFmtId="183" formatCode="0.0%"/>
    <numFmt numFmtId="184" formatCode="[$-409]d/mmm;@"/>
  </numFmts>
  <fonts count="10" x14ac:knownFonts="1">
    <font>
      <sz val="11"/>
      <name val="Calibri"/>
      <family val="2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184" fontId="9" fillId="0" borderId="0"/>
  </cellStyleXfs>
  <cellXfs count="65">
    <xf numFmtId="0" fontId="0" fillId="0" borderId="0" xfId="0"/>
    <xf numFmtId="178" fontId="6" fillId="0" borderId="1" xfId="4" applyNumberFormat="1" applyFont="1" applyBorder="1" applyAlignment="1">
      <alignment wrapText="1"/>
    </xf>
    <xf numFmtId="0" fontId="3" fillId="0" borderId="0" xfId="5" applyAlignment="1">
      <alignment wrapText="1"/>
    </xf>
    <xf numFmtId="178" fontId="3" fillId="0" borderId="0" xfId="5" applyNumberFormat="1" applyAlignment="1">
      <alignment wrapText="1"/>
    </xf>
    <xf numFmtId="10" fontId="3" fillId="0" borderId="0" xfId="5" applyNumberFormat="1" applyAlignment="1">
      <alignment wrapText="1"/>
    </xf>
    <xf numFmtId="0" fontId="3" fillId="0" borderId="0" xfId="5" applyAlignment="1">
      <alignment horizontal="center" wrapText="1"/>
    </xf>
    <xf numFmtId="0" fontId="7" fillId="0" borderId="1" xfId="5" applyFont="1" applyBorder="1" applyAlignment="1">
      <alignment horizontal="center" wrapText="1"/>
    </xf>
    <xf numFmtId="0" fontId="7" fillId="4" borderId="1" xfId="5" applyFont="1" applyFill="1" applyBorder="1" applyAlignment="1">
      <alignment horizontal="center" wrapText="1"/>
    </xf>
    <xf numFmtId="0" fontId="8" fillId="4" borderId="1" xfId="5" applyFont="1" applyFill="1" applyBorder="1" applyAlignment="1">
      <alignment horizontal="center" wrapText="1"/>
    </xf>
    <xf numFmtId="0" fontId="8" fillId="5" borderId="1" xfId="5" applyFont="1" applyFill="1" applyBorder="1" applyAlignment="1">
      <alignment horizontal="center" wrapText="1"/>
    </xf>
    <xf numFmtId="0" fontId="7" fillId="5" borderId="1" xfId="5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78" fontId="7" fillId="2" borderId="0" xfId="5" applyNumberFormat="1" applyFont="1" applyFill="1" applyAlignment="1">
      <alignment wrapText="1"/>
    </xf>
    <xf numFmtId="178" fontId="7" fillId="6" borderId="2" xfId="5" applyNumberFormat="1" applyFont="1" applyFill="1" applyBorder="1" applyAlignment="1">
      <alignment horizontal="center" wrapText="1"/>
    </xf>
    <xf numFmtId="0" fontId="8" fillId="0" borderId="1" xfId="5" applyFont="1" applyBorder="1" applyAlignment="1">
      <alignment horizontal="center" wrapText="1"/>
    </xf>
    <xf numFmtId="176" fontId="7" fillId="0" borderId="1" xfId="5" applyNumberFormat="1" applyFont="1" applyBorder="1" applyAlignment="1">
      <alignment horizontal="center" wrapText="1"/>
    </xf>
    <xf numFmtId="2" fontId="7" fillId="0" borderId="1" xfId="5" applyNumberFormat="1" applyFont="1" applyBorder="1" applyAlignment="1">
      <alignment horizontal="center" wrapText="1"/>
    </xf>
    <xf numFmtId="1" fontId="7" fillId="0" borderId="1" xfId="5" applyNumberFormat="1" applyFont="1" applyBorder="1" applyAlignment="1">
      <alignment horizontal="center" wrapText="1"/>
    </xf>
    <xf numFmtId="177" fontId="6" fillId="0" borderId="1" xfId="4" applyNumberFormat="1" applyFont="1" applyBorder="1" applyAlignment="1">
      <alignment wrapText="1"/>
    </xf>
    <xf numFmtId="2" fontId="5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0" fontId="7" fillId="0" borderId="1" xfId="5" applyNumberFormat="1" applyFont="1" applyBorder="1" applyAlignment="1">
      <alignment horizontal="center" wrapText="1"/>
    </xf>
    <xf numFmtId="178" fontId="6" fillId="5" borderId="1" xfId="4" applyNumberFormat="1" applyFont="1" applyFill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78" fontId="5" fillId="0" borderId="1" xfId="4" applyNumberFormat="1" applyFont="1" applyBorder="1" applyAlignment="1">
      <alignment wrapText="1"/>
    </xf>
    <xf numFmtId="179" fontId="6" fillId="3" borderId="1" xfId="4" applyNumberFormat="1" applyFont="1" applyFill="1" applyBorder="1" applyAlignment="1">
      <alignment wrapText="1"/>
    </xf>
    <xf numFmtId="10" fontId="6" fillId="3" borderId="1" xfId="4" applyNumberFormat="1" applyFont="1" applyFill="1" applyBorder="1" applyAlignment="1">
      <alignment wrapText="1"/>
    </xf>
    <xf numFmtId="179" fontId="5" fillId="7" borderId="1" xfId="4" applyNumberFormat="1" applyFont="1" applyFill="1" applyBorder="1" applyAlignment="1">
      <alignment wrapText="1"/>
    </xf>
    <xf numFmtId="178" fontId="5" fillId="3" borderId="2" xfId="4" applyNumberFormat="1" applyFont="1" applyFill="1" applyBorder="1" applyAlignment="1">
      <alignment wrapText="1"/>
    </xf>
    <xf numFmtId="179" fontId="5" fillId="3" borderId="2" xfId="4" applyNumberFormat="1" applyFont="1" applyFill="1" applyBorder="1" applyAlignment="1">
      <alignment wrapText="1"/>
    </xf>
    <xf numFmtId="181" fontId="6" fillId="0" borderId="1" xfId="4" applyNumberFormat="1" applyFont="1" applyBorder="1" applyAlignment="1">
      <alignment wrapText="1"/>
    </xf>
    <xf numFmtId="0" fontId="3" fillId="5" borderId="1" xfId="5" applyFill="1" applyBorder="1" applyAlignment="1">
      <alignment horizontal="center"/>
    </xf>
    <xf numFmtId="0" fontId="3" fillId="5" borderId="1" xfId="5" applyFill="1" applyBorder="1" applyAlignment="1">
      <alignment wrapText="1"/>
    </xf>
    <xf numFmtId="0" fontId="3" fillId="5" borderId="1" xfId="5" applyFill="1" applyBorder="1"/>
    <xf numFmtId="184" fontId="3" fillId="5" borderId="1" xfId="7" applyFont="1" applyFill="1" applyBorder="1" applyAlignment="1">
      <alignment horizontal="left" vertical="center"/>
    </xf>
    <xf numFmtId="0" fontId="0" fillId="5" borderId="1" xfId="0" applyFill="1" applyBorder="1" applyAlignment="1">
      <alignment wrapText="1"/>
    </xf>
    <xf numFmtId="178" fontId="3" fillId="5" borderId="2" xfId="5" applyNumberFormat="1" applyFill="1" applyBorder="1" applyAlignment="1">
      <alignment horizontal="center" wrapText="1"/>
    </xf>
    <xf numFmtId="178" fontId="3" fillId="5" borderId="2" xfId="5" applyNumberFormat="1" applyFill="1" applyBorder="1"/>
    <xf numFmtId="176" fontId="3" fillId="5" borderId="1" xfId="5" applyNumberFormat="1" applyFill="1" applyBorder="1"/>
    <xf numFmtId="2" fontId="3" fillId="5" borderId="1" xfId="5" applyNumberFormat="1" applyFill="1" applyBorder="1" applyAlignment="1">
      <alignment wrapText="1"/>
    </xf>
    <xf numFmtId="1" fontId="3" fillId="5" borderId="1" xfId="5" applyNumberFormat="1" applyFill="1" applyBorder="1"/>
    <xf numFmtId="177" fontId="3" fillId="5" borderId="1" xfId="5" applyNumberFormat="1" applyFill="1" applyBorder="1"/>
    <xf numFmtId="2" fontId="3" fillId="5" borderId="1" xfId="5" applyNumberFormat="1" applyFill="1" applyBorder="1"/>
    <xf numFmtId="3" fontId="3" fillId="5" borderId="1" xfId="5" applyNumberFormat="1" applyFill="1" applyBorder="1"/>
    <xf numFmtId="178" fontId="3" fillId="5" borderId="1" xfId="5" applyNumberFormat="1" applyFill="1" applyBorder="1"/>
    <xf numFmtId="180" fontId="3" fillId="5" borderId="1" xfId="5" applyNumberFormat="1" applyFill="1" applyBorder="1"/>
    <xf numFmtId="183" fontId="3" fillId="5" borderId="1" xfId="5" applyNumberFormat="1" applyFill="1" applyBorder="1"/>
    <xf numFmtId="179" fontId="3" fillId="5" borderId="1" xfId="5" applyNumberFormat="1" applyFill="1" applyBorder="1"/>
    <xf numFmtId="10" fontId="3" fillId="5" borderId="1" xfId="5" applyNumberFormat="1" applyFill="1" applyBorder="1"/>
    <xf numFmtId="10" fontId="0" fillId="5" borderId="1" xfId="6" applyNumberFormat="1" applyFont="1" applyFill="1" applyBorder="1" applyAlignment="1"/>
    <xf numFmtId="179" fontId="3" fillId="5" borderId="1" xfId="5" applyNumberFormat="1" applyFill="1" applyBorder="1" applyAlignment="1">
      <alignment wrapText="1"/>
    </xf>
    <xf numFmtId="1" fontId="3" fillId="5" borderId="1" xfId="5" applyNumberFormat="1" applyFill="1" applyBorder="1" applyAlignment="1">
      <alignment wrapText="1"/>
    </xf>
    <xf numFmtId="0" fontId="3" fillId="5" borderId="0" xfId="5" applyFill="1" applyAlignment="1">
      <alignment wrapText="1"/>
    </xf>
    <xf numFmtId="0" fontId="1" fillId="5" borderId="1" xfId="0" applyFont="1" applyFill="1" applyBorder="1"/>
    <xf numFmtId="178" fontId="3" fillId="5" borderId="1" xfId="5" applyNumberFormat="1" applyFill="1" applyBorder="1" applyAlignment="1">
      <alignment wrapText="1"/>
    </xf>
    <xf numFmtId="176" fontId="3" fillId="5" borderId="1" xfId="5" applyNumberFormat="1" applyFill="1" applyBorder="1" applyAlignment="1">
      <alignment wrapText="1"/>
    </xf>
    <xf numFmtId="10" fontId="3" fillId="5" borderId="1" xfId="5" applyNumberFormat="1" applyFill="1" applyBorder="1" applyAlignment="1">
      <alignment wrapText="1"/>
    </xf>
    <xf numFmtId="176" fontId="3" fillId="0" borderId="0" xfId="5" applyNumberFormat="1" applyAlignment="1">
      <alignment wrapText="1"/>
    </xf>
    <xf numFmtId="1" fontId="3" fillId="0" borderId="0" xfId="5" applyNumberFormat="1" applyAlignment="1">
      <alignment wrapText="1"/>
    </xf>
    <xf numFmtId="2" fontId="3" fillId="0" borderId="0" xfId="5" applyNumberFormat="1" applyAlignment="1">
      <alignment wrapText="1"/>
    </xf>
    <xf numFmtId="177" fontId="3" fillId="0" borderId="0" xfId="5" applyNumberFormat="1" applyAlignment="1">
      <alignment wrapText="1"/>
    </xf>
    <xf numFmtId="179" fontId="3" fillId="0" borderId="0" xfId="5" applyNumberFormat="1" applyAlignment="1">
      <alignment wrapText="1"/>
    </xf>
    <xf numFmtId="181" fontId="3" fillId="0" borderId="0" xfId="5" applyNumberFormat="1" applyAlignment="1">
      <alignment wrapText="1"/>
    </xf>
    <xf numFmtId="0" fontId="0" fillId="5" borderId="1" xfId="5" applyFont="1" applyFill="1" applyBorder="1" applyAlignment="1">
      <alignment horizontal="center"/>
    </xf>
    <xf numFmtId="0" fontId="0" fillId="5" borderId="1" xfId="5" applyFont="1" applyFill="1" applyBorder="1"/>
  </cellXfs>
  <cellStyles count="8">
    <cellStyle name="Normal 2" xfId="5"/>
    <cellStyle name="Normal 2 18 2" xfId="4"/>
    <cellStyle name="Normal 3" xfId="7"/>
    <cellStyle name="Normal_HSN-micro fiber comforter set  duvet set and sheet set11-29-2010" xfId="3"/>
    <cellStyle name="Percent 2" xfId="6"/>
    <cellStyle name="Style 1" xfId="2"/>
    <cellStyle name="常规" xfId="0" builtinId="0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JX%20Canada%20Serta%20N%20Natori%20Woolrich%20165gsm%20Flannel%20Sheet%20Sets%20Commitment%20IND%2002-0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4C\Copy%20of%20PO%20331253%20ECHONATORI%20WK36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&#23478;&#32442;&#19968;&#37096;\Target\Target%20&#24320;&#21457;&#36164;&#26009;\Fall%2012%20development\D65%20Holiday\Line%20P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IND 02-03-2026"/>
      <sheetName val="IND 12-15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>
        <row r="3">
          <cell r="A3">
            <v>3193</v>
          </cell>
          <cell r="C3">
            <v>1</v>
          </cell>
          <cell r="G3">
            <v>3210</v>
          </cell>
          <cell r="H3">
            <v>1</v>
          </cell>
        </row>
        <row r="4">
          <cell r="A4">
            <v>3195</v>
          </cell>
          <cell r="C4">
            <v>1</v>
          </cell>
          <cell r="G4">
            <v>3211</v>
          </cell>
          <cell r="H4">
            <v>1</v>
          </cell>
        </row>
        <row r="5">
          <cell r="A5">
            <v>3201</v>
          </cell>
          <cell r="C5">
            <v>1</v>
          </cell>
          <cell r="G5">
            <v>3216</v>
          </cell>
          <cell r="H5">
            <v>1</v>
          </cell>
        </row>
        <row r="6">
          <cell r="A6">
            <v>3202</v>
          </cell>
          <cell r="C6">
            <v>1</v>
          </cell>
          <cell r="G6">
            <v>3218</v>
          </cell>
          <cell r="H6">
            <v>1</v>
          </cell>
        </row>
        <row r="7">
          <cell r="A7">
            <v>3203</v>
          </cell>
          <cell r="C7">
            <v>1</v>
          </cell>
          <cell r="G7">
            <v>3220</v>
          </cell>
          <cell r="H7">
            <v>1</v>
          </cell>
        </row>
        <row r="8">
          <cell r="A8">
            <v>3205</v>
          </cell>
          <cell r="C8">
            <v>1</v>
          </cell>
          <cell r="G8">
            <v>3222</v>
          </cell>
          <cell r="H8">
            <v>1</v>
          </cell>
        </row>
        <row r="9">
          <cell r="A9">
            <v>3206</v>
          </cell>
          <cell r="C9">
            <v>1</v>
          </cell>
          <cell r="G9">
            <v>3225</v>
          </cell>
          <cell r="H9">
            <v>1</v>
          </cell>
        </row>
        <row r="10">
          <cell r="A10">
            <v>3208</v>
          </cell>
          <cell r="C10">
            <v>1</v>
          </cell>
          <cell r="G10">
            <v>3230</v>
          </cell>
          <cell r="H10">
            <v>1</v>
          </cell>
        </row>
        <row r="11">
          <cell r="A11">
            <v>3212</v>
          </cell>
          <cell r="C11">
            <v>1</v>
          </cell>
          <cell r="G11">
            <v>3234</v>
          </cell>
          <cell r="H11">
            <v>1</v>
          </cell>
        </row>
        <row r="12">
          <cell r="A12">
            <v>3213</v>
          </cell>
          <cell r="C12">
            <v>1</v>
          </cell>
          <cell r="G12">
            <v>3236</v>
          </cell>
          <cell r="H12">
            <v>1</v>
          </cell>
        </row>
        <row r="13">
          <cell r="A13">
            <v>3214</v>
          </cell>
          <cell r="C13">
            <v>1</v>
          </cell>
          <cell r="G13">
            <v>3238</v>
          </cell>
          <cell r="H13">
            <v>1</v>
          </cell>
        </row>
        <row r="14">
          <cell r="A14">
            <v>3215</v>
          </cell>
          <cell r="C14">
            <v>1</v>
          </cell>
          <cell r="G14">
            <v>3240</v>
          </cell>
          <cell r="H14">
            <v>1</v>
          </cell>
        </row>
        <row r="15">
          <cell r="A15">
            <v>3217</v>
          </cell>
          <cell r="C15">
            <v>1</v>
          </cell>
          <cell r="G15">
            <v>3249</v>
          </cell>
          <cell r="H15">
            <v>1</v>
          </cell>
        </row>
        <row r="16">
          <cell r="A16">
            <v>3219</v>
          </cell>
          <cell r="C16">
            <v>1</v>
          </cell>
          <cell r="G16">
            <v>6094</v>
          </cell>
          <cell r="H16">
            <v>1</v>
          </cell>
        </row>
        <row r="17">
          <cell r="A17">
            <v>3221</v>
          </cell>
          <cell r="C17">
            <v>1</v>
          </cell>
          <cell r="G17">
            <v>6095</v>
          </cell>
          <cell r="H17">
            <v>1</v>
          </cell>
        </row>
        <row r="18">
          <cell r="A18">
            <v>3231</v>
          </cell>
          <cell r="C18">
            <v>1</v>
          </cell>
          <cell r="G18">
            <v>6168</v>
          </cell>
          <cell r="H18">
            <v>1</v>
          </cell>
        </row>
        <row r="19">
          <cell r="A19">
            <v>3232</v>
          </cell>
          <cell r="C19">
            <v>1</v>
          </cell>
          <cell r="G19">
            <v>6177</v>
          </cell>
          <cell r="H19">
            <v>1</v>
          </cell>
        </row>
        <row r="20">
          <cell r="A20">
            <v>3233</v>
          </cell>
          <cell r="C20">
            <v>1</v>
          </cell>
          <cell r="G20">
            <v>6221</v>
          </cell>
          <cell r="H20">
            <v>1</v>
          </cell>
        </row>
        <row r="21">
          <cell r="A21">
            <v>3237</v>
          </cell>
          <cell r="C21">
            <v>1</v>
          </cell>
          <cell r="G21">
            <v>6253</v>
          </cell>
          <cell r="H21">
            <v>1</v>
          </cell>
        </row>
        <row r="22">
          <cell r="A22">
            <v>3245</v>
          </cell>
          <cell r="C22">
            <v>1</v>
          </cell>
          <cell r="G22">
            <v>6259</v>
          </cell>
          <cell r="H22">
            <v>1</v>
          </cell>
        </row>
        <row r="23">
          <cell r="A23">
            <v>6046</v>
          </cell>
          <cell r="C23">
            <v>1</v>
          </cell>
          <cell r="G23">
            <v>6272</v>
          </cell>
          <cell r="H23">
            <v>1</v>
          </cell>
        </row>
        <row r="24">
          <cell r="A24">
            <v>6220</v>
          </cell>
          <cell r="C24">
            <v>1</v>
          </cell>
          <cell r="G24">
            <v>6273</v>
          </cell>
          <cell r="H24">
            <v>1</v>
          </cell>
        </row>
        <row r="25">
          <cell r="A25">
            <v>6224</v>
          </cell>
          <cell r="C25">
            <v>1</v>
          </cell>
          <cell r="G25">
            <v>6278</v>
          </cell>
          <cell r="H25">
            <v>1</v>
          </cell>
        </row>
        <row r="26">
          <cell r="A26">
            <v>6250</v>
          </cell>
          <cell r="C26">
            <v>1</v>
          </cell>
          <cell r="G26">
            <v>6320</v>
          </cell>
          <cell r="H26">
            <v>1</v>
          </cell>
        </row>
        <row r="27">
          <cell r="A27">
            <v>6271</v>
          </cell>
          <cell r="C27">
            <v>1</v>
          </cell>
          <cell r="G27">
            <v>8141</v>
          </cell>
          <cell r="H27">
            <v>1</v>
          </cell>
        </row>
        <row r="28">
          <cell r="A28">
            <v>8195</v>
          </cell>
          <cell r="C28">
            <v>1</v>
          </cell>
          <cell r="G28">
            <v>8142</v>
          </cell>
          <cell r="H28">
            <v>1</v>
          </cell>
        </row>
        <row r="29">
          <cell r="A29">
            <v>8196</v>
          </cell>
          <cell r="C29">
            <v>1</v>
          </cell>
          <cell r="G29">
            <v>8191</v>
          </cell>
          <cell r="H29">
            <v>1</v>
          </cell>
        </row>
        <row r="30">
          <cell r="A30">
            <v>8552</v>
          </cell>
          <cell r="C30">
            <v>1</v>
          </cell>
          <cell r="G30">
            <v>8192</v>
          </cell>
          <cell r="H30">
            <v>1</v>
          </cell>
        </row>
        <row r="31">
          <cell r="A31">
            <v>8840</v>
          </cell>
          <cell r="C31">
            <v>1</v>
          </cell>
          <cell r="G31">
            <v>8193</v>
          </cell>
          <cell r="H31">
            <v>1</v>
          </cell>
        </row>
        <row r="32">
          <cell r="A32">
            <v>8842</v>
          </cell>
          <cell r="C32">
            <v>1</v>
          </cell>
          <cell r="G32">
            <v>8197</v>
          </cell>
          <cell r="H32">
            <v>1</v>
          </cell>
        </row>
        <row r="33">
          <cell r="A33">
            <v>9121</v>
          </cell>
          <cell r="C33">
            <v>1</v>
          </cell>
          <cell r="G33">
            <v>8198</v>
          </cell>
          <cell r="H33">
            <v>1</v>
          </cell>
        </row>
        <row r="34">
          <cell r="C34">
            <v>1</v>
          </cell>
          <cell r="G34">
            <v>8199</v>
          </cell>
          <cell r="H34">
            <v>1</v>
          </cell>
        </row>
        <row r="35">
          <cell r="C35">
            <v>1</v>
          </cell>
          <cell r="G35">
            <v>8835</v>
          </cell>
          <cell r="H35">
            <v>1</v>
          </cell>
        </row>
        <row r="36">
          <cell r="C36">
            <v>1</v>
          </cell>
          <cell r="G36">
            <v>8841</v>
          </cell>
          <cell r="H36">
            <v>1</v>
          </cell>
        </row>
        <row r="37">
          <cell r="C37">
            <v>1</v>
          </cell>
          <cell r="G37">
            <v>8843</v>
          </cell>
          <cell r="H37">
            <v>1</v>
          </cell>
        </row>
        <row r="38">
          <cell r="C38">
            <v>1</v>
          </cell>
          <cell r="G38">
            <v>8844</v>
          </cell>
          <cell r="H38">
            <v>1</v>
          </cell>
        </row>
        <row r="39">
          <cell r="C39">
            <v>1</v>
          </cell>
          <cell r="G39">
            <v>8845</v>
          </cell>
          <cell r="H39">
            <v>1</v>
          </cell>
        </row>
        <row r="40">
          <cell r="C40">
            <v>1</v>
          </cell>
          <cell r="G40">
            <v>8846</v>
          </cell>
          <cell r="H40">
            <v>1</v>
          </cell>
        </row>
        <row r="41">
          <cell r="C41">
            <v>1</v>
          </cell>
          <cell r="G41">
            <v>8847</v>
          </cell>
          <cell r="H41">
            <v>1</v>
          </cell>
        </row>
        <row r="42">
          <cell r="C42">
            <v>1</v>
          </cell>
          <cell r="G42">
            <v>8848</v>
          </cell>
          <cell r="H42">
            <v>1</v>
          </cell>
        </row>
        <row r="43">
          <cell r="C43">
            <v>1</v>
          </cell>
          <cell r="G43">
            <v>8849</v>
          </cell>
          <cell r="H43">
            <v>1</v>
          </cell>
        </row>
        <row r="44">
          <cell r="C44">
            <v>1</v>
          </cell>
          <cell r="G44">
            <v>8850</v>
          </cell>
          <cell r="H44">
            <v>1</v>
          </cell>
        </row>
        <row r="45">
          <cell r="C45">
            <v>1</v>
          </cell>
          <cell r="G45">
            <v>8857</v>
          </cell>
          <cell r="H45">
            <v>1</v>
          </cell>
        </row>
        <row r="46">
          <cell r="C46">
            <v>1</v>
          </cell>
          <cell r="G46">
            <v>8861</v>
          </cell>
          <cell r="H46">
            <v>1</v>
          </cell>
        </row>
        <row r="47">
          <cell r="C47">
            <v>1</v>
          </cell>
          <cell r="G47">
            <v>8867</v>
          </cell>
          <cell r="H47">
            <v>1</v>
          </cell>
        </row>
        <row r="48">
          <cell r="C48">
            <v>1</v>
          </cell>
          <cell r="G48">
            <v>8868</v>
          </cell>
          <cell r="H48">
            <v>1</v>
          </cell>
        </row>
        <row r="49">
          <cell r="C49">
            <v>1</v>
          </cell>
          <cell r="G49">
            <v>8869</v>
          </cell>
          <cell r="H49">
            <v>1</v>
          </cell>
        </row>
        <row r="50">
          <cell r="C50">
            <v>1</v>
          </cell>
          <cell r="G50">
            <v>8879</v>
          </cell>
          <cell r="H50">
            <v>1</v>
          </cell>
        </row>
        <row r="51">
          <cell r="C51">
            <v>1</v>
          </cell>
          <cell r="G51">
            <v>8880</v>
          </cell>
          <cell r="H51">
            <v>1</v>
          </cell>
        </row>
        <row r="52">
          <cell r="C52">
            <v>1</v>
          </cell>
          <cell r="G52">
            <v>8881</v>
          </cell>
          <cell r="H52">
            <v>1</v>
          </cell>
        </row>
        <row r="53">
          <cell r="C53">
            <v>1</v>
          </cell>
          <cell r="G53">
            <v>8882</v>
          </cell>
          <cell r="H53">
            <v>1</v>
          </cell>
        </row>
        <row r="54">
          <cell r="C54">
            <v>1</v>
          </cell>
          <cell r="G54">
            <v>8883</v>
          </cell>
          <cell r="H54">
            <v>1</v>
          </cell>
        </row>
        <row r="55">
          <cell r="C55">
            <v>1</v>
          </cell>
          <cell r="G55">
            <v>8884</v>
          </cell>
          <cell r="H55">
            <v>1</v>
          </cell>
        </row>
        <row r="56">
          <cell r="C56">
            <v>1</v>
          </cell>
          <cell r="G56">
            <v>8885</v>
          </cell>
          <cell r="H56">
            <v>1</v>
          </cell>
        </row>
        <row r="57">
          <cell r="C57">
            <v>1</v>
          </cell>
          <cell r="G57">
            <v>8886</v>
          </cell>
          <cell r="H57">
            <v>1</v>
          </cell>
        </row>
        <row r="58">
          <cell r="C58">
            <v>1</v>
          </cell>
          <cell r="G58">
            <v>8890</v>
          </cell>
          <cell r="H58">
            <v>1</v>
          </cell>
        </row>
        <row r="59">
          <cell r="C59">
            <v>1</v>
          </cell>
          <cell r="G59">
            <v>9120</v>
          </cell>
          <cell r="H59">
            <v>1</v>
          </cell>
        </row>
        <row r="60">
          <cell r="C60">
            <v>1</v>
          </cell>
          <cell r="H60">
            <v>1</v>
          </cell>
        </row>
        <row r="61">
          <cell r="C61">
            <v>1</v>
          </cell>
          <cell r="H61">
            <v>1</v>
          </cell>
        </row>
        <row r="62">
          <cell r="C62">
            <v>1</v>
          </cell>
          <cell r="H62">
            <v>1</v>
          </cell>
        </row>
        <row r="63">
          <cell r="C63">
            <v>1</v>
          </cell>
          <cell r="H63">
            <v>1</v>
          </cell>
        </row>
        <row r="64">
          <cell r="C64">
            <v>1</v>
          </cell>
          <cell r="H64">
            <v>1</v>
          </cell>
        </row>
        <row r="65">
          <cell r="C65">
            <v>1</v>
          </cell>
          <cell r="H65">
            <v>1</v>
          </cell>
        </row>
        <row r="66">
          <cell r="C66">
            <v>1</v>
          </cell>
          <cell r="H66">
            <v>1</v>
          </cell>
        </row>
        <row r="67">
          <cell r="C67">
            <v>1</v>
          </cell>
          <cell r="H67">
            <v>1</v>
          </cell>
        </row>
        <row r="68">
          <cell r="C68">
            <v>1</v>
          </cell>
          <cell r="H68">
            <v>1</v>
          </cell>
        </row>
        <row r="69">
          <cell r="C69">
            <v>1</v>
          </cell>
          <cell r="H69">
            <v>1</v>
          </cell>
        </row>
        <row r="70">
          <cell r="C70">
            <v>1</v>
          </cell>
          <cell r="H70">
            <v>1</v>
          </cell>
        </row>
        <row r="71">
          <cell r="C71">
            <v>1</v>
          </cell>
          <cell r="H71">
            <v>1</v>
          </cell>
        </row>
        <row r="72">
          <cell r="C72">
            <v>1</v>
          </cell>
          <cell r="H72">
            <v>1</v>
          </cell>
        </row>
        <row r="73">
          <cell r="C73">
            <v>1</v>
          </cell>
          <cell r="H73">
            <v>1</v>
          </cell>
        </row>
        <row r="74">
          <cell r="C74">
            <v>1</v>
          </cell>
          <cell r="H74">
            <v>1</v>
          </cell>
        </row>
        <row r="75">
          <cell r="C75">
            <v>1</v>
          </cell>
          <cell r="H75">
            <v>1</v>
          </cell>
        </row>
        <row r="76">
          <cell r="C76">
            <v>1</v>
          </cell>
          <cell r="H76">
            <v>1</v>
          </cell>
        </row>
        <row r="77">
          <cell r="C77">
            <v>1</v>
          </cell>
          <cell r="H77">
            <v>1</v>
          </cell>
        </row>
        <row r="78">
          <cell r="C78">
            <v>1</v>
          </cell>
          <cell r="H78">
            <v>1</v>
          </cell>
        </row>
        <row r="79">
          <cell r="C79">
            <v>1</v>
          </cell>
          <cell r="H79">
            <v>1</v>
          </cell>
        </row>
        <row r="80">
          <cell r="C80">
            <v>1</v>
          </cell>
          <cell r="H80">
            <v>1</v>
          </cell>
        </row>
        <row r="81">
          <cell r="C81">
            <v>1</v>
          </cell>
          <cell r="H81">
            <v>1</v>
          </cell>
        </row>
        <row r="82">
          <cell r="C82">
            <v>1</v>
          </cell>
          <cell r="H82">
            <v>1</v>
          </cell>
        </row>
        <row r="83">
          <cell r="C83">
            <v>1</v>
          </cell>
          <cell r="H83">
            <v>1</v>
          </cell>
        </row>
        <row r="84">
          <cell r="C84">
            <v>1</v>
          </cell>
          <cell r="H84">
            <v>1</v>
          </cell>
        </row>
        <row r="85">
          <cell r="C85">
            <v>1</v>
          </cell>
          <cell r="H85">
            <v>1</v>
          </cell>
        </row>
        <row r="86">
          <cell r="C86">
            <v>1</v>
          </cell>
          <cell r="H86">
            <v>1</v>
          </cell>
        </row>
        <row r="87">
          <cell r="C87">
            <v>1</v>
          </cell>
          <cell r="H87">
            <v>1</v>
          </cell>
        </row>
        <row r="88">
          <cell r="C88">
            <v>1</v>
          </cell>
          <cell r="H88">
            <v>1</v>
          </cell>
        </row>
        <row r="89">
          <cell r="C89">
            <v>1</v>
          </cell>
          <cell r="H89">
            <v>1</v>
          </cell>
        </row>
        <row r="90">
          <cell r="C90">
            <v>1</v>
          </cell>
          <cell r="H90">
            <v>1</v>
          </cell>
        </row>
        <row r="91">
          <cell r="C91">
            <v>1</v>
          </cell>
          <cell r="H91">
            <v>1</v>
          </cell>
        </row>
        <row r="92">
          <cell r="C92">
            <v>1</v>
          </cell>
          <cell r="H92">
            <v>1</v>
          </cell>
        </row>
        <row r="93">
          <cell r="C93">
            <v>1</v>
          </cell>
          <cell r="H93">
            <v>1</v>
          </cell>
        </row>
        <row r="94">
          <cell r="C94">
            <v>1</v>
          </cell>
          <cell r="H94">
            <v>1</v>
          </cell>
        </row>
        <row r="95">
          <cell r="C95">
            <v>1</v>
          </cell>
          <cell r="H95">
            <v>1</v>
          </cell>
        </row>
        <row r="96">
          <cell r="C96">
            <v>1</v>
          </cell>
          <cell r="H96">
            <v>1</v>
          </cell>
        </row>
        <row r="97">
          <cell r="C97">
            <v>1</v>
          </cell>
          <cell r="H97">
            <v>1</v>
          </cell>
        </row>
        <row r="98">
          <cell r="C98">
            <v>1</v>
          </cell>
          <cell r="H98">
            <v>1</v>
          </cell>
        </row>
        <row r="99">
          <cell r="C99">
            <v>1</v>
          </cell>
          <cell r="H99">
            <v>1</v>
          </cell>
        </row>
        <row r="100">
          <cell r="C100">
            <v>1</v>
          </cell>
          <cell r="H100">
            <v>1</v>
          </cell>
        </row>
        <row r="101">
          <cell r="C101">
            <v>1</v>
          </cell>
          <cell r="H101">
            <v>1</v>
          </cell>
        </row>
        <row r="102">
          <cell r="C102">
            <v>1</v>
          </cell>
          <cell r="H102">
            <v>1</v>
          </cell>
        </row>
        <row r="103">
          <cell r="C103">
            <v>1</v>
          </cell>
          <cell r="H103">
            <v>1</v>
          </cell>
        </row>
        <row r="104">
          <cell r="C104">
            <v>1</v>
          </cell>
          <cell r="H104">
            <v>1</v>
          </cell>
        </row>
        <row r="105">
          <cell r="C105">
            <v>1</v>
          </cell>
          <cell r="H105">
            <v>1</v>
          </cell>
        </row>
        <row r="106">
          <cell r="C106">
            <v>1</v>
          </cell>
          <cell r="H106">
            <v>1</v>
          </cell>
        </row>
        <row r="107">
          <cell r="C107">
            <v>1</v>
          </cell>
          <cell r="H107">
            <v>1</v>
          </cell>
        </row>
        <row r="108">
          <cell r="C108">
            <v>1</v>
          </cell>
          <cell r="H108">
            <v>1</v>
          </cell>
        </row>
        <row r="109">
          <cell r="C109">
            <v>1</v>
          </cell>
          <cell r="H109">
            <v>1</v>
          </cell>
        </row>
        <row r="110">
          <cell r="C110">
            <v>1</v>
          </cell>
          <cell r="H110">
            <v>1</v>
          </cell>
        </row>
        <row r="111">
          <cell r="C111">
            <v>1</v>
          </cell>
          <cell r="H111">
            <v>1</v>
          </cell>
        </row>
        <row r="112">
          <cell r="C112">
            <v>1</v>
          </cell>
          <cell r="H112">
            <v>1</v>
          </cell>
        </row>
        <row r="113">
          <cell r="C113">
            <v>1</v>
          </cell>
          <cell r="H113">
            <v>1</v>
          </cell>
        </row>
        <row r="114">
          <cell r="C114">
            <v>1</v>
          </cell>
          <cell r="H114">
            <v>1</v>
          </cell>
        </row>
        <row r="115">
          <cell r="C115">
            <v>1</v>
          </cell>
          <cell r="H115">
            <v>1</v>
          </cell>
        </row>
        <row r="116">
          <cell r="C116">
            <v>1</v>
          </cell>
          <cell r="H116">
            <v>1</v>
          </cell>
        </row>
        <row r="117">
          <cell r="C117">
            <v>1</v>
          </cell>
          <cell r="H117">
            <v>1</v>
          </cell>
        </row>
        <row r="118">
          <cell r="C118">
            <v>1</v>
          </cell>
          <cell r="H118">
            <v>1</v>
          </cell>
        </row>
        <row r="119">
          <cell r="C119">
            <v>1</v>
          </cell>
          <cell r="H119">
            <v>1</v>
          </cell>
        </row>
        <row r="120">
          <cell r="C120">
            <v>1</v>
          </cell>
          <cell r="H120">
            <v>1</v>
          </cell>
        </row>
        <row r="121">
          <cell r="C121">
            <v>1</v>
          </cell>
          <cell r="H121">
            <v>1</v>
          </cell>
        </row>
        <row r="122">
          <cell r="C122">
            <v>1</v>
          </cell>
          <cell r="H122">
            <v>1</v>
          </cell>
        </row>
        <row r="123">
          <cell r="C123">
            <v>1</v>
          </cell>
          <cell r="H123">
            <v>1</v>
          </cell>
        </row>
        <row r="124">
          <cell r="C124">
            <v>1</v>
          </cell>
          <cell r="H124">
            <v>1</v>
          </cell>
        </row>
        <row r="125">
          <cell r="C125">
            <v>1</v>
          </cell>
          <cell r="H125">
            <v>1</v>
          </cell>
        </row>
        <row r="126">
          <cell r="C126">
            <v>1</v>
          </cell>
          <cell r="H126">
            <v>1</v>
          </cell>
        </row>
        <row r="127">
          <cell r="C127">
            <v>1</v>
          </cell>
          <cell r="H127">
            <v>1</v>
          </cell>
        </row>
        <row r="128">
          <cell r="C128">
            <v>1</v>
          </cell>
          <cell r="H128">
            <v>1</v>
          </cell>
        </row>
        <row r="129">
          <cell r="C129">
            <v>1</v>
          </cell>
          <cell r="H129">
            <v>1</v>
          </cell>
        </row>
        <row r="130">
          <cell r="C130">
            <v>1</v>
          </cell>
          <cell r="H130">
            <v>1</v>
          </cell>
        </row>
        <row r="131">
          <cell r="C131">
            <v>1</v>
          </cell>
          <cell r="H131">
            <v>1</v>
          </cell>
        </row>
        <row r="132">
          <cell r="C132">
            <v>1</v>
          </cell>
          <cell r="H132">
            <v>1</v>
          </cell>
        </row>
        <row r="133">
          <cell r="C133">
            <v>1</v>
          </cell>
          <cell r="H133">
            <v>1</v>
          </cell>
        </row>
        <row r="134">
          <cell r="C134">
            <v>1</v>
          </cell>
          <cell r="H134">
            <v>1</v>
          </cell>
        </row>
        <row r="135">
          <cell r="C135">
            <v>1</v>
          </cell>
          <cell r="H135">
            <v>1</v>
          </cell>
        </row>
        <row r="136">
          <cell r="C136">
            <v>1</v>
          </cell>
          <cell r="H136">
            <v>1</v>
          </cell>
        </row>
        <row r="137">
          <cell r="C137">
            <v>1</v>
          </cell>
          <cell r="H137">
            <v>1</v>
          </cell>
        </row>
        <row r="138">
          <cell r="C138">
            <v>1</v>
          </cell>
          <cell r="H138">
            <v>1</v>
          </cell>
        </row>
        <row r="139">
          <cell r="C139">
            <v>1</v>
          </cell>
          <cell r="H139">
            <v>1</v>
          </cell>
        </row>
        <row r="140">
          <cell r="C140">
            <v>1</v>
          </cell>
          <cell r="H140">
            <v>1</v>
          </cell>
        </row>
        <row r="141">
          <cell r="C141">
            <v>1</v>
          </cell>
          <cell r="H141">
            <v>1</v>
          </cell>
        </row>
        <row r="142">
          <cell r="C142">
            <v>1</v>
          </cell>
          <cell r="H142">
            <v>1</v>
          </cell>
        </row>
        <row r="143">
          <cell r="C143">
            <v>1</v>
          </cell>
          <cell r="H143">
            <v>1</v>
          </cell>
        </row>
        <row r="144">
          <cell r="C144">
            <v>1</v>
          </cell>
          <cell r="H144">
            <v>1</v>
          </cell>
        </row>
        <row r="145">
          <cell r="C145">
            <v>1</v>
          </cell>
          <cell r="H145">
            <v>1</v>
          </cell>
        </row>
        <row r="146">
          <cell r="C146">
            <v>1</v>
          </cell>
          <cell r="H146">
            <v>1</v>
          </cell>
        </row>
        <row r="147">
          <cell r="C147">
            <v>1</v>
          </cell>
          <cell r="H147">
            <v>1</v>
          </cell>
        </row>
        <row r="148">
          <cell r="C148">
            <v>1</v>
          </cell>
          <cell r="H148">
            <v>1</v>
          </cell>
        </row>
        <row r="149">
          <cell r="C149">
            <v>1</v>
          </cell>
          <cell r="H149">
            <v>1</v>
          </cell>
        </row>
        <row r="150">
          <cell r="C150">
            <v>1</v>
          </cell>
          <cell r="H150">
            <v>1</v>
          </cell>
        </row>
        <row r="151">
          <cell r="C151">
            <v>1</v>
          </cell>
          <cell r="H151">
            <v>1</v>
          </cell>
        </row>
        <row r="152">
          <cell r="C152">
            <v>1</v>
          </cell>
          <cell r="H152">
            <v>1</v>
          </cell>
        </row>
        <row r="153">
          <cell r="C153">
            <v>1</v>
          </cell>
          <cell r="H153">
            <v>1</v>
          </cell>
        </row>
        <row r="154">
          <cell r="C154">
            <v>1</v>
          </cell>
          <cell r="H154">
            <v>1</v>
          </cell>
        </row>
        <row r="155">
          <cell r="C155">
            <v>1</v>
          </cell>
          <cell r="H155">
            <v>1</v>
          </cell>
        </row>
        <row r="156">
          <cell r="C156">
            <v>1</v>
          </cell>
          <cell r="H156">
            <v>1</v>
          </cell>
        </row>
        <row r="157">
          <cell r="C157">
            <v>1</v>
          </cell>
          <cell r="H157">
            <v>1</v>
          </cell>
        </row>
        <row r="158">
          <cell r="C158">
            <v>1</v>
          </cell>
          <cell r="H158">
            <v>1</v>
          </cell>
        </row>
        <row r="159">
          <cell r="C159">
            <v>1</v>
          </cell>
          <cell r="H159">
            <v>1</v>
          </cell>
        </row>
        <row r="160">
          <cell r="C160">
            <v>1</v>
          </cell>
          <cell r="H160">
            <v>1</v>
          </cell>
        </row>
        <row r="161">
          <cell r="C161">
            <v>1</v>
          </cell>
          <cell r="H161">
            <v>1</v>
          </cell>
        </row>
        <row r="162">
          <cell r="C162">
            <v>1</v>
          </cell>
          <cell r="H162">
            <v>1</v>
          </cell>
        </row>
        <row r="163">
          <cell r="C163">
            <v>1</v>
          </cell>
          <cell r="H163">
            <v>1</v>
          </cell>
        </row>
        <row r="164">
          <cell r="C164">
            <v>1</v>
          </cell>
          <cell r="H164">
            <v>1</v>
          </cell>
        </row>
        <row r="165">
          <cell r="C165">
            <v>1</v>
          </cell>
          <cell r="H165">
            <v>1</v>
          </cell>
        </row>
        <row r="166">
          <cell r="C166">
            <v>1</v>
          </cell>
          <cell r="H166">
            <v>1</v>
          </cell>
        </row>
        <row r="167">
          <cell r="C167">
            <v>1</v>
          </cell>
          <cell r="H167">
            <v>1</v>
          </cell>
        </row>
        <row r="168">
          <cell r="C168">
            <v>1</v>
          </cell>
          <cell r="H168">
            <v>1</v>
          </cell>
        </row>
        <row r="169">
          <cell r="C169">
            <v>1</v>
          </cell>
          <cell r="H169">
            <v>1</v>
          </cell>
        </row>
        <row r="170">
          <cell r="C170">
            <v>1</v>
          </cell>
          <cell r="H170">
            <v>1</v>
          </cell>
        </row>
        <row r="171">
          <cell r="C171">
            <v>1</v>
          </cell>
          <cell r="H171">
            <v>1</v>
          </cell>
        </row>
        <row r="172">
          <cell r="C172">
            <v>1</v>
          </cell>
          <cell r="H172">
            <v>1</v>
          </cell>
        </row>
        <row r="173">
          <cell r="C173">
            <v>1</v>
          </cell>
          <cell r="H173">
            <v>1</v>
          </cell>
        </row>
        <row r="174">
          <cell r="C174">
            <v>1</v>
          </cell>
          <cell r="H174">
            <v>1</v>
          </cell>
        </row>
        <row r="175">
          <cell r="C175">
            <v>1</v>
          </cell>
          <cell r="H175">
            <v>1</v>
          </cell>
        </row>
        <row r="176">
          <cell r="C176">
            <v>1</v>
          </cell>
          <cell r="H176">
            <v>1</v>
          </cell>
        </row>
        <row r="177">
          <cell r="C177">
            <v>1</v>
          </cell>
          <cell r="H177">
            <v>1</v>
          </cell>
        </row>
        <row r="178">
          <cell r="C178">
            <v>1</v>
          </cell>
          <cell r="H178">
            <v>1</v>
          </cell>
        </row>
        <row r="179">
          <cell r="C179">
            <v>1</v>
          </cell>
          <cell r="H179">
            <v>1</v>
          </cell>
        </row>
        <row r="180">
          <cell r="C180">
            <v>1</v>
          </cell>
          <cell r="H180">
            <v>1</v>
          </cell>
        </row>
        <row r="181">
          <cell r="C181">
            <v>1</v>
          </cell>
          <cell r="H181">
            <v>1</v>
          </cell>
        </row>
        <row r="182">
          <cell r="C182">
            <v>1</v>
          </cell>
          <cell r="H182">
            <v>1</v>
          </cell>
        </row>
        <row r="183">
          <cell r="C183">
            <v>1</v>
          </cell>
          <cell r="H183">
            <v>1</v>
          </cell>
        </row>
        <row r="184">
          <cell r="C184">
            <v>1</v>
          </cell>
          <cell r="H184">
            <v>1</v>
          </cell>
        </row>
        <row r="185">
          <cell r="C185">
            <v>1</v>
          </cell>
          <cell r="H185">
            <v>1</v>
          </cell>
        </row>
        <row r="186">
          <cell r="C186">
            <v>1</v>
          </cell>
          <cell r="H186">
            <v>1</v>
          </cell>
        </row>
        <row r="187">
          <cell r="C187">
            <v>1</v>
          </cell>
          <cell r="H187">
            <v>1</v>
          </cell>
        </row>
        <row r="188">
          <cell r="C188">
            <v>1</v>
          </cell>
          <cell r="H188">
            <v>1</v>
          </cell>
        </row>
        <row r="189">
          <cell r="C189">
            <v>1</v>
          </cell>
          <cell r="H189">
            <v>1</v>
          </cell>
        </row>
        <row r="190">
          <cell r="C190">
            <v>1</v>
          </cell>
          <cell r="H190">
            <v>1</v>
          </cell>
        </row>
        <row r="191">
          <cell r="C191">
            <v>1</v>
          </cell>
          <cell r="H191">
            <v>1</v>
          </cell>
        </row>
        <row r="192">
          <cell r="C192">
            <v>1</v>
          </cell>
          <cell r="H192">
            <v>1</v>
          </cell>
        </row>
        <row r="193">
          <cell r="C193">
            <v>1</v>
          </cell>
          <cell r="H193">
            <v>1</v>
          </cell>
        </row>
        <row r="194">
          <cell r="C194">
            <v>1</v>
          </cell>
          <cell r="H194">
            <v>1</v>
          </cell>
        </row>
        <row r="195">
          <cell r="C195">
            <v>1</v>
          </cell>
          <cell r="H195">
            <v>1</v>
          </cell>
        </row>
        <row r="196">
          <cell r="C196">
            <v>1</v>
          </cell>
          <cell r="H196">
            <v>1</v>
          </cell>
        </row>
        <row r="197">
          <cell r="C197">
            <v>1</v>
          </cell>
          <cell r="H197">
            <v>1</v>
          </cell>
        </row>
        <row r="198">
          <cell r="C198">
            <v>1</v>
          </cell>
          <cell r="H198">
            <v>1</v>
          </cell>
        </row>
        <row r="199">
          <cell r="C199">
            <v>1</v>
          </cell>
          <cell r="H199">
            <v>1</v>
          </cell>
        </row>
        <row r="200">
          <cell r="C200">
            <v>1</v>
          </cell>
          <cell r="H200">
            <v>1</v>
          </cell>
        </row>
        <row r="201">
          <cell r="C201">
            <v>1</v>
          </cell>
          <cell r="H201">
            <v>1</v>
          </cell>
        </row>
        <row r="202">
          <cell r="C202">
            <v>1</v>
          </cell>
          <cell r="H202">
            <v>1</v>
          </cell>
        </row>
        <row r="203">
          <cell r="C203">
            <v>1</v>
          </cell>
          <cell r="H203">
            <v>1</v>
          </cell>
        </row>
        <row r="204">
          <cell r="C204">
            <v>1</v>
          </cell>
          <cell r="H204">
            <v>1</v>
          </cell>
        </row>
        <row r="205">
          <cell r="C205">
            <v>1</v>
          </cell>
          <cell r="H205">
            <v>1</v>
          </cell>
        </row>
        <row r="206">
          <cell r="C206">
            <v>1</v>
          </cell>
          <cell r="H206">
            <v>1</v>
          </cell>
        </row>
        <row r="207">
          <cell r="C207">
            <v>1</v>
          </cell>
          <cell r="H207">
            <v>1</v>
          </cell>
        </row>
        <row r="208">
          <cell r="C208">
            <v>1</v>
          </cell>
          <cell r="H208">
            <v>1</v>
          </cell>
        </row>
        <row r="209">
          <cell r="C209">
            <v>1</v>
          </cell>
          <cell r="H209">
            <v>1</v>
          </cell>
        </row>
        <row r="210">
          <cell r="C210">
            <v>1</v>
          </cell>
          <cell r="H210">
            <v>1</v>
          </cell>
        </row>
        <row r="211">
          <cell r="C211">
            <v>1</v>
          </cell>
          <cell r="H211">
            <v>1</v>
          </cell>
        </row>
        <row r="212">
          <cell r="C212">
            <v>1</v>
          </cell>
          <cell r="H212">
            <v>1</v>
          </cell>
        </row>
        <row r="213">
          <cell r="C213">
            <v>1</v>
          </cell>
          <cell r="H213">
            <v>1</v>
          </cell>
        </row>
        <row r="214">
          <cell r="C214">
            <v>1</v>
          </cell>
          <cell r="H214">
            <v>1</v>
          </cell>
        </row>
        <row r="215">
          <cell r="C215">
            <v>1</v>
          </cell>
          <cell r="H215">
            <v>1</v>
          </cell>
        </row>
        <row r="216">
          <cell r="C216">
            <v>1</v>
          </cell>
          <cell r="H216">
            <v>1</v>
          </cell>
        </row>
        <row r="217">
          <cell r="C217">
            <v>1</v>
          </cell>
          <cell r="H217">
            <v>1</v>
          </cell>
        </row>
        <row r="218">
          <cell r="C218">
            <v>1</v>
          </cell>
          <cell r="H218">
            <v>1</v>
          </cell>
        </row>
        <row r="219">
          <cell r="C219">
            <v>1</v>
          </cell>
          <cell r="H219">
            <v>1</v>
          </cell>
        </row>
        <row r="220">
          <cell r="C220">
            <v>1</v>
          </cell>
          <cell r="H220">
            <v>1</v>
          </cell>
        </row>
        <row r="221">
          <cell r="C221">
            <v>1</v>
          </cell>
          <cell r="H221">
            <v>1</v>
          </cell>
        </row>
        <row r="222">
          <cell r="C222">
            <v>1</v>
          </cell>
          <cell r="H222">
            <v>1</v>
          </cell>
        </row>
        <row r="223">
          <cell r="C223">
            <v>1</v>
          </cell>
          <cell r="H223">
            <v>1</v>
          </cell>
        </row>
        <row r="224">
          <cell r="C224">
            <v>1</v>
          </cell>
          <cell r="H224">
            <v>1</v>
          </cell>
        </row>
        <row r="225">
          <cell r="C225">
            <v>1</v>
          </cell>
          <cell r="H225">
            <v>1</v>
          </cell>
        </row>
        <row r="226">
          <cell r="C226">
            <v>1</v>
          </cell>
          <cell r="H226">
            <v>1</v>
          </cell>
        </row>
        <row r="227">
          <cell r="C227">
            <v>1</v>
          </cell>
          <cell r="H227">
            <v>1</v>
          </cell>
        </row>
        <row r="228">
          <cell r="C228">
            <v>1</v>
          </cell>
          <cell r="H228">
            <v>1</v>
          </cell>
        </row>
        <row r="229">
          <cell r="C229">
            <v>1</v>
          </cell>
          <cell r="H229">
            <v>1</v>
          </cell>
        </row>
        <row r="230">
          <cell r="C230">
            <v>1</v>
          </cell>
          <cell r="H230">
            <v>1</v>
          </cell>
        </row>
        <row r="231">
          <cell r="C231">
            <v>1</v>
          </cell>
          <cell r="H231">
            <v>1</v>
          </cell>
        </row>
        <row r="232">
          <cell r="C232">
            <v>1</v>
          </cell>
          <cell r="H232">
            <v>1</v>
          </cell>
        </row>
        <row r="233">
          <cell r="C233">
            <v>1</v>
          </cell>
          <cell r="H233">
            <v>1</v>
          </cell>
        </row>
        <row r="234">
          <cell r="C234">
            <v>1</v>
          </cell>
          <cell r="H234">
            <v>1</v>
          </cell>
        </row>
        <row r="235">
          <cell r="C235">
            <v>1</v>
          </cell>
          <cell r="H235">
            <v>1</v>
          </cell>
        </row>
        <row r="236">
          <cell r="C236">
            <v>1</v>
          </cell>
          <cell r="H236">
            <v>1</v>
          </cell>
        </row>
        <row r="237">
          <cell r="C237">
            <v>1</v>
          </cell>
          <cell r="H237">
            <v>1</v>
          </cell>
        </row>
        <row r="238">
          <cell r="C238">
            <v>1</v>
          </cell>
          <cell r="H238">
            <v>1</v>
          </cell>
        </row>
        <row r="239">
          <cell r="C239">
            <v>1</v>
          </cell>
          <cell r="H239">
            <v>1</v>
          </cell>
        </row>
        <row r="240">
          <cell r="C240">
            <v>1</v>
          </cell>
          <cell r="H240">
            <v>1</v>
          </cell>
        </row>
        <row r="241">
          <cell r="C241">
            <v>1</v>
          </cell>
          <cell r="H241">
            <v>1</v>
          </cell>
        </row>
        <row r="242">
          <cell r="C242">
            <v>1</v>
          </cell>
          <cell r="H242">
            <v>1</v>
          </cell>
        </row>
        <row r="243">
          <cell r="C243">
            <v>1</v>
          </cell>
          <cell r="H243">
            <v>1</v>
          </cell>
        </row>
        <row r="244">
          <cell r="C244">
            <v>1</v>
          </cell>
          <cell r="H244">
            <v>1</v>
          </cell>
        </row>
        <row r="245">
          <cell r="C245">
            <v>1</v>
          </cell>
          <cell r="H245">
            <v>1</v>
          </cell>
        </row>
        <row r="246">
          <cell r="C246">
            <v>1</v>
          </cell>
          <cell r="H246">
            <v>1</v>
          </cell>
        </row>
        <row r="247">
          <cell r="C247">
            <v>1</v>
          </cell>
          <cell r="H247">
            <v>1</v>
          </cell>
        </row>
        <row r="248">
          <cell r="C248">
            <v>1</v>
          </cell>
          <cell r="H248">
            <v>1</v>
          </cell>
        </row>
        <row r="249">
          <cell r="C249">
            <v>1</v>
          </cell>
          <cell r="H249">
            <v>1</v>
          </cell>
        </row>
        <row r="250">
          <cell r="C250">
            <v>1</v>
          </cell>
          <cell r="H250">
            <v>1</v>
          </cell>
        </row>
        <row r="251">
          <cell r="C251">
            <v>1</v>
          </cell>
          <cell r="H251">
            <v>1</v>
          </cell>
        </row>
        <row r="252">
          <cell r="C252">
            <v>1</v>
          </cell>
          <cell r="H252">
            <v>1</v>
          </cell>
        </row>
        <row r="253">
          <cell r="C253">
            <v>1</v>
          </cell>
          <cell r="H253">
            <v>1</v>
          </cell>
        </row>
        <row r="254">
          <cell r="C254">
            <v>1</v>
          </cell>
          <cell r="H254">
            <v>1</v>
          </cell>
        </row>
        <row r="255">
          <cell r="C255">
            <v>1</v>
          </cell>
          <cell r="H255">
            <v>1</v>
          </cell>
        </row>
        <row r="256">
          <cell r="C256">
            <v>1</v>
          </cell>
          <cell r="H256">
            <v>1</v>
          </cell>
        </row>
        <row r="257">
          <cell r="C257">
            <v>1</v>
          </cell>
          <cell r="H257">
            <v>1</v>
          </cell>
        </row>
        <row r="258">
          <cell r="C258">
            <v>1</v>
          </cell>
          <cell r="H258">
            <v>1</v>
          </cell>
        </row>
        <row r="259">
          <cell r="C259">
            <v>1</v>
          </cell>
          <cell r="H259">
            <v>1</v>
          </cell>
        </row>
        <row r="260">
          <cell r="C260">
            <v>1</v>
          </cell>
          <cell r="H260">
            <v>1</v>
          </cell>
        </row>
        <row r="261">
          <cell r="C261">
            <v>1</v>
          </cell>
          <cell r="H261">
            <v>1</v>
          </cell>
        </row>
        <row r="262">
          <cell r="C262">
            <v>1</v>
          </cell>
          <cell r="H262">
            <v>1</v>
          </cell>
        </row>
        <row r="263">
          <cell r="C263">
            <v>1</v>
          </cell>
          <cell r="H263">
            <v>1</v>
          </cell>
        </row>
        <row r="264">
          <cell r="C264">
            <v>1</v>
          </cell>
          <cell r="H264">
            <v>1</v>
          </cell>
        </row>
        <row r="265">
          <cell r="C265">
            <v>1</v>
          </cell>
          <cell r="H265">
            <v>1</v>
          </cell>
        </row>
        <row r="266">
          <cell r="C266">
            <v>1</v>
          </cell>
          <cell r="H266">
            <v>1</v>
          </cell>
        </row>
        <row r="267">
          <cell r="C267">
            <v>1</v>
          </cell>
          <cell r="H267">
            <v>1</v>
          </cell>
        </row>
        <row r="268">
          <cell r="C268">
            <v>1</v>
          </cell>
          <cell r="H268">
            <v>1</v>
          </cell>
        </row>
        <row r="269">
          <cell r="C269">
            <v>1</v>
          </cell>
          <cell r="H269">
            <v>1</v>
          </cell>
        </row>
        <row r="270">
          <cell r="C270">
            <v>1</v>
          </cell>
          <cell r="H270">
            <v>1</v>
          </cell>
        </row>
        <row r="271">
          <cell r="C271">
            <v>1</v>
          </cell>
          <cell r="H271">
            <v>1</v>
          </cell>
        </row>
        <row r="272">
          <cell r="C272">
            <v>1</v>
          </cell>
          <cell r="H272">
            <v>1</v>
          </cell>
        </row>
        <row r="273">
          <cell r="C273">
            <v>1</v>
          </cell>
          <cell r="H273">
            <v>1</v>
          </cell>
        </row>
        <row r="274">
          <cell r="C274">
            <v>1</v>
          </cell>
          <cell r="H274">
            <v>1</v>
          </cell>
        </row>
        <row r="275">
          <cell r="C275">
            <v>1</v>
          </cell>
          <cell r="H275">
            <v>1</v>
          </cell>
        </row>
        <row r="276">
          <cell r="C276">
            <v>1</v>
          </cell>
          <cell r="H276">
            <v>1</v>
          </cell>
        </row>
        <row r="277">
          <cell r="C277">
            <v>1</v>
          </cell>
          <cell r="H277">
            <v>1</v>
          </cell>
        </row>
        <row r="278">
          <cell r="C278">
            <v>1</v>
          </cell>
          <cell r="H278">
            <v>1</v>
          </cell>
        </row>
        <row r="279">
          <cell r="C279">
            <v>1</v>
          </cell>
          <cell r="H279">
            <v>1</v>
          </cell>
        </row>
        <row r="280">
          <cell r="C280">
            <v>1</v>
          </cell>
          <cell r="H280">
            <v>1</v>
          </cell>
        </row>
        <row r="281">
          <cell r="C281">
            <v>1</v>
          </cell>
          <cell r="H281">
            <v>1</v>
          </cell>
        </row>
        <row r="282">
          <cell r="C282">
            <v>1</v>
          </cell>
          <cell r="H282">
            <v>1</v>
          </cell>
        </row>
        <row r="283">
          <cell r="C283">
            <v>1</v>
          </cell>
          <cell r="H283">
            <v>1</v>
          </cell>
        </row>
        <row r="284">
          <cell r="C284">
            <v>1</v>
          </cell>
          <cell r="H284">
            <v>1</v>
          </cell>
        </row>
        <row r="285">
          <cell r="C285">
            <v>1</v>
          </cell>
          <cell r="H285">
            <v>1</v>
          </cell>
        </row>
        <row r="286">
          <cell r="C286">
            <v>1</v>
          </cell>
          <cell r="H286">
            <v>1</v>
          </cell>
        </row>
        <row r="287">
          <cell r="C287">
            <v>1</v>
          </cell>
          <cell r="H287">
            <v>1</v>
          </cell>
        </row>
        <row r="288">
          <cell r="C288">
            <v>1</v>
          </cell>
          <cell r="H288">
            <v>1</v>
          </cell>
        </row>
        <row r="289">
          <cell r="C289">
            <v>1</v>
          </cell>
          <cell r="H289">
            <v>1</v>
          </cell>
        </row>
        <row r="290">
          <cell r="C290">
            <v>1</v>
          </cell>
          <cell r="H290">
            <v>1</v>
          </cell>
        </row>
        <row r="291">
          <cell r="C291">
            <v>1</v>
          </cell>
          <cell r="H291">
            <v>1</v>
          </cell>
        </row>
        <row r="292">
          <cell r="C292">
            <v>1</v>
          </cell>
          <cell r="H292">
            <v>1</v>
          </cell>
        </row>
        <row r="293">
          <cell r="C293">
            <v>1</v>
          </cell>
          <cell r="H293">
            <v>1</v>
          </cell>
        </row>
        <row r="294">
          <cell r="C294">
            <v>1</v>
          </cell>
          <cell r="H294">
            <v>1</v>
          </cell>
        </row>
        <row r="295">
          <cell r="C295">
            <v>1</v>
          </cell>
          <cell r="H295">
            <v>1</v>
          </cell>
        </row>
        <row r="296">
          <cell r="C296">
            <v>1</v>
          </cell>
          <cell r="H296">
            <v>1</v>
          </cell>
        </row>
        <row r="297">
          <cell r="C297">
            <v>1</v>
          </cell>
          <cell r="H297">
            <v>1</v>
          </cell>
        </row>
        <row r="298">
          <cell r="C298">
            <v>1</v>
          </cell>
          <cell r="H298">
            <v>1</v>
          </cell>
        </row>
        <row r="299">
          <cell r="C299">
            <v>1</v>
          </cell>
          <cell r="H299">
            <v>1</v>
          </cell>
        </row>
        <row r="300">
          <cell r="C300">
            <v>1</v>
          </cell>
          <cell r="H300">
            <v>1</v>
          </cell>
        </row>
        <row r="301">
          <cell r="C301">
            <v>1</v>
          </cell>
          <cell r="H301">
            <v>1</v>
          </cell>
        </row>
        <row r="302">
          <cell r="C302">
            <v>1</v>
          </cell>
          <cell r="H302">
            <v>1</v>
          </cell>
        </row>
        <row r="303">
          <cell r="C303">
            <v>1</v>
          </cell>
          <cell r="H303">
            <v>1</v>
          </cell>
        </row>
        <row r="304">
          <cell r="C304">
            <v>1</v>
          </cell>
          <cell r="H304">
            <v>1</v>
          </cell>
        </row>
        <row r="305">
          <cell r="C305">
            <v>1</v>
          </cell>
          <cell r="H305">
            <v>1</v>
          </cell>
        </row>
        <row r="306">
          <cell r="C306">
            <v>1</v>
          </cell>
          <cell r="H306">
            <v>1</v>
          </cell>
        </row>
        <row r="307">
          <cell r="C307">
            <v>1</v>
          </cell>
          <cell r="H307">
            <v>1</v>
          </cell>
        </row>
        <row r="308">
          <cell r="C308">
            <v>1</v>
          </cell>
          <cell r="H308">
            <v>1</v>
          </cell>
        </row>
        <row r="309">
          <cell r="C309">
            <v>1</v>
          </cell>
          <cell r="H309">
            <v>1</v>
          </cell>
        </row>
        <row r="310">
          <cell r="C310">
            <v>1</v>
          </cell>
          <cell r="H310">
            <v>1</v>
          </cell>
        </row>
        <row r="311">
          <cell r="C311">
            <v>1</v>
          </cell>
          <cell r="H311">
            <v>1</v>
          </cell>
        </row>
        <row r="312">
          <cell r="C312">
            <v>1</v>
          </cell>
          <cell r="H312">
            <v>1</v>
          </cell>
        </row>
        <row r="313">
          <cell r="C313">
            <v>1</v>
          </cell>
          <cell r="H313">
            <v>1</v>
          </cell>
        </row>
        <row r="314">
          <cell r="C314">
            <v>1</v>
          </cell>
          <cell r="H314">
            <v>1</v>
          </cell>
        </row>
        <row r="315">
          <cell r="C315">
            <v>1</v>
          </cell>
          <cell r="H315">
            <v>1</v>
          </cell>
        </row>
        <row r="316">
          <cell r="C316">
            <v>1</v>
          </cell>
          <cell r="H316">
            <v>1</v>
          </cell>
        </row>
        <row r="317">
          <cell r="C317">
            <v>1</v>
          </cell>
          <cell r="H317">
            <v>1</v>
          </cell>
        </row>
        <row r="318">
          <cell r="C318">
            <v>1</v>
          </cell>
          <cell r="H318">
            <v>1</v>
          </cell>
        </row>
        <row r="319">
          <cell r="C319">
            <v>1</v>
          </cell>
          <cell r="H319">
            <v>1</v>
          </cell>
        </row>
        <row r="320">
          <cell r="C320">
            <v>1</v>
          </cell>
          <cell r="H320">
            <v>1</v>
          </cell>
        </row>
        <row r="321">
          <cell r="C321">
            <v>1</v>
          </cell>
          <cell r="H321">
            <v>1</v>
          </cell>
        </row>
        <row r="322">
          <cell r="C322">
            <v>1</v>
          </cell>
          <cell r="H322">
            <v>1</v>
          </cell>
        </row>
        <row r="323">
          <cell r="C323">
            <v>1</v>
          </cell>
          <cell r="H323">
            <v>1</v>
          </cell>
        </row>
        <row r="324">
          <cell r="C324">
            <v>1</v>
          </cell>
          <cell r="H324">
            <v>1</v>
          </cell>
        </row>
        <row r="325">
          <cell r="C325">
            <v>1</v>
          </cell>
          <cell r="H325">
            <v>1</v>
          </cell>
        </row>
        <row r="326">
          <cell r="C326">
            <v>1</v>
          </cell>
          <cell r="H326">
            <v>1</v>
          </cell>
        </row>
        <row r="327">
          <cell r="C327">
            <v>1</v>
          </cell>
          <cell r="H327">
            <v>1</v>
          </cell>
        </row>
        <row r="328">
          <cell r="C328">
            <v>1</v>
          </cell>
          <cell r="H328">
            <v>1</v>
          </cell>
        </row>
        <row r="329">
          <cell r="C329">
            <v>1</v>
          </cell>
          <cell r="H329">
            <v>1</v>
          </cell>
        </row>
        <row r="330">
          <cell r="C330">
            <v>1</v>
          </cell>
          <cell r="H330">
            <v>1</v>
          </cell>
        </row>
        <row r="331">
          <cell r="C331">
            <v>1</v>
          </cell>
          <cell r="H331">
            <v>1</v>
          </cell>
        </row>
        <row r="332">
          <cell r="C332">
            <v>1</v>
          </cell>
          <cell r="H332">
            <v>1</v>
          </cell>
        </row>
        <row r="333">
          <cell r="C333">
            <v>1</v>
          </cell>
          <cell r="H333">
            <v>1</v>
          </cell>
        </row>
        <row r="334">
          <cell r="C334">
            <v>1</v>
          </cell>
          <cell r="H334">
            <v>1</v>
          </cell>
        </row>
        <row r="335">
          <cell r="C335">
            <v>1</v>
          </cell>
          <cell r="H335">
            <v>1</v>
          </cell>
        </row>
        <row r="336">
          <cell r="C336">
            <v>1</v>
          </cell>
          <cell r="H336">
            <v>1</v>
          </cell>
        </row>
        <row r="337">
          <cell r="C337">
            <v>1</v>
          </cell>
          <cell r="H337">
            <v>1</v>
          </cell>
        </row>
        <row r="338">
          <cell r="C338">
            <v>1</v>
          </cell>
          <cell r="H338">
            <v>1</v>
          </cell>
        </row>
        <row r="339">
          <cell r="C339">
            <v>1</v>
          </cell>
          <cell r="H339">
            <v>1</v>
          </cell>
        </row>
        <row r="340">
          <cell r="C340">
            <v>1</v>
          </cell>
          <cell r="H340">
            <v>1</v>
          </cell>
        </row>
        <row r="341">
          <cell r="C341">
            <v>1</v>
          </cell>
          <cell r="H341">
            <v>1</v>
          </cell>
        </row>
        <row r="342">
          <cell r="C342">
            <v>1</v>
          </cell>
          <cell r="H342">
            <v>1</v>
          </cell>
        </row>
        <row r="343">
          <cell r="C343">
            <v>1</v>
          </cell>
          <cell r="H343">
            <v>1</v>
          </cell>
        </row>
        <row r="344">
          <cell r="C344">
            <v>1</v>
          </cell>
          <cell r="H344">
            <v>1</v>
          </cell>
        </row>
        <row r="345">
          <cell r="C345">
            <v>1</v>
          </cell>
          <cell r="H345">
            <v>1</v>
          </cell>
        </row>
        <row r="346">
          <cell r="C346">
            <v>1</v>
          </cell>
          <cell r="H346">
            <v>1</v>
          </cell>
        </row>
        <row r="347">
          <cell r="C347">
            <v>1</v>
          </cell>
          <cell r="H347">
            <v>1</v>
          </cell>
        </row>
        <row r="348">
          <cell r="C348">
            <v>1</v>
          </cell>
          <cell r="H348">
            <v>1</v>
          </cell>
        </row>
        <row r="349">
          <cell r="C349">
            <v>1</v>
          </cell>
          <cell r="H349">
            <v>1</v>
          </cell>
        </row>
        <row r="350">
          <cell r="C350">
            <v>1</v>
          </cell>
          <cell r="H350">
            <v>1</v>
          </cell>
        </row>
        <row r="351">
          <cell r="C351">
            <v>1</v>
          </cell>
          <cell r="H351">
            <v>1</v>
          </cell>
        </row>
        <row r="352">
          <cell r="C352">
            <v>1</v>
          </cell>
          <cell r="H352">
            <v>1</v>
          </cell>
        </row>
        <row r="353">
          <cell r="C353">
            <v>1</v>
          </cell>
          <cell r="H353">
            <v>1</v>
          </cell>
        </row>
        <row r="354">
          <cell r="C354">
            <v>1</v>
          </cell>
          <cell r="H354">
            <v>1</v>
          </cell>
        </row>
        <row r="355">
          <cell r="C355">
            <v>1</v>
          </cell>
          <cell r="H355">
            <v>1</v>
          </cell>
        </row>
        <row r="356">
          <cell r="C356">
            <v>1</v>
          </cell>
          <cell r="H356">
            <v>1</v>
          </cell>
        </row>
        <row r="357">
          <cell r="C357">
            <v>1</v>
          </cell>
          <cell r="H357">
            <v>1</v>
          </cell>
        </row>
        <row r="358">
          <cell r="C358">
            <v>1</v>
          </cell>
          <cell r="H358">
            <v>1</v>
          </cell>
        </row>
        <row r="359">
          <cell r="C359">
            <v>1</v>
          </cell>
          <cell r="H359">
            <v>1</v>
          </cell>
        </row>
        <row r="360">
          <cell r="C360">
            <v>1</v>
          </cell>
          <cell r="H360">
            <v>1</v>
          </cell>
        </row>
        <row r="361">
          <cell r="C361">
            <v>1</v>
          </cell>
          <cell r="H361">
            <v>1</v>
          </cell>
        </row>
        <row r="362">
          <cell r="C362">
            <v>1</v>
          </cell>
          <cell r="H362">
            <v>1</v>
          </cell>
        </row>
        <row r="363">
          <cell r="C363">
            <v>1</v>
          </cell>
          <cell r="H363">
            <v>1</v>
          </cell>
        </row>
        <row r="364">
          <cell r="C364">
            <v>1</v>
          </cell>
          <cell r="H364">
            <v>1</v>
          </cell>
        </row>
        <row r="365">
          <cell r="C365">
            <v>1</v>
          </cell>
          <cell r="H365">
            <v>1</v>
          </cell>
        </row>
        <row r="366">
          <cell r="C366">
            <v>1</v>
          </cell>
          <cell r="H366">
            <v>1</v>
          </cell>
        </row>
        <row r="367">
          <cell r="C367">
            <v>1</v>
          </cell>
          <cell r="H367">
            <v>1</v>
          </cell>
        </row>
        <row r="368">
          <cell r="C368">
            <v>1</v>
          </cell>
          <cell r="H368">
            <v>1</v>
          </cell>
        </row>
        <row r="369">
          <cell r="C369">
            <v>1</v>
          </cell>
          <cell r="H369">
            <v>1</v>
          </cell>
        </row>
        <row r="370">
          <cell r="C370">
            <v>1</v>
          </cell>
          <cell r="H370">
            <v>1</v>
          </cell>
        </row>
        <row r="371">
          <cell r="C371">
            <v>1</v>
          </cell>
          <cell r="H371">
            <v>1</v>
          </cell>
        </row>
        <row r="372">
          <cell r="C372">
            <v>1</v>
          </cell>
          <cell r="H372">
            <v>1</v>
          </cell>
        </row>
        <row r="373">
          <cell r="C373">
            <v>1</v>
          </cell>
          <cell r="H373">
            <v>1</v>
          </cell>
        </row>
        <row r="374">
          <cell r="C374">
            <v>1</v>
          </cell>
          <cell r="H374">
            <v>1</v>
          </cell>
        </row>
        <row r="375">
          <cell r="C375">
            <v>1</v>
          </cell>
          <cell r="H375">
            <v>1</v>
          </cell>
        </row>
        <row r="376">
          <cell r="C376">
            <v>1</v>
          </cell>
          <cell r="H376">
            <v>1</v>
          </cell>
        </row>
        <row r="377">
          <cell r="C377">
            <v>1</v>
          </cell>
          <cell r="H377">
            <v>1</v>
          </cell>
        </row>
        <row r="378">
          <cell r="C378">
            <v>1</v>
          </cell>
          <cell r="H378">
            <v>1</v>
          </cell>
        </row>
        <row r="379">
          <cell r="C379">
            <v>1</v>
          </cell>
          <cell r="H379">
            <v>1</v>
          </cell>
        </row>
        <row r="380">
          <cell r="C380">
            <v>1</v>
          </cell>
          <cell r="H380">
            <v>1</v>
          </cell>
        </row>
        <row r="381">
          <cell r="C381">
            <v>1</v>
          </cell>
          <cell r="H381">
            <v>1</v>
          </cell>
        </row>
        <row r="382">
          <cell r="C382">
            <v>1</v>
          </cell>
          <cell r="H382">
            <v>1</v>
          </cell>
        </row>
        <row r="383">
          <cell r="C383">
            <v>1</v>
          </cell>
          <cell r="H383">
            <v>1</v>
          </cell>
        </row>
        <row r="384">
          <cell r="C384">
            <v>1</v>
          </cell>
          <cell r="H384">
            <v>1</v>
          </cell>
        </row>
        <row r="385">
          <cell r="C385">
            <v>1</v>
          </cell>
          <cell r="H385">
            <v>1</v>
          </cell>
        </row>
        <row r="386">
          <cell r="C386">
            <v>1</v>
          </cell>
          <cell r="H386">
            <v>1</v>
          </cell>
        </row>
        <row r="387">
          <cell r="C387">
            <v>1</v>
          </cell>
          <cell r="H387">
            <v>1</v>
          </cell>
        </row>
        <row r="388">
          <cell r="C388">
            <v>1</v>
          </cell>
          <cell r="H388">
            <v>1</v>
          </cell>
        </row>
        <row r="389">
          <cell r="C389">
            <v>1</v>
          </cell>
          <cell r="H389">
            <v>1</v>
          </cell>
        </row>
        <row r="390">
          <cell r="C390">
            <v>1</v>
          </cell>
          <cell r="H390">
            <v>1</v>
          </cell>
        </row>
        <row r="391">
          <cell r="C391">
            <v>1</v>
          </cell>
          <cell r="H391">
            <v>1</v>
          </cell>
        </row>
        <row r="392">
          <cell r="C392">
            <v>1</v>
          </cell>
          <cell r="H392">
            <v>1</v>
          </cell>
        </row>
        <row r="393">
          <cell r="C393">
            <v>1</v>
          </cell>
          <cell r="H393">
            <v>1</v>
          </cell>
        </row>
        <row r="394">
          <cell r="C394">
            <v>1</v>
          </cell>
          <cell r="H394">
            <v>1</v>
          </cell>
        </row>
        <row r="395">
          <cell r="C395">
            <v>1</v>
          </cell>
          <cell r="H395">
            <v>1</v>
          </cell>
        </row>
        <row r="396">
          <cell r="C396">
            <v>1</v>
          </cell>
          <cell r="H396">
            <v>1</v>
          </cell>
        </row>
        <row r="397">
          <cell r="C397">
            <v>1</v>
          </cell>
          <cell r="H397">
            <v>1</v>
          </cell>
        </row>
        <row r="398">
          <cell r="C398">
            <v>1</v>
          </cell>
          <cell r="H398">
            <v>1</v>
          </cell>
        </row>
        <row r="399">
          <cell r="C399">
            <v>1</v>
          </cell>
          <cell r="H399">
            <v>1</v>
          </cell>
        </row>
        <row r="400">
          <cell r="C400">
            <v>1</v>
          </cell>
          <cell r="H400">
            <v>1</v>
          </cell>
        </row>
        <row r="401">
          <cell r="C401">
            <v>1</v>
          </cell>
          <cell r="H401">
            <v>1</v>
          </cell>
        </row>
        <row r="402">
          <cell r="C402">
            <v>1</v>
          </cell>
          <cell r="H402">
            <v>1</v>
          </cell>
        </row>
        <row r="403">
          <cell r="C403">
            <v>1</v>
          </cell>
          <cell r="H403">
            <v>1</v>
          </cell>
        </row>
        <row r="404">
          <cell r="C404">
            <v>1</v>
          </cell>
          <cell r="H404">
            <v>1</v>
          </cell>
        </row>
        <row r="405">
          <cell r="C405">
            <v>1</v>
          </cell>
          <cell r="H405">
            <v>1</v>
          </cell>
        </row>
        <row r="406">
          <cell r="C406">
            <v>1</v>
          </cell>
          <cell r="H406">
            <v>1</v>
          </cell>
        </row>
        <row r="407">
          <cell r="C407">
            <v>1</v>
          </cell>
          <cell r="H407">
            <v>1</v>
          </cell>
        </row>
        <row r="408">
          <cell r="C408">
            <v>1</v>
          </cell>
          <cell r="H408">
            <v>1</v>
          </cell>
        </row>
        <row r="409">
          <cell r="C409">
            <v>1</v>
          </cell>
          <cell r="H409">
            <v>1</v>
          </cell>
        </row>
        <row r="410">
          <cell r="C410">
            <v>1</v>
          </cell>
          <cell r="H410">
            <v>1</v>
          </cell>
        </row>
        <row r="411">
          <cell r="C411">
            <v>1</v>
          </cell>
          <cell r="H411">
            <v>1</v>
          </cell>
        </row>
        <row r="412">
          <cell r="C412">
            <v>1</v>
          </cell>
          <cell r="H412">
            <v>1</v>
          </cell>
        </row>
        <row r="413">
          <cell r="C413">
            <v>1</v>
          </cell>
          <cell r="H413">
            <v>1</v>
          </cell>
        </row>
        <row r="414">
          <cell r="C414">
            <v>1</v>
          </cell>
          <cell r="H414">
            <v>1</v>
          </cell>
        </row>
        <row r="415">
          <cell r="C415">
            <v>1</v>
          </cell>
          <cell r="H415">
            <v>1</v>
          </cell>
        </row>
        <row r="416">
          <cell r="C416">
            <v>1</v>
          </cell>
          <cell r="H416">
            <v>1</v>
          </cell>
        </row>
        <row r="417">
          <cell r="C417">
            <v>1</v>
          </cell>
          <cell r="H417">
            <v>1</v>
          </cell>
        </row>
        <row r="418">
          <cell r="C418">
            <v>1</v>
          </cell>
          <cell r="H418">
            <v>1</v>
          </cell>
        </row>
        <row r="419">
          <cell r="C419">
            <v>1</v>
          </cell>
          <cell r="H419">
            <v>1</v>
          </cell>
        </row>
        <row r="420">
          <cell r="C420">
            <v>1</v>
          </cell>
          <cell r="H420">
            <v>1</v>
          </cell>
        </row>
        <row r="421">
          <cell r="C421">
            <v>1</v>
          </cell>
          <cell r="H421">
            <v>1</v>
          </cell>
        </row>
        <row r="422">
          <cell r="C422">
            <v>1</v>
          </cell>
          <cell r="H422">
            <v>1</v>
          </cell>
        </row>
        <row r="423">
          <cell r="C423">
            <v>1</v>
          </cell>
          <cell r="H423">
            <v>1</v>
          </cell>
        </row>
        <row r="424">
          <cell r="C424">
            <v>1</v>
          </cell>
          <cell r="H424">
            <v>1</v>
          </cell>
        </row>
        <row r="425">
          <cell r="C425">
            <v>1</v>
          </cell>
          <cell r="H425">
            <v>1</v>
          </cell>
        </row>
        <row r="426">
          <cell r="C426">
            <v>1</v>
          </cell>
          <cell r="H426">
            <v>1</v>
          </cell>
        </row>
        <row r="427">
          <cell r="C427">
            <v>1</v>
          </cell>
          <cell r="H427">
            <v>1</v>
          </cell>
        </row>
        <row r="428">
          <cell r="C428">
            <v>1</v>
          </cell>
          <cell r="H428">
            <v>1</v>
          </cell>
        </row>
        <row r="429">
          <cell r="C429">
            <v>1</v>
          </cell>
          <cell r="H429">
            <v>1</v>
          </cell>
        </row>
        <row r="430">
          <cell r="C430">
            <v>1</v>
          </cell>
          <cell r="H430">
            <v>1</v>
          </cell>
        </row>
        <row r="431">
          <cell r="C431">
            <v>1</v>
          </cell>
          <cell r="H431">
            <v>1</v>
          </cell>
        </row>
        <row r="432">
          <cell r="C432">
            <v>1</v>
          </cell>
          <cell r="H432">
            <v>1</v>
          </cell>
        </row>
        <row r="433">
          <cell r="C433">
            <v>1</v>
          </cell>
          <cell r="H433">
            <v>1</v>
          </cell>
        </row>
        <row r="434">
          <cell r="C434">
            <v>1</v>
          </cell>
          <cell r="H434">
            <v>1</v>
          </cell>
        </row>
        <row r="435">
          <cell r="C435">
            <v>1</v>
          </cell>
          <cell r="H435">
            <v>1</v>
          </cell>
        </row>
        <row r="436">
          <cell r="C436">
            <v>1</v>
          </cell>
          <cell r="H436">
            <v>1</v>
          </cell>
        </row>
        <row r="437">
          <cell r="C437">
            <v>1</v>
          </cell>
          <cell r="H437">
            <v>1</v>
          </cell>
        </row>
        <row r="438">
          <cell r="C438">
            <v>1</v>
          </cell>
          <cell r="H438">
            <v>1</v>
          </cell>
        </row>
        <row r="439">
          <cell r="C439">
            <v>1</v>
          </cell>
          <cell r="H439">
            <v>1</v>
          </cell>
        </row>
        <row r="440">
          <cell r="C440">
            <v>1</v>
          </cell>
          <cell r="H440">
            <v>1</v>
          </cell>
        </row>
        <row r="441">
          <cell r="C441">
            <v>1</v>
          </cell>
          <cell r="H441">
            <v>1</v>
          </cell>
        </row>
        <row r="442">
          <cell r="C442">
            <v>1</v>
          </cell>
          <cell r="H442">
            <v>1</v>
          </cell>
        </row>
        <row r="443">
          <cell r="C443">
            <v>1</v>
          </cell>
          <cell r="H443">
            <v>1</v>
          </cell>
        </row>
        <row r="444">
          <cell r="C444">
            <v>1</v>
          </cell>
          <cell r="H444">
            <v>1</v>
          </cell>
        </row>
        <row r="445">
          <cell r="C445">
            <v>1</v>
          </cell>
          <cell r="H445">
            <v>1</v>
          </cell>
        </row>
        <row r="446">
          <cell r="C446">
            <v>1</v>
          </cell>
          <cell r="H446">
            <v>1</v>
          </cell>
        </row>
        <row r="447">
          <cell r="C447">
            <v>1</v>
          </cell>
          <cell r="H447">
            <v>1</v>
          </cell>
        </row>
        <row r="448">
          <cell r="C448">
            <v>1</v>
          </cell>
          <cell r="H448">
            <v>1</v>
          </cell>
        </row>
        <row r="449">
          <cell r="C449">
            <v>1</v>
          </cell>
          <cell r="H449">
            <v>1</v>
          </cell>
        </row>
        <row r="450">
          <cell r="C450">
            <v>1</v>
          </cell>
          <cell r="H450">
            <v>1</v>
          </cell>
        </row>
        <row r="451">
          <cell r="C451">
            <v>1</v>
          </cell>
          <cell r="H451">
            <v>1</v>
          </cell>
        </row>
        <row r="452">
          <cell r="C452">
            <v>1</v>
          </cell>
          <cell r="H452">
            <v>1</v>
          </cell>
        </row>
        <row r="453">
          <cell r="C453">
            <v>1</v>
          </cell>
          <cell r="H453">
            <v>1</v>
          </cell>
        </row>
        <row r="454">
          <cell r="C454">
            <v>1</v>
          </cell>
          <cell r="H454">
            <v>1</v>
          </cell>
        </row>
        <row r="455">
          <cell r="C455">
            <v>1</v>
          </cell>
          <cell r="H455">
            <v>1</v>
          </cell>
        </row>
        <row r="456">
          <cell r="C456">
            <v>1</v>
          </cell>
          <cell r="H456">
            <v>1</v>
          </cell>
        </row>
        <row r="457">
          <cell r="C457">
            <v>1</v>
          </cell>
          <cell r="H457">
            <v>1</v>
          </cell>
        </row>
        <row r="458">
          <cell r="C458">
            <v>1</v>
          </cell>
          <cell r="H458">
            <v>1</v>
          </cell>
        </row>
        <row r="459">
          <cell r="C459">
            <v>1</v>
          </cell>
          <cell r="H459">
            <v>1</v>
          </cell>
        </row>
        <row r="460">
          <cell r="C460">
            <v>1</v>
          </cell>
          <cell r="H460">
            <v>1</v>
          </cell>
        </row>
        <row r="461">
          <cell r="C461">
            <v>1</v>
          </cell>
          <cell r="H461">
            <v>1</v>
          </cell>
        </row>
        <row r="462">
          <cell r="C462">
            <v>1</v>
          </cell>
          <cell r="H462">
            <v>1</v>
          </cell>
        </row>
        <row r="463">
          <cell r="C463">
            <v>1</v>
          </cell>
          <cell r="H463">
            <v>1</v>
          </cell>
        </row>
        <row r="464">
          <cell r="C464">
            <v>1</v>
          </cell>
          <cell r="H464">
            <v>1</v>
          </cell>
        </row>
        <row r="465">
          <cell r="C465">
            <v>1</v>
          </cell>
          <cell r="H465">
            <v>1</v>
          </cell>
        </row>
        <row r="466">
          <cell r="C466">
            <v>1</v>
          </cell>
          <cell r="H466">
            <v>1</v>
          </cell>
        </row>
        <row r="467">
          <cell r="C467">
            <v>1</v>
          </cell>
          <cell r="H467">
            <v>1</v>
          </cell>
        </row>
        <row r="468">
          <cell r="C468">
            <v>1</v>
          </cell>
          <cell r="H468">
            <v>1</v>
          </cell>
        </row>
        <row r="469">
          <cell r="C469">
            <v>1</v>
          </cell>
          <cell r="H469">
            <v>1</v>
          </cell>
        </row>
        <row r="470">
          <cell r="C470">
            <v>1</v>
          </cell>
          <cell r="H470">
            <v>1</v>
          </cell>
        </row>
        <row r="471">
          <cell r="C471">
            <v>1</v>
          </cell>
          <cell r="H471">
            <v>1</v>
          </cell>
        </row>
        <row r="472">
          <cell r="C472">
            <v>1</v>
          </cell>
          <cell r="H472">
            <v>1</v>
          </cell>
        </row>
        <row r="473">
          <cell r="C473">
            <v>1</v>
          </cell>
          <cell r="H473">
            <v>1</v>
          </cell>
        </row>
        <row r="474">
          <cell r="C474">
            <v>1</v>
          </cell>
          <cell r="H474">
            <v>1</v>
          </cell>
        </row>
        <row r="475">
          <cell r="C475">
            <v>1</v>
          </cell>
          <cell r="H475">
            <v>1</v>
          </cell>
        </row>
        <row r="476">
          <cell r="C476">
            <v>1</v>
          </cell>
          <cell r="H476">
            <v>1</v>
          </cell>
        </row>
        <row r="477">
          <cell r="C477">
            <v>1</v>
          </cell>
          <cell r="H477">
            <v>1</v>
          </cell>
        </row>
        <row r="478">
          <cell r="C478">
            <v>1</v>
          </cell>
          <cell r="H478">
            <v>1</v>
          </cell>
        </row>
        <row r="479">
          <cell r="C479">
            <v>1</v>
          </cell>
          <cell r="H479">
            <v>1</v>
          </cell>
        </row>
        <row r="480">
          <cell r="C480">
            <v>1</v>
          </cell>
          <cell r="H480">
            <v>1</v>
          </cell>
        </row>
        <row r="481">
          <cell r="C481">
            <v>1</v>
          </cell>
          <cell r="H481">
            <v>1</v>
          </cell>
        </row>
        <row r="482">
          <cell r="C482">
            <v>1</v>
          </cell>
          <cell r="H482">
            <v>1</v>
          </cell>
        </row>
        <row r="483">
          <cell r="C483">
            <v>1</v>
          </cell>
          <cell r="H483">
            <v>1</v>
          </cell>
        </row>
        <row r="484">
          <cell r="C484">
            <v>1</v>
          </cell>
          <cell r="H484">
            <v>1</v>
          </cell>
        </row>
        <row r="485">
          <cell r="C485">
            <v>1</v>
          </cell>
          <cell r="H485">
            <v>1</v>
          </cell>
        </row>
        <row r="486">
          <cell r="C486">
            <v>1</v>
          </cell>
          <cell r="H486">
            <v>1</v>
          </cell>
        </row>
        <row r="487">
          <cell r="C487">
            <v>1</v>
          </cell>
          <cell r="H487">
            <v>1</v>
          </cell>
        </row>
        <row r="488">
          <cell r="C488">
            <v>1</v>
          </cell>
          <cell r="H488">
            <v>1</v>
          </cell>
        </row>
        <row r="489">
          <cell r="C489">
            <v>1</v>
          </cell>
          <cell r="H489">
            <v>1</v>
          </cell>
        </row>
        <row r="490">
          <cell r="C490">
            <v>1</v>
          </cell>
          <cell r="H490">
            <v>1</v>
          </cell>
        </row>
        <row r="491">
          <cell r="C491">
            <v>1</v>
          </cell>
          <cell r="H491">
            <v>1</v>
          </cell>
        </row>
        <row r="492">
          <cell r="C492">
            <v>1</v>
          </cell>
          <cell r="H492">
            <v>1</v>
          </cell>
        </row>
        <row r="493">
          <cell r="C493">
            <v>1</v>
          </cell>
          <cell r="H493">
            <v>1</v>
          </cell>
        </row>
        <row r="494">
          <cell r="C494">
            <v>1</v>
          </cell>
          <cell r="H494">
            <v>1</v>
          </cell>
        </row>
        <row r="495">
          <cell r="C495">
            <v>1</v>
          </cell>
          <cell r="H495">
            <v>1</v>
          </cell>
        </row>
        <row r="496">
          <cell r="C496">
            <v>1</v>
          </cell>
          <cell r="H496">
            <v>1</v>
          </cell>
        </row>
        <row r="497">
          <cell r="C497">
            <v>1</v>
          </cell>
          <cell r="H497">
            <v>1</v>
          </cell>
        </row>
        <row r="498">
          <cell r="C498">
            <v>1</v>
          </cell>
          <cell r="H498">
            <v>1</v>
          </cell>
        </row>
        <row r="499">
          <cell r="C499">
            <v>1</v>
          </cell>
          <cell r="H499">
            <v>1</v>
          </cell>
        </row>
        <row r="500">
          <cell r="C500">
            <v>1</v>
          </cell>
          <cell r="H500">
            <v>1</v>
          </cell>
        </row>
        <row r="501">
          <cell r="C501">
            <v>1</v>
          </cell>
          <cell r="H501">
            <v>1</v>
          </cell>
        </row>
        <row r="502">
          <cell r="C502">
            <v>1</v>
          </cell>
          <cell r="H502">
            <v>1</v>
          </cell>
        </row>
        <row r="503">
          <cell r="C503">
            <v>1</v>
          </cell>
          <cell r="H503">
            <v>1</v>
          </cell>
        </row>
        <row r="504">
          <cell r="C504">
            <v>1</v>
          </cell>
          <cell r="H504">
            <v>1</v>
          </cell>
        </row>
        <row r="505">
          <cell r="C505">
            <v>1</v>
          </cell>
          <cell r="H505">
            <v>1</v>
          </cell>
        </row>
        <row r="506">
          <cell r="C506">
            <v>1</v>
          </cell>
          <cell r="H506">
            <v>1</v>
          </cell>
        </row>
        <row r="507">
          <cell r="C507">
            <v>1</v>
          </cell>
          <cell r="H507">
            <v>1</v>
          </cell>
        </row>
        <row r="508">
          <cell r="C508">
            <v>1</v>
          </cell>
          <cell r="H508">
            <v>1</v>
          </cell>
        </row>
        <row r="509">
          <cell r="C509">
            <v>1</v>
          </cell>
          <cell r="H509">
            <v>1</v>
          </cell>
        </row>
        <row r="510">
          <cell r="C510">
            <v>1</v>
          </cell>
          <cell r="H510">
            <v>1</v>
          </cell>
        </row>
        <row r="511">
          <cell r="C511">
            <v>1</v>
          </cell>
          <cell r="H511">
            <v>1</v>
          </cell>
        </row>
        <row r="512">
          <cell r="C512">
            <v>1</v>
          </cell>
          <cell r="H512">
            <v>1</v>
          </cell>
        </row>
        <row r="513">
          <cell r="C513">
            <v>1</v>
          </cell>
          <cell r="H513">
            <v>1</v>
          </cell>
        </row>
        <row r="514">
          <cell r="C514">
            <v>1</v>
          </cell>
          <cell r="H514">
            <v>1</v>
          </cell>
        </row>
        <row r="515">
          <cell r="C515">
            <v>1</v>
          </cell>
          <cell r="H515">
            <v>1</v>
          </cell>
        </row>
        <row r="516">
          <cell r="C516">
            <v>1</v>
          </cell>
          <cell r="H516">
            <v>1</v>
          </cell>
        </row>
        <row r="517">
          <cell r="C517">
            <v>1</v>
          </cell>
          <cell r="H517">
            <v>1</v>
          </cell>
        </row>
        <row r="518">
          <cell r="C518">
            <v>1</v>
          </cell>
          <cell r="H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25"/>
  <sheetViews>
    <sheetView tabSelected="1" topLeftCell="G1" zoomScale="80" zoomScaleNormal="80" workbookViewId="0">
      <selection activeCell="T17" sqref="T17"/>
    </sheetView>
  </sheetViews>
  <sheetFormatPr defaultColWidth="9.140625" defaultRowHeight="15" x14ac:dyDescent="0.25"/>
  <cols>
    <col min="1" max="1" width="24" style="5" customWidth="1"/>
    <col min="2" max="2" width="16.85546875" style="2" customWidth="1"/>
    <col min="3" max="3" width="28.140625" style="2" customWidth="1"/>
    <col min="4" max="4" width="31.28515625" style="2" customWidth="1"/>
    <col min="5" max="5" width="29.85546875" style="2" customWidth="1"/>
    <col min="6" max="6" width="30.5703125" style="2" customWidth="1"/>
    <col min="7" max="7" width="21.85546875" style="2" customWidth="1"/>
    <col min="8" max="8" width="11.42578125" style="2" customWidth="1"/>
    <col min="9" max="9" width="27" style="2" customWidth="1"/>
    <col min="10" max="10" width="33.5703125" style="2" customWidth="1"/>
    <col min="11" max="11" width="14.140625" style="2" customWidth="1"/>
    <col min="12" max="12" width="12.42578125" style="2" customWidth="1"/>
    <col min="13" max="13" width="33.42578125" style="2" customWidth="1"/>
    <col min="14" max="14" width="20.85546875" style="2" customWidth="1"/>
    <col min="15" max="17" width="8.85546875" style="2" customWidth="1"/>
    <col min="18" max="18" width="8.85546875" style="3" customWidth="1"/>
    <col min="19" max="19" width="8.5703125" style="3" customWidth="1"/>
    <col min="20" max="20" width="9.42578125" style="2" customWidth="1"/>
    <col min="21" max="21" width="8.140625" style="57" customWidth="1"/>
    <col min="22" max="22" width="8.7109375" style="57" customWidth="1"/>
    <col min="23" max="23" width="7.140625" style="57" customWidth="1"/>
    <col min="24" max="24" width="9" style="57" customWidth="1"/>
    <col min="25" max="25" width="6.28515625" style="58" customWidth="1"/>
    <col min="26" max="26" width="11.42578125" style="59" customWidth="1"/>
    <col min="27" max="27" width="10" style="60" customWidth="1"/>
    <col min="28" max="28" width="9.85546875" style="58" customWidth="1"/>
    <col min="29" max="29" width="7.85546875" style="2" customWidth="1"/>
    <col min="30" max="30" width="9" style="3" customWidth="1"/>
    <col min="31" max="31" width="14.140625" style="2" customWidth="1"/>
    <col min="32" max="32" width="8.42578125" style="4" customWidth="1"/>
    <col min="33" max="33" width="10.7109375" style="3" customWidth="1"/>
    <col min="34" max="34" width="15.42578125" style="3" customWidth="1"/>
    <col min="35" max="35" width="11.5703125" style="3" customWidth="1"/>
    <col min="36" max="36" width="8.28515625" style="3" customWidth="1"/>
    <col min="37" max="37" width="11.5703125" style="4" customWidth="1"/>
    <col min="38" max="38" width="11.5703125" style="59" customWidth="1"/>
    <col min="39" max="39" width="11.5703125" style="61" customWidth="1"/>
    <col min="40" max="40" width="10.85546875" style="3" customWidth="1"/>
    <col min="41" max="41" width="10.28515625" style="61" customWidth="1"/>
    <col min="42" max="42" width="9.140625" style="3" customWidth="1"/>
    <col min="43" max="43" width="12.140625" style="61" customWidth="1"/>
    <col min="44" max="44" width="9.28515625" style="3" customWidth="1"/>
    <col min="45" max="45" width="9.42578125" style="61" customWidth="1"/>
    <col min="46" max="46" width="8.140625" style="4" customWidth="1"/>
    <col min="47" max="47" width="9.28515625" style="61" customWidth="1"/>
    <col min="48" max="48" width="9.140625" style="3" customWidth="1"/>
    <col min="49" max="49" width="11.140625" style="3" customWidth="1"/>
    <col min="50" max="50" width="10.7109375" style="61" customWidth="1"/>
    <col min="51" max="51" width="11.42578125" style="61" customWidth="1"/>
    <col min="52" max="52" width="11.85546875" style="61" customWidth="1"/>
    <col min="53" max="53" width="14.85546875" style="62" customWidth="1"/>
    <col min="54" max="54" width="15" style="61" customWidth="1"/>
    <col min="55" max="55" width="11" style="3" customWidth="1"/>
    <col min="56" max="56" width="15" style="61" customWidth="1"/>
    <col min="57" max="57" width="11.7109375" style="2" customWidth="1"/>
    <col min="58" max="58" width="12.85546875" style="2" customWidth="1"/>
    <col min="59" max="59" width="14.140625" style="2" customWidth="1"/>
    <col min="60" max="60" width="10.5703125" style="2" customWidth="1"/>
    <col min="61" max="61" width="13.7109375" style="2" customWidth="1"/>
    <col min="62" max="62" width="14.140625" style="2" customWidth="1"/>
    <col min="63" max="63" width="12.7109375" style="2" customWidth="1"/>
    <col min="64" max="16384" width="9.140625" style="2"/>
  </cols>
  <sheetData>
    <row r="1" spans="1:63" ht="57.95" customHeight="1" x14ac:dyDescent="0.25">
      <c r="A1" s="6" t="s">
        <v>3</v>
      </c>
      <c r="B1" s="6" t="s">
        <v>4</v>
      </c>
      <c r="C1" s="7" t="s">
        <v>5</v>
      </c>
      <c r="D1" s="7" t="s">
        <v>6</v>
      </c>
      <c r="E1" s="8" t="s">
        <v>0</v>
      </c>
      <c r="F1" s="8" t="s">
        <v>2</v>
      </c>
      <c r="G1" s="9" t="s">
        <v>7</v>
      </c>
      <c r="H1" s="7" t="s">
        <v>8</v>
      </c>
      <c r="I1" s="10" t="s">
        <v>9</v>
      </c>
      <c r="J1" s="10" t="s">
        <v>10</v>
      </c>
      <c r="K1" s="10" t="s">
        <v>11</v>
      </c>
      <c r="L1" s="10" t="s">
        <v>12</v>
      </c>
      <c r="M1" s="10" t="s">
        <v>13</v>
      </c>
      <c r="N1" s="10" t="s">
        <v>14</v>
      </c>
      <c r="O1" s="7" t="s">
        <v>15</v>
      </c>
      <c r="P1" s="7" t="s">
        <v>16</v>
      </c>
      <c r="Q1" s="7" t="s">
        <v>17</v>
      </c>
      <c r="R1" s="7" t="s">
        <v>18</v>
      </c>
      <c r="S1" s="11" t="s">
        <v>19</v>
      </c>
      <c r="T1" s="10" t="s">
        <v>20</v>
      </c>
      <c r="U1" s="12" t="s">
        <v>21</v>
      </c>
      <c r="V1" s="13" t="s">
        <v>22</v>
      </c>
      <c r="W1" s="14" t="s">
        <v>23</v>
      </c>
      <c r="X1" s="15" t="s">
        <v>24</v>
      </c>
      <c r="Y1" s="15" t="s">
        <v>25</v>
      </c>
      <c r="Z1" s="15" t="s">
        <v>26</v>
      </c>
      <c r="AA1" s="16" t="s">
        <v>27</v>
      </c>
      <c r="AB1" s="17" t="s">
        <v>28</v>
      </c>
      <c r="AC1" s="18" t="s">
        <v>29</v>
      </c>
      <c r="AD1" s="19" t="s">
        <v>30</v>
      </c>
      <c r="AE1" s="20" t="s">
        <v>31</v>
      </c>
      <c r="AF1" s="6" t="s">
        <v>32</v>
      </c>
      <c r="AG1" s="1" t="s">
        <v>33</v>
      </c>
      <c r="AH1" s="6" t="s">
        <v>34</v>
      </c>
      <c r="AI1" s="21" t="s">
        <v>35</v>
      </c>
      <c r="AJ1" s="22" t="s">
        <v>36</v>
      </c>
      <c r="AK1" s="1" t="s">
        <v>37</v>
      </c>
      <c r="AL1" s="19" t="s">
        <v>38</v>
      </c>
      <c r="AM1" s="23" t="s">
        <v>39</v>
      </c>
      <c r="AN1" s="21" t="s">
        <v>40</v>
      </c>
      <c r="AO1" s="23" t="s">
        <v>41</v>
      </c>
      <c r="AP1" s="21" t="s">
        <v>42</v>
      </c>
      <c r="AQ1" s="23" t="s">
        <v>43</v>
      </c>
      <c r="AR1" s="21" t="s">
        <v>44</v>
      </c>
      <c r="AS1" s="23" t="s">
        <v>45</v>
      </c>
      <c r="AT1" s="21" t="s">
        <v>46</v>
      </c>
      <c r="AU1" s="23" t="s">
        <v>47</v>
      </c>
      <c r="AV1" s="24" t="s">
        <v>48</v>
      </c>
      <c r="AW1" s="21" t="s">
        <v>49</v>
      </c>
      <c r="AX1" s="23" t="s">
        <v>50</v>
      </c>
      <c r="AY1" s="23" t="s">
        <v>51</v>
      </c>
      <c r="AZ1" s="25" t="s">
        <v>52</v>
      </c>
      <c r="BA1" s="26" t="s">
        <v>53</v>
      </c>
      <c r="BB1" s="27" t="s">
        <v>54</v>
      </c>
      <c r="BC1" s="28" t="s">
        <v>55</v>
      </c>
      <c r="BD1" s="29" t="s">
        <v>56</v>
      </c>
      <c r="BE1" s="6" t="s">
        <v>57</v>
      </c>
      <c r="BF1" s="30" t="s">
        <v>58</v>
      </c>
      <c r="BG1" s="1" t="s">
        <v>59</v>
      </c>
      <c r="BH1" s="30" t="s">
        <v>60</v>
      </c>
      <c r="BI1" s="1" t="s">
        <v>61</v>
      </c>
      <c r="BJ1" s="30" t="s">
        <v>62</v>
      </c>
      <c r="BK1" s="1" t="s">
        <v>63</v>
      </c>
    </row>
    <row r="2" spans="1:63" s="52" customFormat="1" x14ac:dyDescent="0.25">
      <c r="A2" s="31">
        <v>13</v>
      </c>
      <c r="B2" s="32"/>
      <c r="C2" s="32"/>
      <c r="D2" s="32"/>
      <c r="E2" s="33" t="s">
        <v>64</v>
      </c>
      <c r="F2" s="33" t="s">
        <v>65</v>
      </c>
      <c r="G2" s="33" t="s">
        <v>1</v>
      </c>
      <c r="H2" s="32"/>
      <c r="I2" s="64" t="s">
        <v>113</v>
      </c>
      <c r="J2" s="33" t="s">
        <v>66</v>
      </c>
      <c r="K2" s="31" t="s">
        <v>67</v>
      </c>
      <c r="L2" s="63" t="s">
        <v>112</v>
      </c>
      <c r="M2" s="33" t="s">
        <v>68</v>
      </c>
      <c r="N2" s="33" t="s">
        <v>74</v>
      </c>
      <c r="O2" s="32"/>
      <c r="P2" s="34" t="s">
        <v>75</v>
      </c>
      <c r="Q2" s="32"/>
      <c r="R2" s="32"/>
      <c r="S2" s="35"/>
      <c r="T2" s="33" t="s">
        <v>69</v>
      </c>
      <c r="U2" s="36">
        <v>0</v>
      </c>
      <c r="V2" s="37">
        <v>8.0500000000000007</v>
      </c>
      <c r="W2" s="33" t="s">
        <v>70</v>
      </c>
      <c r="X2" s="38">
        <v>48</v>
      </c>
      <c r="Y2" s="38">
        <v>30</v>
      </c>
      <c r="Z2" s="38">
        <v>30</v>
      </c>
      <c r="AA2" s="39">
        <v>5</v>
      </c>
      <c r="AB2" s="40">
        <v>4</v>
      </c>
      <c r="AC2" s="41">
        <f t="shared" ref="AC2:AC25" si="0">IF(X2="","",X2*Y2*Z2/1000000)</f>
        <v>4.3200000000000002E-2</v>
      </c>
      <c r="AD2" s="42">
        <v>56</v>
      </c>
      <c r="AE2" s="40">
        <f t="shared" ref="AE2:AE25" si="1">IF(AB2="","",AD2/AC2*AB2)</f>
        <v>5185.1851851851852</v>
      </c>
      <c r="AF2" s="43">
        <v>5500</v>
      </c>
      <c r="AG2" s="44">
        <f t="shared" ref="AG2:AG25" si="2">IF(ISERROR(AF2/AE2),"",AF2/AE2)</f>
        <v>1.0607142857142857</v>
      </c>
      <c r="AH2" s="45" t="s">
        <v>76</v>
      </c>
      <c r="AI2" s="46">
        <v>0.17</v>
      </c>
      <c r="AJ2" s="44">
        <f t="shared" ref="AJ2:AJ25" si="3">IF(ISERROR(V2*AI2),"",V2*AI2)</f>
        <v>1.3685000000000003</v>
      </c>
      <c r="AK2" s="44">
        <f t="shared" ref="AK2:AK25" si="4">IF(ISERROR(V2+AG2+AJ2),"",V2+AG2+AJ2)</f>
        <v>10.479214285714287</v>
      </c>
      <c r="AL2" s="42">
        <v>1.37</v>
      </c>
      <c r="AM2" s="47">
        <f t="shared" ref="AM2:AM25" si="5">IF(ISERROR(AK2*AL2),"",AK2*AL2)</f>
        <v>14.356523571428573</v>
      </c>
      <c r="AN2" s="48">
        <v>0</v>
      </c>
      <c r="AO2" s="47">
        <v>0</v>
      </c>
      <c r="AP2" s="48">
        <v>0.08</v>
      </c>
      <c r="AQ2" s="47">
        <v>1.512</v>
      </c>
      <c r="AR2" s="48">
        <v>0.05</v>
      </c>
      <c r="AS2" s="47">
        <v>0.94499999999999995</v>
      </c>
      <c r="AT2" s="48">
        <v>0</v>
      </c>
      <c r="AU2" s="47">
        <f t="shared" ref="AU2:AU25" si="6">IF(ISERROR(V2*AT2*AL2),"",V2*AT2*AL2)</f>
        <v>0</v>
      </c>
      <c r="AV2" s="48">
        <v>0</v>
      </c>
      <c r="AW2" s="48">
        <v>0</v>
      </c>
      <c r="AX2" s="47">
        <v>0</v>
      </c>
      <c r="AY2" s="47">
        <v>2.4569999999999999</v>
      </c>
      <c r="AZ2" s="47">
        <v>16.813523571428572</v>
      </c>
      <c r="BA2" s="49">
        <v>0.11039557823129242</v>
      </c>
      <c r="BB2" s="47">
        <v>18.899999999999999</v>
      </c>
      <c r="BC2" s="37">
        <v>9.35</v>
      </c>
      <c r="BD2" s="50"/>
      <c r="BE2" s="51">
        <v>80</v>
      </c>
      <c r="BF2" s="44">
        <v>1345.0818857142858</v>
      </c>
      <c r="BG2" s="44">
        <v>1512</v>
      </c>
      <c r="BH2" s="44"/>
      <c r="BI2" s="44"/>
      <c r="BJ2" s="44">
        <v>1345.0818857142858</v>
      </c>
      <c r="BK2" s="44">
        <v>1512</v>
      </c>
    </row>
    <row r="3" spans="1:63" s="52" customFormat="1" x14ac:dyDescent="0.25">
      <c r="A3" s="31">
        <v>14</v>
      </c>
      <c r="B3" s="32"/>
      <c r="C3" s="32"/>
      <c r="D3" s="32"/>
      <c r="E3" s="33" t="s">
        <v>64</v>
      </c>
      <c r="F3" s="33" t="s">
        <v>65</v>
      </c>
      <c r="G3" s="33" t="s">
        <v>1</v>
      </c>
      <c r="H3" s="32"/>
      <c r="I3" s="64" t="s">
        <v>114</v>
      </c>
      <c r="J3" s="33" t="s">
        <v>77</v>
      </c>
      <c r="K3" s="31" t="s">
        <v>67</v>
      </c>
      <c r="L3" s="31" t="s">
        <v>67</v>
      </c>
      <c r="M3" s="33" t="s">
        <v>71</v>
      </c>
      <c r="N3" s="33" t="s">
        <v>74</v>
      </c>
      <c r="O3" s="32"/>
      <c r="P3" s="34" t="s">
        <v>78</v>
      </c>
      <c r="Q3" s="32"/>
      <c r="R3" s="32"/>
      <c r="S3" s="35"/>
      <c r="T3" s="33" t="s">
        <v>69</v>
      </c>
      <c r="U3" s="36">
        <v>0</v>
      </c>
      <c r="V3" s="37">
        <v>10.19</v>
      </c>
      <c r="W3" s="33" t="s">
        <v>70</v>
      </c>
      <c r="X3" s="38">
        <v>48</v>
      </c>
      <c r="Y3" s="38">
        <v>30</v>
      </c>
      <c r="Z3" s="38">
        <v>36</v>
      </c>
      <c r="AA3" s="39">
        <v>5</v>
      </c>
      <c r="AB3" s="40">
        <v>4</v>
      </c>
      <c r="AC3" s="41">
        <f t="shared" si="0"/>
        <v>5.1839999999999997E-2</v>
      </c>
      <c r="AD3" s="42">
        <v>56</v>
      </c>
      <c r="AE3" s="40">
        <f t="shared" si="1"/>
        <v>4320.9876543209875</v>
      </c>
      <c r="AF3" s="43">
        <v>5500</v>
      </c>
      <c r="AG3" s="44">
        <f t="shared" si="2"/>
        <v>1.2728571428571429</v>
      </c>
      <c r="AH3" s="45" t="s">
        <v>76</v>
      </c>
      <c r="AI3" s="46">
        <v>0.17</v>
      </c>
      <c r="AJ3" s="44">
        <f t="shared" si="3"/>
        <v>1.7323</v>
      </c>
      <c r="AK3" s="44">
        <f t="shared" si="4"/>
        <v>13.195157142857143</v>
      </c>
      <c r="AL3" s="42">
        <v>1.37</v>
      </c>
      <c r="AM3" s="47">
        <f t="shared" si="5"/>
        <v>18.077365285714286</v>
      </c>
      <c r="AN3" s="48">
        <v>0</v>
      </c>
      <c r="AO3" s="47">
        <v>0</v>
      </c>
      <c r="AP3" s="48">
        <v>0.08</v>
      </c>
      <c r="AQ3" s="47">
        <v>1.9080000000000001</v>
      </c>
      <c r="AR3" s="48">
        <v>0.05</v>
      </c>
      <c r="AS3" s="47">
        <v>1.1925000000000001</v>
      </c>
      <c r="AT3" s="48">
        <v>0</v>
      </c>
      <c r="AU3" s="47">
        <f t="shared" si="6"/>
        <v>0</v>
      </c>
      <c r="AV3" s="48">
        <v>0</v>
      </c>
      <c r="AW3" s="48">
        <v>0</v>
      </c>
      <c r="AX3" s="47">
        <v>0</v>
      </c>
      <c r="AY3" s="47">
        <v>3.1005000000000003</v>
      </c>
      <c r="AZ3" s="47">
        <v>21.177865285714287</v>
      </c>
      <c r="BA3" s="49">
        <v>0.11203919137466309</v>
      </c>
      <c r="BB3" s="47">
        <v>23.85</v>
      </c>
      <c r="BC3" s="37">
        <v>11.95</v>
      </c>
      <c r="BD3" s="50"/>
      <c r="BE3" s="32">
        <v>160</v>
      </c>
      <c r="BF3" s="44">
        <v>3388.458445714286</v>
      </c>
      <c r="BG3" s="44">
        <v>3816</v>
      </c>
      <c r="BH3" s="44"/>
      <c r="BI3" s="44"/>
      <c r="BJ3" s="44">
        <v>3388.458445714286</v>
      </c>
      <c r="BK3" s="44">
        <v>3816</v>
      </c>
    </row>
    <row r="4" spans="1:63" s="52" customFormat="1" x14ac:dyDescent="0.25">
      <c r="A4" s="31">
        <v>15</v>
      </c>
      <c r="B4" s="32"/>
      <c r="C4" s="32"/>
      <c r="D4" s="32"/>
      <c r="E4" s="33" t="s">
        <v>64</v>
      </c>
      <c r="F4" s="33" t="s">
        <v>65</v>
      </c>
      <c r="G4" s="33" t="s">
        <v>1</v>
      </c>
      <c r="H4" s="32"/>
      <c r="I4" s="64" t="s">
        <v>114</v>
      </c>
      <c r="J4" s="33" t="s">
        <v>77</v>
      </c>
      <c r="K4" s="31" t="s">
        <v>67</v>
      </c>
      <c r="L4" s="31" t="s">
        <v>67</v>
      </c>
      <c r="M4" s="33" t="s">
        <v>72</v>
      </c>
      <c r="N4" s="33" t="s">
        <v>74</v>
      </c>
      <c r="O4" s="32"/>
      <c r="P4" s="34" t="s">
        <v>79</v>
      </c>
      <c r="Q4" s="32"/>
      <c r="R4" s="32"/>
      <c r="S4" s="35"/>
      <c r="T4" s="33" t="s">
        <v>69</v>
      </c>
      <c r="U4" s="36">
        <v>0</v>
      </c>
      <c r="V4" s="37">
        <v>11.09</v>
      </c>
      <c r="W4" s="33" t="s">
        <v>70</v>
      </c>
      <c r="X4" s="38">
        <v>48</v>
      </c>
      <c r="Y4" s="38">
        <v>30</v>
      </c>
      <c r="Z4" s="38">
        <v>38</v>
      </c>
      <c r="AA4" s="39">
        <v>5</v>
      </c>
      <c r="AB4" s="40">
        <v>4</v>
      </c>
      <c r="AC4" s="41">
        <f t="shared" si="0"/>
        <v>5.4719999999999998E-2</v>
      </c>
      <c r="AD4" s="42">
        <v>56</v>
      </c>
      <c r="AE4" s="40">
        <f t="shared" si="1"/>
        <v>4093.5672514619887</v>
      </c>
      <c r="AF4" s="43">
        <v>5500</v>
      </c>
      <c r="AG4" s="44">
        <f t="shared" si="2"/>
        <v>1.3435714285714284</v>
      </c>
      <c r="AH4" s="45" t="s">
        <v>76</v>
      </c>
      <c r="AI4" s="46">
        <v>0.17</v>
      </c>
      <c r="AJ4" s="44">
        <f t="shared" si="3"/>
        <v>1.8853000000000002</v>
      </c>
      <c r="AK4" s="44">
        <f t="shared" si="4"/>
        <v>14.318871428571429</v>
      </c>
      <c r="AL4" s="42">
        <v>1.37</v>
      </c>
      <c r="AM4" s="47">
        <f t="shared" si="5"/>
        <v>19.616853857142861</v>
      </c>
      <c r="AN4" s="48">
        <v>0</v>
      </c>
      <c r="AO4" s="47">
        <v>0</v>
      </c>
      <c r="AP4" s="48">
        <v>0.08</v>
      </c>
      <c r="AQ4" s="47">
        <v>2.1880000000000002</v>
      </c>
      <c r="AR4" s="48">
        <v>0.05</v>
      </c>
      <c r="AS4" s="47">
        <v>1.3675000000000002</v>
      </c>
      <c r="AT4" s="48">
        <v>0</v>
      </c>
      <c r="AU4" s="47">
        <f t="shared" si="6"/>
        <v>0</v>
      </c>
      <c r="AV4" s="48">
        <v>0</v>
      </c>
      <c r="AW4" s="48">
        <v>0</v>
      </c>
      <c r="AX4" s="47">
        <v>0</v>
      </c>
      <c r="AY4" s="47">
        <v>3.5555000000000003</v>
      </c>
      <c r="AZ4" s="47">
        <v>23.172353857142859</v>
      </c>
      <c r="BA4" s="49">
        <v>0.15274757377905457</v>
      </c>
      <c r="BB4" s="47">
        <v>27.35</v>
      </c>
      <c r="BC4" s="37">
        <v>13.65</v>
      </c>
      <c r="BD4" s="50"/>
      <c r="BE4" s="32">
        <v>400</v>
      </c>
      <c r="BF4" s="44">
        <v>9268.9415428571428</v>
      </c>
      <c r="BG4" s="44">
        <v>10940</v>
      </c>
      <c r="BH4" s="44"/>
      <c r="BI4" s="44"/>
      <c r="BJ4" s="44">
        <v>9268.9415428571428</v>
      </c>
      <c r="BK4" s="44">
        <v>10940</v>
      </c>
    </row>
    <row r="5" spans="1:63" s="52" customFormat="1" x14ac:dyDescent="0.25">
      <c r="A5" s="31">
        <v>16</v>
      </c>
      <c r="B5" s="32"/>
      <c r="C5" s="32"/>
      <c r="D5" s="32"/>
      <c r="E5" s="33" t="s">
        <v>64</v>
      </c>
      <c r="F5" s="33" t="s">
        <v>65</v>
      </c>
      <c r="G5" s="33" t="s">
        <v>1</v>
      </c>
      <c r="H5" s="32"/>
      <c r="I5" s="64" t="s">
        <v>115</v>
      </c>
      <c r="J5" s="33" t="s">
        <v>77</v>
      </c>
      <c r="K5" s="31" t="s">
        <v>67</v>
      </c>
      <c r="L5" s="31" t="s">
        <v>67</v>
      </c>
      <c r="M5" s="33" t="s">
        <v>73</v>
      </c>
      <c r="N5" s="33" t="s">
        <v>74</v>
      </c>
      <c r="O5" s="32"/>
      <c r="P5" s="34" t="s">
        <v>80</v>
      </c>
      <c r="Q5" s="32"/>
      <c r="R5" s="32"/>
      <c r="S5" s="35"/>
      <c r="T5" s="33" t="s">
        <v>69</v>
      </c>
      <c r="U5" s="36">
        <v>0</v>
      </c>
      <c r="V5" s="37">
        <v>12.8</v>
      </c>
      <c r="W5" s="33" t="s">
        <v>70</v>
      </c>
      <c r="X5" s="38">
        <v>48</v>
      </c>
      <c r="Y5" s="38">
        <v>30</v>
      </c>
      <c r="Z5" s="38">
        <v>43</v>
      </c>
      <c r="AA5" s="39">
        <v>5</v>
      </c>
      <c r="AB5" s="40">
        <v>4</v>
      </c>
      <c r="AC5" s="41">
        <f t="shared" si="0"/>
        <v>6.1920000000000003E-2</v>
      </c>
      <c r="AD5" s="42">
        <v>56</v>
      </c>
      <c r="AE5" s="40">
        <f t="shared" si="1"/>
        <v>3617.5710594315242</v>
      </c>
      <c r="AF5" s="43">
        <v>5500</v>
      </c>
      <c r="AG5" s="44">
        <f t="shared" si="2"/>
        <v>1.520357142857143</v>
      </c>
      <c r="AH5" s="45" t="s">
        <v>76</v>
      </c>
      <c r="AI5" s="46">
        <v>0.17</v>
      </c>
      <c r="AJ5" s="44">
        <f t="shared" si="3"/>
        <v>2.1760000000000002</v>
      </c>
      <c r="AK5" s="44">
        <f t="shared" si="4"/>
        <v>16.496357142857143</v>
      </c>
      <c r="AL5" s="42">
        <v>1.37</v>
      </c>
      <c r="AM5" s="47">
        <f t="shared" si="5"/>
        <v>22.600009285714286</v>
      </c>
      <c r="AN5" s="48">
        <v>0</v>
      </c>
      <c r="AO5" s="47">
        <v>0</v>
      </c>
      <c r="AP5" s="48">
        <v>0.08</v>
      </c>
      <c r="AQ5" s="47">
        <v>2.58</v>
      </c>
      <c r="AR5" s="48">
        <v>0.05</v>
      </c>
      <c r="AS5" s="47">
        <v>1.6125</v>
      </c>
      <c r="AT5" s="48">
        <v>0</v>
      </c>
      <c r="AU5" s="47">
        <f t="shared" si="6"/>
        <v>0</v>
      </c>
      <c r="AV5" s="48">
        <v>0</v>
      </c>
      <c r="AW5" s="48">
        <v>0</v>
      </c>
      <c r="AX5" s="47">
        <v>0</v>
      </c>
      <c r="AY5" s="47">
        <v>4.1924999999999999</v>
      </c>
      <c r="AZ5" s="47">
        <v>26.792509285714285</v>
      </c>
      <c r="BA5" s="49">
        <v>0.16922451827242527</v>
      </c>
      <c r="BB5" s="47">
        <v>32.25</v>
      </c>
      <c r="BC5" s="37">
        <v>16.100000000000001</v>
      </c>
      <c r="BD5" s="50"/>
      <c r="BE5" s="32">
        <v>160</v>
      </c>
      <c r="BF5" s="44">
        <v>4286.8014857142853</v>
      </c>
      <c r="BG5" s="44">
        <v>5160</v>
      </c>
      <c r="BH5" s="44"/>
      <c r="BI5" s="44"/>
      <c r="BJ5" s="44">
        <v>4286.8014857142853</v>
      </c>
      <c r="BK5" s="44">
        <v>5160</v>
      </c>
    </row>
    <row r="6" spans="1:63" s="52" customFormat="1" x14ac:dyDescent="0.25">
      <c r="A6" s="31">
        <v>17</v>
      </c>
      <c r="B6" s="32"/>
      <c r="C6" s="32"/>
      <c r="D6" s="32"/>
      <c r="E6" s="33" t="s">
        <v>64</v>
      </c>
      <c r="F6" s="33" t="s">
        <v>65</v>
      </c>
      <c r="G6" s="33" t="s">
        <v>1</v>
      </c>
      <c r="H6" s="32"/>
      <c r="I6" s="64" t="s">
        <v>116</v>
      </c>
      <c r="J6" s="33" t="s">
        <v>77</v>
      </c>
      <c r="K6" s="31" t="s">
        <v>67</v>
      </c>
      <c r="L6" s="31" t="s">
        <v>67</v>
      </c>
      <c r="M6" s="33" t="s">
        <v>68</v>
      </c>
      <c r="N6" s="33" t="s">
        <v>81</v>
      </c>
      <c r="O6" s="32"/>
      <c r="P6" s="34" t="s">
        <v>82</v>
      </c>
      <c r="Q6" s="32"/>
      <c r="R6" s="32"/>
      <c r="S6" s="35"/>
      <c r="T6" s="33" t="s">
        <v>69</v>
      </c>
      <c r="U6" s="36">
        <v>0</v>
      </c>
      <c r="V6" s="37">
        <v>8.0500000000000007</v>
      </c>
      <c r="W6" s="33" t="s">
        <v>70</v>
      </c>
      <c r="X6" s="38">
        <v>48</v>
      </c>
      <c r="Y6" s="38">
        <v>30</v>
      </c>
      <c r="Z6" s="38">
        <v>30</v>
      </c>
      <c r="AA6" s="39">
        <v>5</v>
      </c>
      <c r="AB6" s="40">
        <v>4</v>
      </c>
      <c r="AC6" s="41">
        <f t="shared" si="0"/>
        <v>4.3200000000000002E-2</v>
      </c>
      <c r="AD6" s="42">
        <v>56</v>
      </c>
      <c r="AE6" s="40">
        <f t="shared" si="1"/>
        <v>5185.1851851851852</v>
      </c>
      <c r="AF6" s="43">
        <v>5500</v>
      </c>
      <c r="AG6" s="44">
        <f t="shared" si="2"/>
        <v>1.0607142857142857</v>
      </c>
      <c r="AH6" s="45" t="s">
        <v>76</v>
      </c>
      <c r="AI6" s="46">
        <v>0.17</v>
      </c>
      <c r="AJ6" s="44">
        <f t="shared" si="3"/>
        <v>1.3685000000000003</v>
      </c>
      <c r="AK6" s="44">
        <f t="shared" si="4"/>
        <v>10.479214285714287</v>
      </c>
      <c r="AL6" s="42">
        <v>1.37</v>
      </c>
      <c r="AM6" s="47">
        <f t="shared" si="5"/>
        <v>14.356523571428573</v>
      </c>
      <c r="AN6" s="48">
        <v>0</v>
      </c>
      <c r="AO6" s="47">
        <v>0</v>
      </c>
      <c r="AP6" s="48">
        <v>0.08</v>
      </c>
      <c r="AQ6" s="47">
        <v>1.512</v>
      </c>
      <c r="AR6" s="48">
        <v>0.05</v>
      </c>
      <c r="AS6" s="47">
        <v>0.94499999999999995</v>
      </c>
      <c r="AT6" s="48">
        <v>0</v>
      </c>
      <c r="AU6" s="47">
        <f t="shared" si="6"/>
        <v>0</v>
      </c>
      <c r="AV6" s="48">
        <v>0</v>
      </c>
      <c r="AW6" s="48">
        <v>0</v>
      </c>
      <c r="AX6" s="47">
        <v>0</v>
      </c>
      <c r="AY6" s="47">
        <v>2.4569999999999999</v>
      </c>
      <c r="AZ6" s="47">
        <v>16.813523571428572</v>
      </c>
      <c r="BA6" s="49">
        <v>0.11039557823129242</v>
      </c>
      <c r="BB6" s="47">
        <v>18.899999999999999</v>
      </c>
      <c r="BC6" s="37">
        <v>9.35</v>
      </c>
      <c r="BD6" s="50"/>
      <c r="BE6" s="32">
        <v>36</v>
      </c>
      <c r="BF6" s="44">
        <v>605.28684857142855</v>
      </c>
      <c r="BG6" s="44">
        <v>680.4</v>
      </c>
      <c r="BH6" s="44"/>
      <c r="BI6" s="44"/>
      <c r="BJ6" s="44">
        <v>605.28684857142855</v>
      </c>
      <c r="BK6" s="44">
        <v>680.4</v>
      </c>
    </row>
    <row r="7" spans="1:63" s="52" customFormat="1" x14ac:dyDescent="0.25">
      <c r="A7" s="31">
        <v>18</v>
      </c>
      <c r="B7" s="32"/>
      <c r="C7" s="32"/>
      <c r="D7" s="32"/>
      <c r="E7" s="33" t="s">
        <v>64</v>
      </c>
      <c r="F7" s="33" t="s">
        <v>65</v>
      </c>
      <c r="G7" s="33" t="s">
        <v>1</v>
      </c>
      <c r="H7" s="32"/>
      <c r="I7" s="64" t="s">
        <v>114</v>
      </c>
      <c r="J7" s="33" t="s">
        <v>77</v>
      </c>
      <c r="K7" s="31" t="s">
        <v>67</v>
      </c>
      <c r="L7" s="31" t="s">
        <v>67</v>
      </c>
      <c r="M7" s="33" t="s">
        <v>71</v>
      </c>
      <c r="N7" s="33" t="s">
        <v>81</v>
      </c>
      <c r="O7" s="32"/>
      <c r="P7" s="34" t="s">
        <v>83</v>
      </c>
      <c r="Q7" s="32"/>
      <c r="R7" s="32"/>
      <c r="S7" s="35"/>
      <c r="T7" s="33" t="s">
        <v>69</v>
      </c>
      <c r="U7" s="36">
        <v>0</v>
      </c>
      <c r="V7" s="37">
        <v>10.19</v>
      </c>
      <c r="W7" s="33" t="s">
        <v>70</v>
      </c>
      <c r="X7" s="38">
        <v>48</v>
      </c>
      <c r="Y7" s="38">
        <v>30</v>
      </c>
      <c r="Z7" s="38">
        <v>36</v>
      </c>
      <c r="AA7" s="39">
        <v>5</v>
      </c>
      <c r="AB7" s="40">
        <v>4</v>
      </c>
      <c r="AC7" s="41">
        <f t="shared" si="0"/>
        <v>5.1839999999999997E-2</v>
      </c>
      <c r="AD7" s="42">
        <v>56</v>
      </c>
      <c r="AE7" s="40">
        <f t="shared" si="1"/>
        <v>4320.9876543209875</v>
      </c>
      <c r="AF7" s="43">
        <v>5500</v>
      </c>
      <c r="AG7" s="44">
        <f t="shared" si="2"/>
        <v>1.2728571428571429</v>
      </c>
      <c r="AH7" s="45" t="s">
        <v>76</v>
      </c>
      <c r="AI7" s="46">
        <v>0.17</v>
      </c>
      <c r="AJ7" s="44">
        <f t="shared" si="3"/>
        <v>1.7323</v>
      </c>
      <c r="AK7" s="44">
        <f t="shared" si="4"/>
        <v>13.195157142857143</v>
      </c>
      <c r="AL7" s="42">
        <v>1.37</v>
      </c>
      <c r="AM7" s="47">
        <f t="shared" si="5"/>
        <v>18.077365285714286</v>
      </c>
      <c r="AN7" s="48">
        <v>0</v>
      </c>
      <c r="AO7" s="47">
        <v>0</v>
      </c>
      <c r="AP7" s="48">
        <v>0.08</v>
      </c>
      <c r="AQ7" s="47">
        <v>1.9080000000000001</v>
      </c>
      <c r="AR7" s="48">
        <v>0.05</v>
      </c>
      <c r="AS7" s="47">
        <v>1.1925000000000001</v>
      </c>
      <c r="AT7" s="48">
        <v>0</v>
      </c>
      <c r="AU7" s="47">
        <f t="shared" si="6"/>
        <v>0</v>
      </c>
      <c r="AV7" s="48">
        <v>0</v>
      </c>
      <c r="AW7" s="48">
        <v>0</v>
      </c>
      <c r="AX7" s="47">
        <v>0</v>
      </c>
      <c r="AY7" s="47">
        <v>3.1005000000000003</v>
      </c>
      <c r="AZ7" s="47">
        <v>21.177865285714287</v>
      </c>
      <c r="BA7" s="49">
        <v>0.11203919137466309</v>
      </c>
      <c r="BB7" s="47">
        <v>23.85</v>
      </c>
      <c r="BC7" s="37">
        <v>11.95</v>
      </c>
      <c r="BD7" s="50"/>
      <c r="BE7" s="32">
        <v>186</v>
      </c>
      <c r="BF7" s="44">
        <v>3939.0829431428574</v>
      </c>
      <c r="BG7" s="44">
        <v>4436.1000000000004</v>
      </c>
      <c r="BH7" s="44"/>
      <c r="BI7" s="44"/>
      <c r="BJ7" s="44">
        <v>3939.0829431428574</v>
      </c>
      <c r="BK7" s="44">
        <v>4436.1000000000004</v>
      </c>
    </row>
    <row r="8" spans="1:63" s="52" customFormat="1" x14ac:dyDescent="0.25">
      <c r="A8" s="31">
        <v>19</v>
      </c>
      <c r="B8" s="32"/>
      <c r="C8" s="32"/>
      <c r="D8" s="32"/>
      <c r="E8" s="33" t="s">
        <v>64</v>
      </c>
      <c r="F8" s="33" t="s">
        <v>65</v>
      </c>
      <c r="G8" s="33" t="s">
        <v>1</v>
      </c>
      <c r="H8" s="32"/>
      <c r="I8" s="64" t="s">
        <v>117</v>
      </c>
      <c r="J8" s="33" t="s">
        <v>77</v>
      </c>
      <c r="K8" s="31" t="s">
        <v>67</v>
      </c>
      <c r="L8" s="31" t="s">
        <v>67</v>
      </c>
      <c r="M8" s="33" t="s">
        <v>72</v>
      </c>
      <c r="N8" s="33" t="s">
        <v>81</v>
      </c>
      <c r="O8" s="32"/>
      <c r="P8" s="34" t="s">
        <v>84</v>
      </c>
      <c r="Q8" s="32"/>
      <c r="R8" s="32"/>
      <c r="S8" s="35"/>
      <c r="T8" s="33" t="s">
        <v>69</v>
      </c>
      <c r="U8" s="36">
        <v>0</v>
      </c>
      <c r="V8" s="37">
        <v>11.09</v>
      </c>
      <c r="W8" s="33" t="s">
        <v>70</v>
      </c>
      <c r="X8" s="38">
        <v>48</v>
      </c>
      <c r="Y8" s="38">
        <v>30</v>
      </c>
      <c r="Z8" s="38">
        <v>38</v>
      </c>
      <c r="AA8" s="39">
        <v>5</v>
      </c>
      <c r="AB8" s="40">
        <v>4</v>
      </c>
      <c r="AC8" s="41">
        <f t="shared" si="0"/>
        <v>5.4719999999999998E-2</v>
      </c>
      <c r="AD8" s="42">
        <v>56</v>
      </c>
      <c r="AE8" s="40">
        <f t="shared" si="1"/>
        <v>4093.5672514619887</v>
      </c>
      <c r="AF8" s="43">
        <v>5500</v>
      </c>
      <c r="AG8" s="44">
        <f t="shared" si="2"/>
        <v>1.3435714285714284</v>
      </c>
      <c r="AH8" s="45" t="s">
        <v>76</v>
      </c>
      <c r="AI8" s="46">
        <v>0.17</v>
      </c>
      <c r="AJ8" s="44">
        <f t="shared" si="3"/>
        <v>1.8853000000000002</v>
      </c>
      <c r="AK8" s="44">
        <f t="shared" si="4"/>
        <v>14.318871428571429</v>
      </c>
      <c r="AL8" s="42">
        <v>1.37</v>
      </c>
      <c r="AM8" s="47">
        <f t="shared" si="5"/>
        <v>19.616853857142861</v>
      </c>
      <c r="AN8" s="48">
        <v>0</v>
      </c>
      <c r="AO8" s="47">
        <v>0</v>
      </c>
      <c r="AP8" s="48">
        <v>0.08</v>
      </c>
      <c r="AQ8" s="47">
        <v>2.1880000000000002</v>
      </c>
      <c r="AR8" s="48">
        <v>0.05</v>
      </c>
      <c r="AS8" s="47">
        <v>1.3675000000000002</v>
      </c>
      <c r="AT8" s="48">
        <v>0</v>
      </c>
      <c r="AU8" s="47">
        <f t="shared" si="6"/>
        <v>0</v>
      </c>
      <c r="AV8" s="48">
        <v>0</v>
      </c>
      <c r="AW8" s="48">
        <v>0</v>
      </c>
      <c r="AX8" s="47">
        <v>0</v>
      </c>
      <c r="AY8" s="47">
        <v>3.5555000000000003</v>
      </c>
      <c r="AZ8" s="47">
        <v>23.172353857142859</v>
      </c>
      <c r="BA8" s="49">
        <v>0.15274757377905457</v>
      </c>
      <c r="BB8" s="47">
        <v>27.35</v>
      </c>
      <c r="BC8" s="37">
        <v>13.65</v>
      </c>
      <c r="BD8" s="50"/>
      <c r="BE8" s="32">
        <v>548</v>
      </c>
      <c r="BF8" s="44">
        <v>12698.449913714287</v>
      </c>
      <c r="BG8" s="44">
        <v>14987.800000000001</v>
      </c>
      <c r="BH8" s="44"/>
      <c r="BI8" s="44"/>
      <c r="BJ8" s="44">
        <v>12698.449913714287</v>
      </c>
      <c r="BK8" s="44">
        <v>14987.800000000001</v>
      </c>
    </row>
    <row r="9" spans="1:63" s="52" customFormat="1" x14ac:dyDescent="0.25">
      <c r="A9" s="31">
        <v>20</v>
      </c>
      <c r="B9" s="32"/>
      <c r="C9" s="32"/>
      <c r="D9" s="32"/>
      <c r="E9" s="33" t="s">
        <v>64</v>
      </c>
      <c r="F9" s="33" t="s">
        <v>65</v>
      </c>
      <c r="G9" s="33" t="s">
        <v>1</v>
      </c>
      <c r="H9" s="32"/>
      <c r="I9" s="64" t="s">
        <v>114</v>
      </c>
      <c r="J9" s="33" t="s">
        <v>77</v>
      </c>
      <c r="K9" s="31" t="s">
        <v>67</v>
      </c>
      <c r="L9" s="31" t="s">
        <v>67</v>
      </c>
      <c r="M9" s="33" t="s">
        <v>73</v>
      </c>
      <c r="N9" s="33" t="s">
        <v>81</v>
      </c>
      <c r="O9" s="32"/>
      <c r="P9" s="34" t="s">
        <v>85</v>
      </c>
      <c r="Q9" s="32"/>
      <c r="R9" s="32"/>
      <c r="S9" s="35"/>
      <c r="T9" s="33" t="s">
        <v>69</v>
      </c>
      <c r="U9" s="36">
        <v>0</v>
      </c>
      <c r="V9" s="37">
        <v>12.8</v>
      </c>
      <c r="W9" s="33" t="s">
        <v>70</v>
      </c>
      <c r="X9" s="38">
        <v>48</v>
      </c>
      <c r="Y9" s="38">
        <v>30</v>
      </c>
      <c r="Z9" s="38">
        <v>43</v>
      </c>
      <c r="AA9" s="39">
        <v>5</v>
      </c>
      <c r="AB9" s="40">
        <v>4</v>
      </c>
      <c r="AC9" s="41">
        <f t="shared" si="0"/>
        <v>6.1920000000000003E-2</v>
      </c>
      <c r="AD9" s="42">
        <v>56</v>
      </c>
      <c r="AE9" s="40">
        <f t="shared" si="1"/>
        <v>3617.5710594315242</v>
      </c>
      <c r="AF9" s="43">
        <v>5500</v>
      </c>
      <c r="AG9" s="44">
        <f t="shared" si="2"/>
        <v>1.520357142857143</v>
      </c>
      <c r="AH9" s="45" t="s">
        <v>76</v>
      </c>
      <c r="AI9" s="46">
        <v>0.17</v>
      </c>
      <c r="AJ9" s="44">
        <f t="shared" si="3"/>
        <v>2.1760000000000002</v>
      </c>
      <c r="AK9" s="44">
        <f t="shared" si="4"/>
        <v>16.496357142857143</v>
      </c>
      <c r="AL9" s="42">
        <v>1.37</v>
      </c>
      <c r="AM9" s="47">
        <f t="shared" si="5"/>
        <v>22.600009285714286</v>
      </c>
      <c r="AN9" s="48">
        <v>0</v>
      </c>
      <c r="AO9" s="47">
        <v>0</v>
      </c>
      <c r="AP9" s="48">
        <v>0.08</v>
      </c>
      <c r="AQ9" s="47">
        <v>2.58</v>
      </c>
      <c r="AR9" s="48">
        <v>0.05</v>
      </c>
      <c r="AS9" s="47">
        <v>1.6125</v>
      </c>
      <c r="AT9" s="48">
        <v>0</v>
      </c>
      <c r="AU9" s="47">
        <f t="shared" si="6"/>
        <v>0</v>
      </c>
      <c r="AV9" s="48">
        <v>0</v>
      </c>
      <c r="AW9" s="48">
        <v>0</v>
      </c>
      <c r="AX9" s="47">
        <v>0</v>
      </c>
      <c r="AY9" s="47">
        <v>4.1924999999999999</v>
      </c>
      <c r="AZ9" s="47">
        <v>26.792509285714285</v>
      </c>
      <c r="BA9" s="49">
        <v>0.16922451827242527</v>
      </c>
      <c r="BB9" s="47">
        <v>32.25</v>
      </c>
      <c r="BC9" s="37">
        <v>16.100000000000001</v>
      </c>
      <c r="BD9" s="50"/>
      <c r="BE9" s="32">
        <v>210</v>
      </c>
      <c r="BF9" s="44">
        <v>5626.42695</v>
      </c>
      <c r="BG9" s="44">
        <v>6772.5</v>
      </c>
      <c r="BH9" s="44"/>
      <c r="BI9" s="44"/>
      <c r="BJ9" s="44">
        <v>5626.42695</v>
      </c>
      <c r="BK9" s="44">
        <v>6772.5</v>
      </c>
    </row>
    <row r="10" spans="1:63" s="52" customFormat="1" x14ac:dyDescent="0.25">
      <c r="A10" s="31">
        <v>21</v>
      </c>
      <c r="B10" s="32"/>
      <c r="C10" s="32"/>
      <c r="D10" s="32"/>
      <c r="E10" s="33" t="s">
        <v>64</v>
      </c>
      <c r="F10" s="33" t="s">
        <v>65</v>
      </c>
      <c r="G10" s="33" t="s">
        <v>1</v>
      </c>
      <c r="H10" s="32"/>
      <c r="I10" s="64" t="s">
        <v>118</v>
      </c>
      <c r="J10" s="33" t="s">
        <v>77</v>
      </c>
      <c r="K10" s="31" t="s">
        <v>67</v>
      </c>
      <c r="L10" s="31" t="s">
        <v>67</v>
      </c>
      <c r="M10" s="33" t="s">
        <v>68</v>
      </c>
      <c r="N10" s="33" t="s">
        <v>86</v>
      </c>
      <c r="O10" s="32"/>
      <c r="P10" s="34" t="s">
        <v>87</v>
      </c>
      <c r="Q10" s="32"/>
      <c r="R10" s="32"/>
      <c r="S10" s="35"/>
      <c r="T10" s="33" t="s">
        <v>69</v>
      </c>
      <c r="U10" s="36">
        <v>0</v>
      </c>
      <c r="V10" s="37">
        <v>8.0500000000000007</v>
      </c>
      <c r="W10" s="33" t="s">
        <v>70</v>
      </c>
      <c r="X10" s="38">
        <v>48</v>
      </c>
      <c r="Y10" s="38">
        <v>30</v>
      </c>
      <c r="Z10" s="38">
        <v>30</v>
      </c>
      <c r="AA10" s="39">
        <v>5</v>
      </c>
      <c r="AB10" s="40">
        <v>4</v>
      </c>
      <c r="AC10" s="41">
        <f t="shared" si="0"/>
        <v>4.3200000000000002E-2</v>
      </c>
      <c r="AD10" s="42">
        <v>56</v>
      </c>
      <c r="AE10" s="40">
        <f t="shared" si="1"/>
        <v>5185.1851851851852</v>
      </c>
      <c r="AF10" s="43">
        <v>5500</v>
      </c>
      <c r="AG10" s="44">
        <f t="shared" si="2"/>
        <v>1.0607142857142857</v>
      </c>
      <c r="AH10" s="45" t="s">
        <v>76</v>
      </c>
      <c r="AI10" s="46">
        <v>0.17</v>
      </c>
      <c r="AJ10" s="44">
        <f t="shared" si="3"/>
        <v>1.3685000000000003</v>
      </c>
      <c r="AK10" s="44">
        <f t="shared" si="4"/>
        <v>10.479214285714287</v>
      </c>
      <c r="AL10" s="42">
        <v>1.37</v>
      </c>
      <c r="AM10" s="47">
        <f t="shared" si="5"/>
        <v>14.356523571428573</v>
      </c>
      <c r="AN10" s="48">
        <v>0</v>
      </c>
      <c r="AO10" s="47">
        <v>0</v>
      </c>
      <c r="AP10" s="48">
        <v>0.08</v>
      </c>
      <c r="AQ10" s="47">
        <v>1.512</v>
      </c>
      <c r="AR10" s="48">
        <v>0.05</v>
      </c>
      <c r="AS10" s="47">
        <v>0.94499999999999995</v>
      </c>
      <c r="AT10" s="48">
        <v>0</v>
      </c>
      <c r="AU10" s="47">
        <f t="shared" si="6"/>
        <v>0</v>
      </c>
      <c r="AV10" s="48">
        <v>0</v>
      </c>
      <c r="AW10" s="48">
        <v>0</v>
      </c>
      <c r="AX10" s="47">
        <v>0</v>
      </c>
      <c r="AY10" s="47">
        <v>2.4569999999999999</v>
      </c>
      <c r="AZ10" s="47">
        <v>16.813523571428572</v>
      </c>
      <c r="BA10" s="49">
        <v>0.11039557823129242</v>
      </c>
      <c r="BB10" s="47">
        <v>18.899999999999999</v>
      </c>
      <c r="BC10" s="37">
        <v>9.35</v>
      </c>
      <c r="BD10" s="50"/>
      <c r="BE10" s="32">
        <v>36</v>
      </c>
      <c r="BF10" s="44">
        <v>605.28684857142855</v>
      </c>
      <c r="BG10" s="44">
        <v>680.4</v>
      </c>
      <c r="BH10" s="44"/>
      <c r="BI10" s="44"/>
      <c r="BJ10" s="44">
        <v>605.28684857142855</v>
      </c>
      <c r="BK10" s="44">
        <v>680.4</v>
      </c>
    </row>
    <row r="11" spans="1:63" s="52" customFormat="1" x14ac:dyDescent="0.25">
      <c r="A11" s="31">
        <v>22</v>
      </c>
      <c r="B11" s="32"/>
      <c r="C11" s="32"/>
      <c r="D11" s="32"/>
      <c r="E11" s="33" t="s">
        <v>64</v>
      </c>
      <c r="F11" s="33" t="s">
        <v>65</v>
      </c>
      <c r="G11" s="33" t="s">
        <v>1</v>
      </c>
      <c r="H11" s="32"/>
      <c r="I11" s="64" t="s">
        <v>114</v>
      </c>
      <c r="J11" s="33" t="s">
        <v>77</v>
      </c>
      <c r="K11" s="31" t="s">
        <v>67</v>
      </c>
      <c r="L11" s="31" t="s">
        <v>67</v>
      </c>
      <c r="M11" s="33" t="s">
        <v>71</v>
      </c>
      <c r="N11" s="33" t="s">
        <v>86</v>
      </c>
      <c r="O11" s="32"/>
      <c r="P11" s="34" t="s">
        <v>88</v>
      </c>
      <c r="Q11" s="32"/>
      <c r="R11" s="32"/>
      <c r="S11" s="35"/>
      <c r="T11" s="33" t="s">
        <v>69</v>
      </c>
      <c r="U11" s="36">
        <v>0</v>
      </c>
      <c r="V11" s="37">
        <v>10.19</v>
      </c>
      <c r="W11" s="33" t="s">
        <v>70</v>
      </c>
      <c r="X11" s="38">
        <v>48</v>
      </c>
      <c r="Y11" s="38">
        <v>30</v>
      </c>
      <c r="Z11" s="38">
        <v>36</v>
      </c>
      <c r="AA11" s="39">
        <v>5</v>
      </c>
      <c r="AB11" s="40">
        <v>4</v>
      </c>
      <c r="AC11" s="41">
        <f t="shared" si="0"/>
        <v>5.1839999999999997E-2</v>
      </c>
      <c r="AD11" s="42">
        <v>56</v>
      </c>
      <c r="AE11" s="40">
        <f t="shared" si="1"/>
        <v>4320.9876543209875</v>
      </c>
      <c r="AF11" s="43">
        <v>5500</v>
      </c>
      <c r="AG11" s="44">
        <f t="shared" si="2"/>
        <v>1.2728571428571429</v>
      </c>
      <c r="AH11" s="45" t="s">
        <v>76</v>
      </c>
      <c r="AI11" s="46">
        <v>0.17</v>
      </c>
      <c r="AJ11" s="44">
        <f t="shared" si="3"/>
        <v>1.7323</v>
      </c>
      <c r="AK11" s="44">
        <f t="shared" si="4"/>
        <v>13.195157142857143</v>
      </c>
      <c r="AL11" s="42">
        <v>1.37</v>
      </c>
      <c r="AM11" s="47">
        <f t="shared" si="5"/>
        <v>18.077365285714286</v>
      </c>
      <c r="AN11" s="48">
        <v>0</v>
      </c>
      <c r="AO11" s="47">
        <v>0</v>
      </c>
      <c r="AP11" s="48">
        <v>0.08</v>
      </c>
      <c r="AQ11" s="47">
        <v>1.9080000000000001</v>
      </c>
      <c r="AR11" s="48">
        <v>0.05</v>
      </c>
      <c r="AS11" s="47">
        <v>1.1925000000000001</v>
      </c>
      <c r="AT11" s="48">
        <v>0</v>
      </c>
      <c r="AU11" s="47">
        <f t="shared" si="6"/>
        <v>0</v>
      </c>
      <c r="AV11" s="48">
        <v>0</v>
      </c>
      <c r="AW11" s="48">
        <v>0</v>
      </c>
      <c r="AX11" s="47">
        <v>0</v>
      </c>
      <c r="AY11" s="47">
        <v>3.1005000000000003</v>
      </c>
      <c r="AZ11" s="47">
        <v>21.177865285714287</v>
      </c>
      <c r="BA11" s="49">
        <v>0.11203919137466309</v>
      </c>
      <c r="BB11" s="47">
        <v>23.85</v>
      </c>
      <c r="BC11" s="37">
        <v>11.95</v>
      </c>
      <c r="BD11" s="50"/>
      <c r="BE11" s="32">
        <v>166</v>
      </c>
      <c r="BF11" s="44">
        <v>3515.5256374285714</v>
      </c>
      <c r="BG11" s="44">
        <v>3959.1000000000004</v>
      </c>
      <c r="BH11" s="44"/>
      <c r="BI11" s="44"/>
      <c r="BJ11" s="44">
        <v>3515.5256374285714</v>
      </c>
      <c r="BK11" s="44">
        <v>3959.1000000000004</v>
      </c>
    </row>
    <row r="12" spans="1:63" s="52" customFormat="1" x14ac:dyDescent="0.25">
      <c r="A12" s="31">
        <v>23</v>
      </c>
      <c r="B12" s="32"/>
      <c r="C12" s="32"/>
      <c r="D12" s="32"/>
      <c r="E12" s="33" t="s">
        <v>64</v>
      </c>
      <c r="F12" s="33" t="s">
        <v>65</v>
      </c>
      <c r="G12" s="33" t="s">
        <v>1</v>
      </c>
      <c r="H12" s="32"/>
      <c r="I12" s="64" t="s">
        <v>114</v>
      </c>
      <c r="J12" s="33" t="s">
        <v>77</v>
      </c>
      <c r="K12" s="31" t="s">
        <v>67</v>
      </c>
      <c r="L12" s="31" t="s">
        <v>67</v>
      </c>
      <c r="M12" s="33" t="s">
        <v>72</v>
      </c>
      <c r="N12" s="33" t="s">
        <v>86</v>
      </c>
      <c r="O12" s="32"/>
      <c r="P12" s="34" t="s">
        <v>89</v>
      </c>
      <c r="Q12" s="32"/>
      <c r="R12" s="32"/>
      <c r="S12" s="35"/>
      <c r="T12" s="33" t="s">
        <v>69</v>
      </c>
      <c r="U12" s="36">
        <v>0</v>
      </c>
      <c r="V12" s="37">
        <v>11.09</v>
      </c>
      <c r="W12" s="33" t="s">
        <v>70</v>
      </c>
      <c r="X12" s="38">
        <v>48</v>
      </c>
      <c r="Y12" s="38">
        <v>30</v>
      </c>
      <c r="Z12" s="38">
        <v>38</v>
      </c>
      <c r="AA12" s="39">
        <v>5</v>
      </c>
      <c r="AB12" s="40">
        <v>4</v>
      </c>
      <c r="AC12" s="41">
        <f t="shared" si="0"/>
        <v>5.4719999999999998E-2</v>
      </c>
      <c r="AD12" s="42">
        <v>56</v>
      </c>
      <c r="AE12" s="40">
        <f t="shared" si="1"/>
        <v>4093.5672514619887</v>
      </c>
      <c r="AF12" s="43">
        <v>5500</v>
      </c>
      <c r="AG12" s="44">
        <f t="shared" si="2"/>
        <v>1.3435714285714284</v>
      </c>
      <c r="AH12" s="45" t="s">
        <v>76</v>
      </c>
      <c r="AI12" s="46">
        <v>0.17</v>
      </c>
      <c r="AJ12" s="44">
        <f t="shared" si="3"/>
        <v>1.8853000000000002</v>
      </c>
      <c r="AK12" s="44">
        <f t="shared" si="4"/>
        <v>14.318871428571429</v>
      </c>
      <c r="AL12" s="42">
        <v>1.37</v>
      </c>
      <c r="AM12" s="47">
        <f t="shared" si="5"/>
        <v>19.616853857142861</v>
      </c>
      <c r="AN12" s="48">
        <v>0</v>
      </c>
      <c r="AO12" s="47">
        <v>0</v>
      </c>
      <c r="AP12" s="48">
        <v>0.08</v>
      </c>
      <c r="AQ12" s="47">
        <v>2.1880000000000002</v>
      </c>
      <c r="AR12" s="48">
        <v>0.05</v>
      </c>
      <c r="AS12" s="47">
        <v>1.3675000000000002</v>
      </c>
      <c r="AT12" s="48">
        <v>0</v>
      </c>
      <c r="AU12" s="47">
        <f t="shared" si="6"/>
        <v>0</v>
      </c>
      <c r="AV12" s="48">
        <v>0</v>
      </c>
      <c r="AW12" s="48">
        <v>0</v>
      </c>
      <c r="AX12" s="47">
        <v>0</v>
      </c>
      <c r="AY12" s="47">
        <v>3.5555000000000003</v>
      </c>
      <c r="AZ12" s="47">
        <v>23.172353857142859</v>
      </c>
      <c r="BA12" s="49">
        <v>0.15274757377905457</v>
      </c>
      <c r="BB12" s="47">
        <v>27.35</v>
      </c>
      <c r="BC12" s="37">
        <v>13.65</v>
      </c>
      <c r="BD12" s="50"/>
      <c r="BE12" s="32">
        <v>488</v>
      </c>
      <c r="BF12" s="44">
        <v>11308.108682285716</v>
      </c>
      <c r="BG12" s="44">
        <v>13346.800000000001</v>
      </c>
      <c r="BH12" s="44"/>
      <c r="BI12" s="44"/>
      <c r="BJ12" s="44">
        <v>11308.108682285716</v>
      </c>
      <c r="BK12" s="44">
        <v>13346.800000000001</v>
      </c>
    </row>
    <row r="13" spans="1:63" s="52" customFormat="1" x14ac:dyDescent="0.25">
      <c r="A13" s="31">
        <v>24</v>
      </c>
      <c r="B13" s="32"/>
      <c r="C13" s="32"/>
      <c r="D13" s="32"/>
      <c r="E13" s="33" t="s">
        <v>64</v>
      </c>
      <c r="F13" s="33" t="s">
        <v>65</v>
      </c>
      <c r="G13" s="33" t="s">
        <v>1</v>
      </c>
      <c r="H13" s="32"/>
      <c r="I13" s="64" t="s">
        <v>114</v>
      </c>
      <c r="J13" s="33" t="s">
        <v>77</v>
      </c>
      <c r="K13" s="31" t="s">
        <v>67</v>
      </c>
      <c r="L13" s="31" t="s">
        <v>67</v>
      </c>
      <c r="M13" s="33" t="s">
        <v>73</v>
      </c>
      <c r="N13" s="33" t="s">
        <v>86</v>
      </c>
      <c r="O13" s="32"/>
      <c r="P13" s="34" t="s">
        <v>90</v>
      </c>
      <c r="Q13" s="32"/>
      <c r="R13" s="32"/>
      <c r="S13" s="35"/>
      <c r="T13" s="33" t="s">
        <v>69</v>
      </c>
      <c r="U13" s="36">
        <v>0</v>
      </c>
      <c r="V13" s="37">
        <v>12.8</v>
      </c>
      <c r="W13" s="33" t="s">
        <v>70</v>
      </c>
      <c r="X13" s="38">
        <v>48</v>
      </c>
      <c r="Y13" s="38">
        <v>30</v>
      </c>
      <c r="Z13" s="38">
        <v>43</v>
      </c>
      <c r="AA13" s="39">
        <v>5</v>
      </c>
      <c r="AB13" s="40">
        <v>4</v>
      </c>
      <c r="AC13" s="41">
        <f t="shared" si="0"/>
        <v>6.1920000000000003E-2</v>
      </c>
      <c r="AD13" s="42">
        <v>56</v>
      </c>
      <c r="AE13" s="40">
        <f t="shared" si="1"/>
        <v>3617.5710594315242</v>
      </c>
      <c r="AF13" s="43">
        <v>5500</v>
      </c>
      <c r="AG13" s="44">
        <f t="shared" si="2"/>
        <v>1.520357142857143</v>
      </c>
      <c r="AH13" s="45" t="s">
        <v>76</v>
      </c>
      <c r="AI13" s="46">
        <v>0.17</v>
      </c>
      <c r="AJ13" s="44">
        <f t="shared" si="3"/>
        <v>2.1760000000000002</v>
      </c>
      <c r="AK13" s="44">
        <f t="shared" si="4"/>
        <v>16.496357142857143</v>
      </c>
      <c r="AL13" s="42">
        <v>1.37</v>
      </c>
      <c r="AM13" s="47">
        <f t="shared" si="5"/>
        <v>22.600009285714286</v>
      </c>
      <c r="AN13" s="48">
        <v>0</v>
      </c>
      <c r="AO13" s="47">
        <v>0</v>
      </c>
      <c r="AP13" s="48">
        <v>0.08</v>
      </c>
      <c r="AQ13" s="47">
        <v>2.58</v>
      </c>
      <c r="AR13" s="48">
        <v>0.05</v>
      </c>
      <c r="AS13" s="47">
        <v>1.6125</v>
      </c>
      <c r="AT13" s="48">
        <v>0</v>
      </c>
      <c r="AU13" s="47">
        <f t="shared" si="6"/>
        <v>0</v>
      </c>
      <c r="AV13" s="48">
        <v>0</v>
      </c>
      <c r="AW13" s="48">
        <v>0</v>
      </c>
      <c r="AX13" s="47">
        <v>0</v>
      </c>
      <c r="AY13" s="47">
        <v>4.1924999999999999</v>
      </c>
      <c r="AZ13" s="47">
        <v>26.792509285714285</v>
      </c>
      <c r="BA13" s="49">
        <v>0.16922451827242527</v>
      </c>
      <c r="BB13" s="47">
        <v>32.25</v>
      </c>
      <c r="BC13" s="37">
        <v>16.100000000000001</v>
      </c>
      <c r="BD13" s="50"/>
      <c r="BE13" s="32">
        <v>190</v>
      </c>
      <c r="BF13" s="44">
        <v>5090.5767642857145</v>
      </c>
      <c r="BG13" s="44">
        <v>6127.5</v>
      </c>
      <c r="BH13" s="44"/>
      <c r="BI13" s="44"/>
      <c r="BJ13" s="44">
        <v>5090.5767642857145</v>
      </c>
      <c r="BK13" s="44">
        <v>6127.5</v>
      </c>
    </row>
    <row r="14" spans="1:63" s="52" customFormat="1" x14ac:dyDescent="0.25">
      <c r="A14" s="31">
        <v>25</v>
      </c>
      <c r="B14" s="32"/>
      <c r="C14" s="32"/>
      <c r="D14" s="32"/>
      <c r="E14" s="32" t="s">
        <v>91</v>
      </c>
      <c r="F14" s="33" t="s">
        <v>92</v>
      </c>
      <c r="G14" s="33" t="s">
        <v>1</v>
      </c>
      <c r="H14" s="32"/>
      <c r="I14" s="64" t="s">
        <v>119</v>
      </c>
      <c r="J14" s="33" t="s">
        <v>77</v>
      </c>
      <c r="K14" s="31" t="s">
        <v>67</v>
      </c>
      <c r="L14" s="31" t="s">
        <v>67</v>
      </c>
      <c r="M14" s="32" t="s">
        <v>68</v>
      </c>
      <c r="N14" s="33" t="s">
        <v>93</v>
      </c>
      <c r="O14" s="32"/>
      <c r="P14" s="53" t="s">
        <v>94</v>
      </c>
      <c r="Q14" s="32"/>
      <c r="R14" s="32"/>
      <c r="S14" s="35"/>
      <c r="T14" s="33" t="s">
        <v>69</v>
      </c>
      <c r="U14" s="54">
        <v>0</v>
      </c>
      <c r="V14" s="54">
        <v>7.8</v>
      </c>
      <c r="W14" s="33" t="s">
        <v>70</v>
      </c>
      <c r="X14" s="55">
        <v>48</v>
      </c>
      <c r="Y14" s="55">
        <v>30</v>
      </c>
      <c r="Z14" s="55">
        <v>30</v>
      </c>
      <c r="AA14" s="39">
        <v>5</v>
      </c>
      <c r="AB14" s="40">
        <v>4</v>
      </c>
      <c r="AC14" s="41">
        <f t="shared" si="0"/>
        <v>4.3200000000000002E-2</v>
      </c>
      <c r="AD14" s="42">
        <v>56</v>
      </c>
      <c r="AE14" s="40">
        <f t="shared" si="1"/>
        <v>5185.1851851851852</v>
      </c>
      <c r="AF14" s="43">
        <v>5500</v>
      </c>
      <c r="AG14" s="44">
        <f t="shared" si="2"/>
        <v>1.0607142857142857</v>
      </c>
      <c r="AH14" s="32" t="s">
        <v>95</v>
      </c>
      <c r="AI14" s="56">
        <v>0.17</v>
      </c>
      <c r="AJ14" s="44">
        <f t="shared" si="3"/>
        <v>1.3260000000000001</v>
      </c>
      <c r="AK14" s="44">
        <f t="shared" si="4"/>
        <v>10.186714285714286</v>
      </c>
      <c r="AL14" s="42">
        <v>1.37</v>
      </c>
      <c r="AM14" s="47">
        <f t="shared" si="5"/>
        <v>13.955798571428573</v>
      </c>
      <c r="AN14" s="48">
        <v>0</v>
      </c>
      <c r="AO14" s="47">
        <v>0</v>
      </c>
      <c r="AP14" s="48">
        <v>0.08</v>
      </c>
      <c r="AQ14" s="47">
        <v>1.544</v>
      </c>
      <c r="AR14" s="48">
        <v>7.0000000000000007E-2</v>
      </c>
      <c r="AS14" s="47">
        <v>1.3510000000000002</v>
      </c>
      <c r="AT14" s="48">
        <v>0</v>
      </c>
      <c r="AU14" s="47">
        <f t="shared" si="6"/>
        <v>0</v>
      </c>
      <c r="AV14" s="48">
        <v>0</v>
      </c>
      <c r="AW14" s="48">
        <v>0</v>
      </c>
      <c r="AX14" s="47">
        <v>0</v>
      </c>
      <c r="AY14" s="47">
        <v>2.8950000000000005</v>
      </c>
      <c r="AZ14" s="47">
        <v>16.850798571428573</v>
      </c>
      <c r="BA14" s="49">
        <v>0.12690162842339003</v>
      </c>
      <c r="BB14" s="50">
        <v>19.3</v>
      </c>
      <c r="BC14" s="54">
        <v>9.9499999999999993</v>
      </c>
      <c r="BD14" s="50"/>
      <c r="BE14" s="32">
        <v>80</v>
      </c>
      <c r="BF14" s="44">
        <v>1348.0638857142858</v>
      </c>
      <c r="BG14" s="44">
        <v>1544</v>
      </c>
      <c r="BH14" s="44"/>
      <c r="BI14" s="44"/>
      <c r="BJ14" s="44">
        <v>1348.0638857142858</v>
      </c>
      <c r="BK14" s="44">
        <v>1544</v>
      </c>
    </row>
    <row r="15" spans="1:63" s="52" customFormat="1" x14ac:dyDescent="0.25">
      <c r="A15" s="31">
        <v>26</v>
      </c>
      <c r="B15" s="32"/>
      <c r="C15" s="32"/>
      <c r="D15" s="32"/>
      <c r="E15" s="32" t="s">
        <v>91</v>
      </c>
      <c r="F15" s="33" t="s">
        <v>92</v>
      </c>
      <c r="G15" s="33" t="s">
        <v>1</v>
      </c>
      <c r="H15" s="32"/>
      <c r="I15" s="64" t="s">
        <v>120</v>
      </c>
      <c r="J15" s="33" t="s">
        <v>66</v>
      </c>
      <c r="K15" s="31" t="s">
        <v>67</v>
      </c>
      <c r="L15" s="31" t="s">
        <v>67</v>
      </c>
      <c r="M15" s="32" t="s">
        <v>71</v>
      </c>
      <c r="N15" s="33" t="s">
        <v>93</v>
      </c>
      <c r="O15" s="32"/>
      <c r="P15" s="53" t="s">
        <v>96</v>
      </c>
      <c r="Q15" s="32"/>
      <c r="R15" s="32"/>
      <c r="S15" s="35"/>
      <c r="T15" s="33" t="s">
        <v>69</v>
      </c>
      <c r="U15" s="54">
        <v>0</v>
      </c>
      <c r="V15" s="54">
        <v>9.9499999999999993</v>
      </c>
      <c r="W15" s="33" t="s">
        <v>70</v>
      </c>
      <c r="X15" s="55">
        <v>48</v>
      </c>
      <c r="Y15" s="55">
        <v>30</v>
      </c>
      <c r="Z15" s="55">
        <v>36</v>
      </c>
      <c r="AA15" s="39">
        <v>5</v>
      </c>
      <c r="AB15" s="40">
        <v>4</v>
      </c>
      <c r="AC15" s="41">
        <f t="shared" si="0"/>
        <v>5.1839999999999997E-2</v>
      </c>
      <c r="AD15" s="42">
        <v>56</v>
      </c>
      <c r="AE15" s="40">
        <f t="shared" si="1"/>
        <v>4320.9876543209875</v>
      </c>
      <c r="AF15" s="43">
        <v>5500</v>
      </c>
      <c r="AG15" s="44">
        <f t="shared" si="2"/>
        <v>1.2728571428571429</v>
      </c>
      <c r="AH15" s="32" t="s">
        <v>95</v>
      </c>
      <c r="AI15" s="56">
        <v>0.17</v>
      </c>
      <c r="AJ15" s="44">
        <f t="shared" si="3"/>
        <v>1.6915</v>
      </c>
      <c r="AK15" s="44">
        <f t="shared" si="4"/>
        <v>12.914357142857142</v>
      </c>
      <c r="AL15" s="42">
        <v>1.37</v>
      </c>
      <c r="AM15" s="47">
        <f t="shared" si="5"/>
        <v>17.692669285714285</v>
      </c>
      <c r="AN15" s="48">
        <v>0</v>
      </c>
      <c r="AO15" s="47">
        <v>0</v>
      </c>
      <c r="AP15" s="48">
        <v>0.08</v>
      </c>
      <c r="AQ15" s="47">
        <v>1.9480000000000002</v>
      </c>
      <c r="AR15" s="48">
        <v>7.0000000000000007E-2</v>
      </c>
      <c r="AS15" s="47">
        <v>1.7045000000000003</v>
      </c>
      <c r="AT15" s="48">
        <v>0</v>
      </c>
      <c r="AU15" s="47">
        <f t="shared" si="6"/>
        <v>0</v>
      </c>
      <c r="AV15" s="48">
        <v>0</v>
      </c>
      <c r="AW15" s="48">
        <v>0</v>
      </c>
      <c r="AX15" s="47">
        <v>0</v>
      </c>
      <c r="AY15" s="47">
        <v>3.6525000000000007</v>
      </c>
      <c r="AZ15" s="47">
        <v>21.345169285714285</v>
      </c>
      <c r="BA15" s="49">
        <v>0.12340167204458796</v>
      </c>
      <c r="BB15" s="50">
        <v>24.35</v>
      </c>
      <c r="BC15" s="54">
        <v>12.7</v>
      </c>
      <c r="BD15" s="50"/>
      <c r="BE15" s="32">
        <v>144</v>
      </c>
      <c r="BF15" s="44">
        <v>3073.7043771428571</v>
      </c>
      <c r="BG15" s="44">
        <v>3506.4</v>
      </c>
      <c r="BH15" s="44"/>
      <c r="BI15" s="44"/>
      <c r="BJ15" s="44">
        <v>3073.7043771428571</v>
      </c>
      <c r="BK15" s="44">
        <v>3506.4</v>
      </c>
    </row>
    <row r="16" spans="1:63" s="52" customFormat="1" x14ac:dyDescent="0.25">
      <c r="A16" s="31">
        <v>27</v>
      </c>
      <c r="B16" s="32"/>
      <c r="C16" s="32"/>
      <c r="D16" s="32"/>
      <c r="E16" s="32" t="s">
        <v>91</v>
      </c>
      <c r="F16" s="33" t="s">
        <v>92</v>
      </c>
      <c r="G16" s="33" t="s">
        <v>1</v>
      </c>
      <c r="H16" s="32"/>
      <c r="I16" s="64" t="s">
        <v>121</v>
      </c>
      <c r="J16" s="33" t="s">
        <v>97</v>
      </c>
      <c r="K16" s="31" t="s">
        <v>67</v>
      </c>
      <c r="L16" s="31" t="s">
        <v>67</v>
      </c>
      <c r="M16" s="32" t="s">
        <v>72</v>
      </c>
      <c r="N16" s="33" t="s">
        <v>93</v>
      </c>
      <c r="O16" s="32"/>
      <c r="P16" s="53" t="s">
        <v>98</v>
      </c>
      <c r="Q16" s="32"/>
      <c r="R16" s="32"/>
      <c r="S16" s="35"/>
      <c r="T16" s="33" t="s">
        <v>69</v>
      </c>
      <c r="U16" s="54">
        <v>0</v>
      </c>
      <c r="V16" s="54">
        <v>10.85</v>
      </c>
      <c r="W16" s="33" t="s">
        <v>70</v>
      </c>
      <c r="X16" s="55">
        <v>48</v>
      </c>
      <c r="Y16" s="55">
        <v>30</v>
      </c>
      <c r="Z16" s="55">
        <v>38</v>
      </c>
      <c r="AA16" s="39">
        <v>5</v>
      </c>
      <c r="AB16" s="40">
        <v>4</v>
      </c>
      <c r="AC16" s="41">
        <f t="shared" si="0"/>
        <v>5.4719999999999998E-2</v>
      </c>
      <c r="AD16" s="42">
        <v>56</v>
      </c>
      <c r="AE16" s="40">
        <f t="shared" si="1"/>
        <v>4093.5672514619887</v>
      </c>
      <c r="AF16" s="43">
        <v>5500</v>
      </c>
      <c r="AG16" s="44">
        <f t="shared" si="2"/>
        <v>1.3435714285714284</v>
      </c>
      <c r="AH16" s="32" t="s">
        <v>95</v>
      </c>
      <c r="AI16" s="56">
        <v>0.17</v>
      </c>
      <c r="AJ16" s="44">
        <f t="shared" si="3"/>
        <v>1.8445</v>
      </c>
      <c r="AK16" s="44">
        <f t="shared" si="4"/>
        <v>14.038071428571428</v>
      </c>
      <c r="AL16" s="42">
        <v>1.37</v>
      </c>
      <c r="AM16" s="47">
        <f t="shared" si="5"/>
        <v>19.232157857142859</v>
      </c>
      <c r="AN16" s="48">
        <v>0</v>
      </c>
      <c r="AO16" s="47">
        <v>0</v>
      </c>
      <c r="AP16" s="48">
        <v>0.08</v>
      </c>
      <c r="AQ16" s="47">
        <v>2.2319999999999998</v>
      </c>
      <c r="AR16" s="48">
        <v>7.0000000000000007E-2</v>
      </c>
      <c r="AS16" s="47">
        <v>1.9530000000000001</v>
      </c>
      <c r="AT16" s="48">
        <v>0</v>
      </c>
      <c r="AU16" s="47">
        <f t="shared" si="6"/>
        <v>0</v>
      </c>
      <c r="AV16" s="48">
        <v>0</v>
      </c>
      <c r="AW16" s="48">
        <v>0</v>
      </c>
      <c r="AX16" s="47">
        <v>0</v>
      </c>
      <c r="AY16" s="47">
        <v>4.1849999999999996</v>
      </c>
      <c r="AZ16" s="47">
        <v>23.417157857142858</v>
      </c>
      <c r="BA16" s="49">
        <v>0.16067534562211977</v>
      </c>
      <c r="BB16" s="50">
        <v>27.9</v>
      </c>
      <c r="BC16" s="54">
        <v>14.5</v>
      </c>
      <c r="BD16" s="50"/>
      <c r="BE16" s="32">
        <v>432</v>
      </c>
      <c r="BF16" s="44">
        <v>10116.212194285714</v>
      </c>
      <c r="BG16" s="44">
        <v>12052.8</v>
      </c>
      <c r="BH16" s="44"/>
      <c r="BI16" s="44"/>
      <c r="BJ16" s="44">
        <v>10116.212194285714</v>
      </c>
      <c r="BK16" s="44">
        <v>12052.8</v>
      </c>
    </row>
    <row r="17" spans="1:63" s="52" customFormat="1" x14ac:dyDescent="0.25">
      <c r="A17" s="31">
        <v>28</v>
      </c>
      <c r="B17" s="32"/>
      <c r="C17" s="32"/>
      <c r="D17" s="32"/>
      <c r="E17" s="32" t="s">
        <v>91</v>
      </c>
      <c r="F17" s="33" t="s">
        <v>92</v>
      </c>
      <c r="G17" s="33" t="s">
        <v>1</v>
      </c>
      <c r="H17" s="32"/>
      <c r="I17" s="64" t="s">
        <v>121</v>
      </c>
      <c r="J17" s="33" t="s">
        <v>66</v>
      </c>
      <c r="K17" s="31" t="s">
        <v>67</v>
      </c>
      <c r="L17" s="31" t="s">
        <v>67</v>
      </c>
      <c r="M17" s="32" t="s">
        <v>73</v>
      </c>
      <c r="N17" s="33" t="s">
        <v>93</v>
      </c>
      <c r="O17" s="32"/>
      <c r="P17" s="53" t="s">
        <v>99</v>
      </c>
      <c r="Q17" s="32"/>
      <c r="R17" s="32"/>
      <c r="S17" s="35"/>
      <c r="T17" s="33" t="s">
        <v>69</v>
      </c>
      <c r="U17" s="54">
        <v>0</v>
      </c>
      <c r="V17" s="54">
        <v>12.54</v>
      </c>
      <c r="W17" s="33" t="s">
        <v>70</v>
      </c>
      <c r="X17" s="55">
        <v>48</v>
      </c>
      <c r="Y17" s="55">
        <v>30</v>
      </c>
      <c r="Z17" s="55">
        <v>43</v>
      </c>
      <c r="AA17" s="39">
        <v>5</v>
      </c>
      <c r="AB17" s="40">
        <v>4</v>
      </c>
      <c r="AC17" s="41">
        <f t="shared" si="0"/>
        <v>6.1920000000000003E-2</v>
      </c>
      <c r="AD17" s="42">
        <v>56</v>
      </c>
      <c r="AE17" s="40">
        <f t="shared" si="1"/>
        <v>3617.5710594315242</v>
      </c>
      <c r="AF17" s="43">
        <v>5500</v>
      </c>
      <c r="AG17" s="44">
        <f t="shared" si="2"/>
        <v>1.520357142857143</v>
      </c>
      <c r="AH17" s="32" t="s">
        <v>95</v>
      </c>
      <c r="AI17" s="56">
        <v>0.17</v>
      </c>
      <c r="AJ17" s="44">
        <f t="shared" si="3"/>
        <v>2.1318000000000001</v>
      </c>
      <c r="AK17" s="44">
        <f t="shared" si="4"/>
        <v>16.192157142857141</v>
      </c>
      <c r="AL17" s="42">
        <v>1.37</v>
      </c>
      <c r="AM17" s="47">
        <f t="shared" si="5"/>
        <v>22.183255285714285</v>
      </c>
      <c r="AN17" s="48">
        <v>0</v>
      </c>
      <c r="AO17" s="47">
        <v>0</v>
      </c>
      <c r="AP17" s="48">
        <v>0.08</v>
      </c>
      <c r="AQ17" s="47">
        <v>2.6320000000000001</v>
      </c>
      <c r="AR17" s="48">
        <v>7.0000000000000007E-2</v>
      </c>
      <c r="AS17" s="47">
        <v>2.3029999999999999</v>
      </c>
      <c r="AT17" s="48">
        <v>0</v>
      </c>
      <c r="AU17" s="47">
        <f t="shared" si="6"/>
        <v>0</v>
      </c>
      <c r="AV17" s="48">
        <v>0</v>
      </c>
      <c r="AW17" s="48">
        <v>0</v>
      </c>
      <c r="AX17" s="47">
        <v>0</v>
      </c>
      <c r="AY17" s="47">
        <v>4.9350000000000005</v>
      </c>
      <c r="AZ17" s="47">
        <v>27.118255285714284</v>
      </c>
      <c r="BA17" s="49">
        <v>0.17573692140686065</v>
      </c>
      <c r="BB17" s="50">
        <v>32.9</v>
      </c>
      <c r="BC17" s="54">
        <v>17.100000000000001</v>
      </c>
      <c r="BD17" s="50"/>
      <c r="BE17" s="32">
        <v>144</v>
      </c>
      <c r="BF17" s="44">
        <v>3905.0287611428566</v>
      </c>
      <c r="BG17" s="44">
        <v>4737.5999999999995</v>
      </c>
      <c r="BH17" s="44"/>
      <c r="BI17" s="44"/>
      <c r="BJ17" s="44">
        <v>3905.0287611428566</v>
      </c>
      <c r="BK17" s="44">
        <v>4737.5999999999995</v>
      </c>
    </row>
    <row r="18" spans="1:63" s="52" customFormat="1" x14ac:dyDescent="0.25">
      <c r="A18" s="31">
        <v>29</v>
      </c>
      <c r="B18" s="32"/>
      <c r="C18" s="32"/>
      <c r="D18" s="32"/>
      <c r="E18" s="32" t="s">
        <v>91</v>
      </c>
      <c r="F18" s="33" t="s">
        <v>92</v>
      </c>
      <c r="G18" s="33" t="s">
        <v>1</v>
      </c>
      <c r="H18" s="32"/>
      <c r="I18" s="64" t="s">
        <v>121</v>
      </c>
      <c r="J18" s="33" t="s">
        <v>66</v>
      </c>
      <c r="K18" s="31" t="s">
        <v>67</v>
      </c>
      <c r="L18" s="31" t="s">
        <v>67</v>
      </c>
      <c r="M18" s="32" t="s">
        <v>68</v>
      </c>
      <c r="N18" s="33" t="s">
        <v>100</v>
      </c>
      <c r="O18" s="32"/>
      <c r="P18" s="53" t="s">
        <v>101</v>
      </c>
      <c r="Q18" s="32"/>
      <c r="R18" s="32"/>
      <c r="S18" s="35"/>
      <c r="T18" s="33" t="s">
        <v>69</v>
      </c>
      <c r="U18" s="54">
        <v>0</v>
      </c>
      <c r="V18" s="54">
        <v>7.8</v>
      </c>
      <c r="W18" s="33" t="s">
        <v>70</v>
      </c>
      <c r="X18" s="55">
        <v>48</v>
      </c>
      <c r="Y18" s="55">
        <v>30</v>
      </c>
      <c r="Z18" s="55">
        <v>30</v>
      </c>
      <c r="AA18" s="39">
        <v>5</v>
      </c>
      <c r="AB18" s="40">
        <v>4</v>
      </c>
      <c r="AC18" s="41">
        <f t="shared" si="0"/>
        <v>4.3200000000000002E-2</v>
      </c>
      <c r="AD18" s="42">
        <v>56</v>
      </c>
      <c r="AE18" s="40">
        <f t="shared" si="1"/>
        <v>5185.1851851851852</v>
      </c>
      <c r="AF18" s="43">
        <v>5500</v>
      </c>
      <c r="AG18" s="44">
        <f t="shared" si="2"/>
        <v>1.0607142857142857</v>
      </c>
      <c r="AH18" s="32" t="s">
        <v>95</v>
      </c>
      <c r="AI18" s="56">
        <v>0.17</v>
      </c>
      <c r="AJ18" s="44">
        <f t="shared" si="3"/>
        <v>1.3260000000000001</v>
      </c>
      <c r="AK18" s="44">
        <f t="shared" si="4"/>
        <v>10.186714285714286</v>
      </c>
      <c r="AL18" s="42">
        <v>1.37</v>
      </c>
      <c r="AM18" s="47">
        <f t="shared" si="5"/>
        <v>13.955798571428573</v>
      </c>
      <c r="AN18" s="48">
        <v>0</v>
      </c>
      <c r="AO18" s="47">
        <v>0</v>
      </c>
      <c r="AP18" s="48">
        <v>0.08</v>
      </c>
      <c r="AQ18" s="47">
        <v>1.544</v>
      </c>
      <c r="AR18" s="48">
        <v>7.0000000000000007E-2</v>
      </c>
      <c r="AS18" s="47">
        <v>1.3510000000000002</v>
      </c>
      <c r="AT18" s="48">
        <v>0</v>
      </c>
      <c r="AU18" s="47">
        <f t="shared" si="6"/>
        <v>0</v>
      </c>
      <c r="AV18" s="48">
        <v>0</v>
      </c>
      <c r="AW18" s="48">
        <v>0</v>
      </c>
      <c r="AX18" s="47">
        <v>0</v>
      </c>
      <c r="AY18" s="47">
        <v>2.8950000000000005</v>
      </c>
      <c r="AZ18" s="47">
        <v>16.850798571428573</v>
      </c>
      <c r="BA18" s="49">
        <v>0.12690162842339003</v>
      </c>
      <c r="BB18" s="50">
        <v>19.3</v>
      </c>
      <c r="BC18" s="54">
        <v>9.9499999999999993</v>
      </c>
      <c r="BD18" s="50"/>
      <c r="BE18" s="32">
        <v>80</v>
      </c>
      <c r="BF18" s="44">
        <v>1348.0638857142858</v>
      </c>
      <c r="BG18" s="44">
        <v>1544</v>
      </c>
      <c r="BH18" s="44"/>
      <c r="BI18" s="44"/>
      <c r="BJ18" s="44">
        <v>1348.0638857142858</v>
      </c>
      <c r="BK18" s="44">
        <v>1544</v>
      </c>
    </row>
    <row r="19" spans="1:63" s="52" customFormat="1" x14ac:dyDescent="0.25">
      <c r="A19" s="31">
        <v>30</v>
      </c>
      <c r="B19" s="32"/>
      <c r="C19" s="32"/>
      <c r="D19" s="32"/>
      <c r="E19" s="32" t="s">
        <v>91</v>
      </c>
      <c r="F19" s="33" t="s">
        <v>92</v>
      </c>
      <c r="G19" s="33" t="s">
        <v>1</v>
      </c>
      <c r="H19" s="32"/>
      <c r="I19" s="64" t="s">
        <v>121</v>
      </c>
      <c r="J19" s="33" t="s">
        <v>66</v>
      </c>
      <c r="K19" s="31" t="s">
        <v>67</v>
      </c>
      <c r="L19" s="31" t="s">
        <v>67</v>
      </c>
      <c r="M19" s="32" t="s">
        <v>71</v>
      </c>
      <c r="N19" s="33" t="s">
        <v>100</v>
      </c>
      <c r="O19" s="32"/>
      <c r="P19" s="53" t="s">
        <v>102</v>
      </c>
      <c r="Q19" s="32"/>
      <c r="R19" s="32"/>
      <c r="S19" s="35"/>
      <c r="T19" s="33" t="s">
        <v>69</v>
      </c>
      <c r="U19" s="54">
        <v>0</v>
      </c>
      <c r="V19" s="54">
        <v>9.9499999999999993</v>
      </c>
      <c r="W19" s="33" t="s">
        <v>70</v>
      </c>
      <c r="X19" s="55">
        <v>48</v>
      </c>
      <c r="Y19" s="55">
        <v>30</v>
      </c>
      <c r="Z19" s="55">
        <v>36</v>
      </c>
      <c r="AA19" s="39">
        <v>5</v>
      </c>
      <c r="AB19" s="40">
        <v>4</v>
      </c>
      <c r="AC19" s="41">
        <f t="shared" si="0"/>
        <v>5.1839999999999997E-2</v>
      </c>
      <c r="AD19" s="42">
        <v>56</v>
      </c>
      <c r="AE19" s="40">
        <f t="shared" si="1"/>
        <v>4320.9876543209875</v>
      </c>
      <c r="AF19" s="43">
        <v>5500</v>
      </c>
      <c r="AG19" s="44">
        <f t="shared" si="2"/>
        <v>1.2728571428571429</v>
      </c>
      <c r="AH19" s="32" t="s">
        <v>95</v>
      </c>
      <c r="AI19" s="56">
        <v>0.17</v>
      </c>
      <c r="AJ19" s="44">
        <f t="shared" si="3"/>
        <v>1.6915</v>
      </c>
      <c r="AK19" s="44">
        <f t="shared" si="4"/>
        <v>12.914357142857142</v>
      </c>
      <c r="AL19" s="42">
        <v>1.37</v>
      </c>
      <c r="AM19" s="47">
        <f t="shared" si="5"/>
        <v>17.692669285714285</v>
      </c>
      <c r="AN19" s="48">
        <v>0</v>
      </c>
      <c r="AO19" s="47">
        <v>0</v>
      </c>
      <c r="AP19" s="48">
        <v>0.08</v>
      </c>
      <c r="AQ19" s="47">
        <v>1.9480000000000002</v>
      </c>
      <c r="AR19" s="48">
        <v>7.0000000000000007E-2</v>
      </c>
      <c r="AS19" s="47">
        <v>1.7045000000000003</v>
      </c>
      <c r="AT19" s="48">
        <v>0</v>
      </c>
      <c r="AU19" s="47">
        <f t="shared" si="6"/>
        <v>0</v>
      </c>
      <c r="AV19" s="48">
        <v>0</v>
      </c>
      <c r="AW19" s="48">
        <v>0</v>
      </c>
      <c r="AX19" s="47">
        <v>0</v>
      </c>
      <c r="AY19" s="47">
        <v>3.6525000000000007</v>
      </c>
      <c r="AZ19" s="47">
        <v>21.345169285714285</v>
      </c>
      <c r="BA19" s="49">
        <v>0.12340167204458796</v>
      </c>
      <c r="BB19" s="50">
        <v>24.35</v>
      </c>
      <c r="BC19" s="54">
        <v>12.7</v>
      </c>
      <c r="BD19" s="50"/>
      <c r="BE19" s="32">
        <v>144</v>
      </c>
      <c r="BF19" s="44">
        <v>3073.7043771428571</v>
      </c>
      <c r="BG19" s="44">
        <v>3506.4</v>
      </c>
      <c r="BH19" s="44"/>
      <c r="BI19" s="44"/>
      <c r="BJ19" s="44">
        <v>3073.7043771428571</v>
      </c>
      <c r="BK19" s="44">
        <v>3506.4</v>
      </c>
    </row>
    <row r="20" spans="1:63" s="52" customFormat="1" x14ac:dyDescent="0.25">
      <c r="A20" s="31">
        <v>31</v>
      </c>
      <c r="B20" s="32"/>
      <c r="C20" s="32"/>
      <c r="D20" s="32"/>
      <c r="E20" s="32" t="s">
        <v>91</v>
      </c>
      <c r="F20" s="33" t="s">
        <v>92</v>
      </c>
      <c r="G20" s="33" t="s">
        <v>1</v>
      </c>
      <c r="H20" s="32"/>
      <c r="I20" s="64" t="s">
        <v>122</v>
      </c>
      <c r="J20" s="33" t="s">
        <v>66</v>
      </c>
      <c r="K20" s="31" t="s">
        <v>67</v>
      </c>
      <c r="L20" s="31" t="s">
        <v>67</v>
      </c>
      <c r="M20" s="32" t="s">
        <v>72</v>
      </c>
      <c r="N20" s="33" t="s">
        <v>100</v>
      </c>
      <c r="O20" s="32"/>
      <c r="P20" s="53" t="s">
        <v>103</v>
      </c>
      <c r="Q20" s="32"/>
      <c r="R20" s="32"/>
      <c r="S20" s="35"/>
      <c r="T20" s="33" t="s">
        <v>69</v>
      </c>
      <c r="U20" s="54">
        <v>0</v>
      </c>
      <c r="V20" s="54">
        <v>10.85</v>
      </c>
      <c r="W20" s="33" t="s">
        <v>70</v>
      </c>
      <c r="X20" s="55">
        <v>48</v>
      </c>
      <c r="Y20" s="55">
        <v>30</v>
      </c>
      <c r="Z20" s="55">
        <v>38</v>
      </c>
      <c r="AA20" s="39">
        <v>5</v>
      </c>
      <c r="AB20" s="40">
        <v>4</v>
      </c>
      <c r="AC20" s="41">
        <f t="shared" si="0"/>
        <v>5.4719999999999998E-2</v>
      </c>
      <c r="AD20" s="42">
        <v>56</v>
      </c>
      <c r="AE20" s="40">
        <f t="shared" si="1"/>
        <v>4093.5672514619887</v>
      </c>
      <c r="AF20" s="43">
        <v>5500</v>
      </c>
      <c r="AG20" s="44">
        <f t="shared" si="2"/>
        <v>1.3435714285714284</v>
      </c>
      <c r="AH20" s="32" t="s">
        <v>95</v>
      </c>
      <c r="AI20" s="56">
        <v>0.17</v>
      </c>
      <c r="AJ20" s="44">
        <f t="shared" si="3"/>
        <v>1.8445</v>
      </c>
      <c r="AK20" s="44">
        <f t="shared" si="4"/>
        <v>14.038071428571428</v>
      </c>
      <c r="AL20" s="42">
        <v>1.37</v>
      </c>
      <c r="AM20" s="47">
        <f t="shared" si="5"/>
        <v>19.232157857142859</v>
      </c>
      <c r="AN20" s="48">
        <v>0</v>
      </c>
      <c r="AO20" s="47">
        <v>0</v>
      </c>
      <c r="AP20" s="48">
        <v>0.08</v>
      </c>
      <c r="AQ20" s="47">
        <v>2.2319999999999998</v>
      </c>
      <c r="AR20" s="48">
        <v>7.0000000000000007E-2</v>
      </c>
      <c r="AS20" s="47">
        <v>1.9530000000000001</v>
      </c>
      <c r="AT20" s="48">
        <v>0</v>
      </c>
      <c r="AU20" s="47">
        <f t="shared" si="6"/>
        <v>0</v>
      </c>
      <c r="AV20" s="48">
        <v>0</v>
      </c>
      <c r="AW20" s="48">
        <v>0</v>
      </c>
      <c r="AX20" s="47">
        <v>0</v>
      </c>
      <c r="AY20" s="47">
        <v>4.1849999999999996</v>
      </c>
      <c r="AZ20" s="47">
        <v>23.417157857142858</v>
      </c>
      <c r="BA20" s="49">
        <v>0.16067534562211977</v>
      </c>
      <c r="BB20" s="50">
        <v>27.9</v>
      </c>
      <c r="BC20" s="54">
        <v>14.5</v>
      </c>
      <c r="BD20" s="50"/>
      <c r="BE20" s="32">
        <v>432</v>
      </c>
      <c r="BF20" s="44">
        <v>10116.212194285714</v>
      </c>
      <c r="BG20" s="44">
        <v>12052.8</v>
      </c>
      <c r="BH20" s="44"/>
      <c r="BI20" s="44"/>
      <c r="BJ20" s="44">
        <v>10116.212194285714</v>
      </c>
      <c r="BK20" s="44">
        <v>12052.8</v>
      </c>
    </row>
    <row r="21" spans="1:63" s="52" customFormat="1" x14ac:dyDescent="0.25">
      <c r="A21" s="31">
        <v>32</v>
      </c>
      <c r="B21" s="32"/>
      <c r="C21" s="32"/>
      <c r="D21" s="32"/>
      <c r="E21" s="32" t="s">
        <v>91</v>
      </c>
      <c r="F21" s="33" t="s">
        <v>92</v>
      </c>
      <c r="G21" s="33" t="s">
        <v>1</v>
      </c>
      <c r="H21" s="32"/>
      <c r="I21" s="64" t="s">
        <v>122</v>
      </c>
      <c r="J21" s="33" t="s">
        <v>66</v>
      </c>
      <c r="K21" s="31" t="s">
        <v>67</v>
      </c>
      <c r="L21" s="31" t="s">
        <v>67</v>
      </c>
      <c r="M21" s="32" t="s">
        <v>73</v>
      </c>
      <c r="N21" s="33" t="s">
        <v>100</v>
      </c>
      <c r="O21" s="32"/>
      <c r="P21" s="53" t="s">
        <v>104</v>
      </c>
      <c r="Q21" s="32"/>
      <c r="R21" s="32"/>
      <c r="S21" s="35"/>
      <c r="T21" s="33" t="s">
        <v>69</v>
      </c>
      <c r="U21" s="54">
        <v>0</v>
      </c>
      <c r="V21" s="54">
        <v>12.54</v>
      </c>
      <c r="W21" s="33" t="s">
        <v>70</v>
      </c>
      <c r="X21" s="55">
        <v>48</v>
      </c>
      <c r="Y21" s="55">
        <v>30</v>
      </c>
      <c r="Z21" s="55">
        <v>43</v>
      </c>
      <c r="AA21" s="39">
        <v>5</v>
      </c>
      <c r="AB21" s="40">
        <v>4</v>
      </c>
      <c r="AC21" s="41">
        <f t="shared" si="0"/>
        <v>6.1920000000000003E-2</v>
      </c>
      <c r="AD21" s="42">
        <v>56</v>
      </c>
      <c r="AE21" s="40">
        <f t="shared" si="1"/>
        <v>3617.5710594315242</v>
      </c>
      <c r="AF21" s="43">
        <v>5500</v>
      </c>
      <c r="AG21" s="44">
        <f t="shared" si="2"/>
        <v>1.520357142857143</v>
      </c>
      <c r="AH21" s="32" t="s">
        <v>95</v>
      </c>
      <c r="AI21" s="56">
        <v>0.17</v>
      </c>
      <c r="AJ21" s="44">
        <f t="shared" si="3"/>
        <v>2.1318000000000001</v>
      </c>
      <c r="AK21" s="44">
        <f t="shared" si="4"/>
        <v>16.192157142857141</v>
      </c>
      <c r="AL21" s="42">
        <v>1.37</v>
      </c>
      <c r="AM21" s="47">
        <f t="shared" si="5"/>
        <v>22.183255285714285</v>
      </c>
      <c r="AN21" s="48">
        <v>0</v>
      </c>
      <c r="AO21" s="47">
        <v>0</v>
      </c>
      <c r="AP21" s="48">
        <v>0.08</v>
      </c>
      <c r="AQ21" s="47">
        <v>2.6320000000000001</v>
      </c>
      <c r="AR21" s="48">
        <v>7.0000000000000007E-2</v>
      </c>
      <c r="AS21" s="47">
        <v>2.3029999999999999</v>
      </c>
      <c r="AT21" s="48">
        <v>0</v>
      </c>
      <c r="AU21" s="47">
        <f t="shared" si="6"/>
        <v>0</v>
      </c>
      <c r="AV21" s="48">
        <v>0</v>
      </c>
      <c r="AW21" s="48">
        <v>0</v>
      </c>
      <c r="AX21" s="47">
        <v>0</v>
      </c>
      <c r="AY21" s="47">
        <v>4.9350000000000005</v>
      </c>
      <c r="AZ21" s="47">
        <v>27.118255285714284</v>
      </c>
      <c r="BA21" s="49">
        <v>0.17573692140686065</v>
      </c>
      <c r="BB21" s="50">
        <v>32.9</v>
      </c>
      <c r="BC21" s="54">
        <v>17.100000000000001</v>
      </c>
      <c r="BD21" s="50"/>
      <c r="BE21" s="32">
        <v>144</v>
      </c>
      <c r="BF21" s="44">
        <v>3905.0287611428566</v>
      </c>
      <c r="BG21" s="44">
        <v>4737.5999999999995</v>
      </c>
      <c r="BH21" s="44"/>
      <c r="BI21" s="44"/>
      <c r="BJ21" s="44">
        <v>3905.0287611428566</v>
      </c>
      <c r="BK21" s="44">
        <v>4737.5999999999995</v>
      </c>
    </row>
    <row r="22" spans="1:63" s="52" customFormat="1" x14ac:dyDescent="0.25">
      <c r="A22" s="31">
        <v>33</v>
      </c>
      <c r="B22" s="32"/>
      <c r="C22" s="32"/>
      <c r="D22" s="32"/>
      <c r="E22" s="32" t="s">
        <v>105</v>
      </c>
      <c r="F22" s="33" t="s">
        <v>106</v>
      </c>
      <c r="G22" s="33" t="s">
        <v>1</v>
      </c>
      <c r="H22" s="32"/>
      <c r="I22" s="64" t="s">
        <v>123</v>
      </c>
      <c r="J22" s="33" t="s">
        <v>66</v>
      </c>
      <c r="K22" s="31" t="s">
        <v>67</v>
      </c>
      <c r="L22" s="31" t="s">
        <v>67</v>
      </c>
      <c r="M22" s="32" t="s">
        <v>68</v>
      </c>
      <c r="N22" s="33" t="s">
        <v>107</v>
      </c>
      <c r="O22" s="32"/>
      <c r="P22" s="53" t="s">
        <v>108</v>
      </c>
      <c r="Q22" s="32"/>
      <c r="R22" s="32"/>
      <c r="S22" s="35"/>
      <c r="T22" s="33" t="s">
        <v>69</v>
      </c>
      <c r="U22" s="54">
        <v>0</v>
      </c>
      <c r="V22" s="54">
        <v>7.8</v>
      </c>
      <c r="W22" s="33" t="s">
        <v>70</v>
      </c>
      <c r="X22" s="55">
        <v>48</v>
      </c>
      <c r="Y22" s="55">
        <v>30</v>
      </c>
      <c r="Z22" s="55">
        <v>30</v>
      </c>
      <c r="AA22" s="39">
        <v>5</v>
      </c>
      <c r="AB22" s="40">
        <v>4</v>
      </c>
      <c r="AC22" s="41">
        <f t="shared" si="0"/>
        <v>4.3200000000000002E-2</v>
      </c>
      <c r="AD22" s="42">
        <v>56</v>
      </c>
      <c r="AE22" s="40">
        <f t="shared" si="1"/>
        <v>5185.1851851851852</v>
      </c>
      <c r="AF22" s="43">
        <v>5500</v>
      </c>
      <c r="AG22" s="44">
        <f t="shared" si="2"/>
        <v>1.0607142857142857</v>
      </c>
      <c r="AH22" s="32" t="s">
        <v>95</v>
      </c>
      <c r="AI22" s="56">
        <v>0.17</v>
      </c>
      <c r="AJ22" s="44">
        <f t="shared" si="3"/>
        <v>1.3260000000000001</v>
      </c>
      <c r="AK22" s="44">
        <f t="shared" si="4"/>
        <v>10.186714285714286</v>
      </c>
      <c r="AL22" s="42">
        <v>1.37</v>
      </c>
      <c r="AM22" s="47">
        <f t="shared" si="5"/>
        <v>13.955798571428573</v>
      </c>
      <c r="AN22" s="48">
        <v>0</v>
      </c>
      <c r="AO22" s="47">
        <v>0</v>
      </c>
      <c r="AP22" s="48">
        <v>0.08</v>
      </c>
      <c r="AQ22" s="47">
        <v>1.512</v>
      </c>
      <c r="AR22" s="48">
        <v>5.5E-2</v>
      </c>
      <c r="AS22" s="47">
        <v>1.0394999999999999</v>
      </c>
      <c r="AT22" s="48">
        <v>0</v>
      </c>
      <c r="AU22" s="47">
        <f t="shared" si="6"/>
        <v>0</v>
      </c>
      <c r="AV22" s="48">
        <v>0</v>
      </c>
      <c r="AW22" s="48">
        <v>0</v>
      </c>
      <c r="AX22" s="47">
        <v>0</v>
      </c>
      <c r="AY22" s="47">
        <v>2.5514999999999999</v>
      </c>
      <c r="AZ22" s="47">
        <v>16.507298571428574</v>
      </c>
      <c r="BA22" s="49">
        <v>0.12659795918367325</v>
      </c>
      <c r="BB22" s="50">
        <v>18.899999999999999</v>
      </c>
      <c r="BC22" s="54">
        <v>9.35</v>
      </c>
      <c r="BD22" s="50"/>
      <c r="BE22" s="32">
        <v>80</v>
      </c>
      <c r="BF22" s="44">
        <v>1320.583885714286</v>
      </c>
      <c r="BG22" s="44">
        <v>1512</v>
      </c>
      <c r="BH22" s="44"/>
      <c r="BI22" s="44"/>
      <c r="BJ22" s="44">
        <v>1320.583885714286</v>
      </c>
      <c r="BK22" s="44">
        <v>1512</v>
      </c>
    </row>
    <row r="23" spans="1:63" s="52" customFormat="1" x14ac:dyDescent="0.25">
      <c r="A23" s="31">
        <v>34</v>
      </c>
      <c r="B23" s="32"/>
      <c r="C23" s="32"/>
      <c r="D23" s="32"/>
      <c r="E23" s="32" t="s">
        <v>105</v>
      </c>
      <c r="F23" s="33" t="s">
        <v>106</v>
      </c>
      <c r="G23" s="33" t="s">
        <v>1</v>
      </c>
      <c r="H23" s="32"/>
      <c r="I23" s="64" t="s">
        <v>122</v>
      </c>
      <c r="J23" s="33" t="s">
        <v>66</v>
      </c>
      <c r="K23" s="31" t="s">
        <v>67</v>
      </c>
      <c r="L23" s="31" t="s">
        <v>67</v>
      </c>
      <c r="M23" s="32" t="s">
        <v>71</v>
      </c>
      <c r="N23" s="33" t="s">
        <v>107</v>
      </c>
      <c r="O23" s="32"/>
      <c r="P23" s="53" t="s">
        <v>109</v>
      </c>
      <c r="Q23" s="32"/>
      <c r="R23" s="32"/>
      <c r="S23" s="35"/>
      <c r="T23" s="33" t="s">
        <v>69</v>
      </c>
      <c r="U23" s="54">
        <v>0</v>
      </c>
      <c r="V23" s="54">
        <v>9.9499999999999993</v>
      </c>
      <c r="W23" s="33" t="s">
        <v>70</v>
      </c>
      <c r="X23" s="55">
        <v>48</v>
      </c>
      <c r="Y23" s="55">
        <v>30</v>
      </c>
      <c r="Z23" s="55">
        <v>36</v>
      </c>
      <c r="AA23" s="39">
        <v>5</v>
      </c>
      <c r="AB23" s="40">
        <v>4</v>
      </c>
      <c r="AC23" s="41">
        <f t="shared" si="0"/>
        <v>5.1839999999999997E-2</v>
      </c>
      <c r="AD23" s="42">
        <v>56</v>
      </c>
      <c r="AE23" s="40">
        <f t="shared" si="1"/>
        <v>4320.9876543209875</v>
      </c>
      <c r="AF23" s="43">
        <v>5500</v>
      </c>
      <c r="AG23" s="44">
        <f t="shared" si="2"/>
        <v>1.2728571428571429</v>
      </c>
      <c r="AH23" s="32" t="s">
        <v>95</v>
      </c>
      <c r="AI23" s="56">
        <v>0.17</v>
      </c>
      <c r="AJ23" s="44">
        <f t="shared" si="3"/>
        <v>1.6915</v>
      </c>
      <c r="AK23" s="44">
        <f t="shared" si="4"/>
        <v>12.914357142857142</v>
      </c>
      <c r="AL23" s="42">
        <v>1.37</v>
      </c>
      <c r="AM23" s="47">
        <f t="shared" si="5"/>
        <v>17.692669285714285</v>
      </c>
      <c r="AN23" s="48">
        <v>0</v>
      </c>
      <c r="AO23" s="47">
        <v>0</v>
      </c>
      <c r="AP23" s="48">
        <v>0.08</v>
      </c>
      <c r="AQ23" s="47">
        <v>1.9080000000000001</v>
      </c>
      <c r="AR23" s="48">
        <v>5.5E-2</v>
      </c>
      <c r="AS23" s="47">
        <v>1.3117500000000002</v>
      </c>
      <c r="AT23" s="48">
        <v>0</v>
      </c>
      <c r="AU23" s="47">
        <f t="shared" si="6"/>
        <v>0</v>
      </c>
      <c r="AV23" s="48">
        <v>0</v>
      </c>
      <c r="AW23" s="48">
        <v>0</v>
      </c>
      <c r="AX23" s="47">
        <v>0</v>
      </c>
      <c r="AY23" s="47">
        <v>3.2197500000000003</v>
      </c>
      <c r="AZ23" s="47">
        <v>20.912419285714286</v>
      </c>
      <c r="BA23" s="49">
        <v>0.12316900269541783</v>
      </c>
      <c r="BB23" s="50">
        <v>23.85</v>
      </c>
      <c r="BC23" s="54">
        <v>11.95</v>
      </c>
      <c r="BD23" s="50"/>
      <c r="BE23" s="32">
        <v>144</v>
      </c>
      <c r="BF23" s="44">
        <v>3011.3883771428573</v>
      </c>
      <c r="BG23" s="44">
        <v>3434.4</v>
      </c>
      <c r="BH23" s="44"/>
      <c r="BI23" s="44"/>
      <c r="BJ23" s="44">
        <v>3011.3883771428573</v>
      </c>
      <c r="BK23" s="44">
        <v>3434.4</v>
      </c>
    </row>
    <row r="24" spans="1:63" s="52" customFormat="1" x14ac:dyDescent="0.25">
      <c r="A24" s="31">
        <v>35</v>
      </c>
      <c r="B24" s="32"/>
      <c r="C24" s="32"/>
      <c r="D24" s="32"/>
      <c r="E24" s="32" t="s">
        <v>105</v>
      </c>
      <c r="F24" s="33" t="s">
        <v>106</v>
      </c>
      <c r="G24" s="33" t="s">
        <v>1</v>
      </c>
      <c r="H24" s="32"/>
      <c r="I24" s="64" t="s">
        <v>122</v>
      </c>
      <c r="J24" s="33" t="s">
        <v>66</v>
      </c>
      <c r="K24" s="31" t="s">
        <v>67</v>
      </c>
      <c r="L24" s="31" t="s">
        <v>67</v>
      </c>
      <c r="M24" s="32" t="s">
        <v>72</v>
      </c>
      <c r="N24" s="33" t="s">
        <v>107</v>
      </c>
      <c r="O24" s="32"/>
      <c r="P24" s="53" t="s">
        <v>110</v>
      </c>
      <c r="Q24" s="32"/>
      <c r="R24" s="32"/>
      <c r="S24" s="35"/>
      <c r="T24" s="33" t="s">
        <v>69</v>
      </c>
      <c r="U24" s="54">
        <v>0</v>
      </c>
      <c r="V24" s="54">
        <v>10.85</v>
      </c>
      <c r="W24" s="33" t="s">
        <v>70</v>
      </c>
      <c r="X24" s="55">
        <v>48</v>
      </c>
      <c r="Y24" s="55">
        <v>30</v>
      </c>
      <c r="Z24" s="55">
        <v>38</v>
      </c>
      <c r="AA24" s="39">
        <v>5</v>
      </c>
      <c r="AB24" s="40">
        <v>4</v>
      </c>
      <c r="AC24" s="41">
        <f t="shared" si="0"/>
        <v>5.4719999999999998E-2</v>
      </c>
      <c r="AD24" s="42">
        <v>56</v>
      </c>
      <c r="AE24" s="40">
        <f t="shared" si="1"/>
        <v>4093.5672514619887</v>
      </c>
      <c r="AF24" s="43">
        <v>5500</v>
      </c>
      <c r="AG24" s="44">
        <f t="shared" si="2"/>
        <v>1.3435714285714284</v>
      </c>
      <c r="AH24" s="32" t="s">
        <v>95</v>
      </c>
      <c r="AI24" s="56">
        <v>0.17</v>
      </c>
      <c r="AJ24" s="44">
        <f t="shared" si="3"/>
        <v>1.8445</v>
      </c>
      <c r="AK24" s="44">
        <f t="shared" si="4"/>
        <v>14.038071428571428</v>
      </c>
      <c r="AL24" s="42">
        <v>1.37</v>
      </c>
      <c r="AM24" s="47">
        <f t="shared" si="5"/>
        <v>19.232157857142859</v>
      </c>
      <c r="AN24" s="48">
        <v>0</v>
      </c>
      <c r="AO24" s="47">
        <v>0</v>
      </c>
      <c r="AP24" s="48">
        <v>0.08</v>
      </c>
      <c r="AQ24" s="47">
        <v>2.1880000000000002</v>
      </c>
      <c r="AR24" s="48">
        <v>5.5E-2</v>
      </c>
      <c r="AS24" s="47">
        <v>1.5042500000000001</v>
      </c>
      <c r="AT24" s="48">
        <v>0</v>
      </c>
      <c r="AU24" s="47">
        <f t="shared" si="6"/>
        <v>0</v>
      </c>
      <c r="AV24" s="48">
        <v>0</v>
      </c>
      <c r="AW24" s="48">
        <v>0</v>
      </c>
      <c r="AX24" s="47">
        <v>0</v>
      </c>
      <c r="AY24" s="47">
        <v>3.6922500000000005</v>
      </c>
      <c r="AZ24" s="47">
        <v>22.92440785714286</v>
      </c>
      <c r="BA24" s="49">
        <v>0.16181324105510569</v>
      </c>
      <c r="BB24" s="50">
        <v>27.35</v>
      </c>
      <c r="BC24" s="54">
        <v>13.65</v>
      </c>
      <c r="BD24" s="50"/>
      <c r="BE24" s="32">
        <v>432</v>
      </c>
      <c r="BF24" s="44">
        <v>9903.3441942857153</v>
      </c>
      <c r="BG24" s="44">
        <v>11815.2</v>
      </c>
      <c r="BH24" s="44"/>
      <c r="BI24" s="44"/>
      <c r="BJ24" s="44">
        <v>9903.3441942857153</v>
      </c>
      <c r="BK24" s="44">
        <v>11815.2</v>
      </c>
    </row>
    <row r="25" spans="1:63" s="52" customFormat="1" x14ac:dyDescent="0.25">
      <c r="A25" s="31">
        <v>36</v>
      </c>
      <c r="B25" s="32"/>
      <c r="C25" s="32"/>
      <c r="D25" s="32"/>
      <c r="E25" s="32" t="s">
        <v>105</v>
      </c>
      <c r="F25" s="33" t="s">
        <v>106</v>
      </c>
      <c r="G25" s="33" t="s">
        <v>1</v>
      </c>
      <c r="H25" s="32"/>
      <c r="I25" s="64" t="s">
        <v>122</v>
      </c>
      <c r="J25" s="33" t="s">
        <v>66</v>
      </c>
      <c r="K25" s="31" t="s">
        <v>67</v>
      </c>
      <c r="L25" s="31" t="s">
        <v>67</v>
      </c>
      <c r="M25" s="32" t="s">
        <v>73</v>
      </c>
      <c r="N25" s="33" t="s">
        <v>107</v>
      </c>
      <c r="O25" s="32"/>
      <c r="P25" s="53" t="s">
        <v>111</v>
      </c>
      <c r="Q25" s="32"/>
      <c r="R25" s="32"/>
      <c r="S25" s="35"/>
      <c r="T25" s="33" t="s">
        <v>69</v>
      </c>
      <c r="U25" s="54">
        <v>0</v>
      </c>
      <c r="V25" s="54">
        <v>12.54</v>
      </c>
      <c r="W25" s="33" t="s">
        <v>70</v>
      </c>
      <c r="X25" s="55">
        <v>48</v>
      </c>
      <c r="Y25" s="55">
        <v>30</v>
      </c>
      <c r="Z25" s="55">
        <v>43</v>
      </c>
      <c r="AA25" s="39">
        <v>5</v>
      </c>
      <c r="AB25" s="40">
        <v>4</v>
      </c>
      <c r="AC25" s="41">
        <f t="shared" si="0"/>
        <v>6.1920000000000003E-2</v>
      </c>
      <c r="AD25" s="42">
        <v>56</v>
      </c>
      <c r="AE25" s="40">
        <f t="shared" si="1"/>
        <v>3617.5710594315242</v>
      </c>
      <c r="AF25" s="43">
        <v>5500</v>
      </c>
      <c r="AG25" s="44">
        <f t="shared" si="2"/>
        <v>1.520357142857143</v>
      </c>
      <c r="AH25" s="32" t="s">
        <v>95</v>
      </c>
      <c r="AI25" s="56">
        <v>0.17</v>
      </c>
      <c r="AJ25" s="44">
        <f t="shared" si="3"/>
        <v>2.1318000000000001</v>
      </c>
      <c r="AK25" s="44">
        <f t="shared" si="4"/>
        <v>16.192157142857141</v>
      </c>
      <c r="AL25" s="42">
        <v>1.37</v>
      </c>
      <c r="AM25" s="47">
        <f t="shared" si="5"/>
        <v>22.183255285714285</v>
      </c>
      <c r="AN25" s="48">
        <v>0</v>
      </c>
      <c r="AO25" s="47">
        <v>0</v>
      </c>
      <c r="AP25" s="48">
        <v>0.08</v>
      </c>
      <c r="AQ25" s="47">
        <v>2.58</v>
      </c>
      <c r="AR25" s="48">
        <v>5.5E-2</v>
      </c>
      <c r="AS25" s="47">
        <v>1.7737499999999999</v>
      </c>
      <c r="AT25" s="48">
        <v>0</v>
      </c>
      <c r="AU25" s="47">
        <f t="shared" si="6"/>
        <v>0</v>
      </c>
      <c r="AV25" s="48">
        <v>0</v>
      </c>
      <c r="AW25" s="48">
        <v>0</v>
      </c>
      <c r="AX25" s="47">
        <v>0</v>
      </c>
      <c r="AY25" s="47">
        <v>4.3537499999999998</v>
      </c>
      <c r="AZ25" s="47">
        <v>26.537005285714287</v>
      </c>
      <c r="BA25" s="49">
        <v>0.177147122923588</v>
      </c>
      <c r="BB25" s="50">
        <v>32.25</v>
      </c>
      <c r="BC25" s="54">
        <v>16.100000000000001</v>
      </c>
      <c r="BD25" s="50"/>
      <c r="BE25" s="32">
        <v>144</v>
      </c>
      <c r="BF25" s="44">
        <v>3821.3287611428573</v>
      </c>
      <c r="BG25" s="44">
        <v>4644</v>
      </c>
      <c r="BH25" s="44"/>
      <c r="BI25" s="44"/>
      <c r="BJ25" s="44">
        <v>3821.3287611428573</v>
      </c>
      <c r="BK25" s="44">
        <v>4644</v>
      </c>
    </row>
  </sheetData>
  <sheetProtection insertRows="0" deleteRows="0" sort="0"/>
  <protectedRanges>
    <protectedRange sqref="M22:O25 AM2:AZ25 Q22:R25 A26:B99 BA14:BD25 V2:W13 AG2:AG13 AJ2:AL13 BA2:BA13 BC2:BD13 T2:T25 AC2:AE25 AG14:AL25 U14:Z25 C26:AY98 Q2:R13 M14:R21 M2:O13 A2:L25 AA2:AA25" name="Range1"/>
    <protectedRange sqref="X2:Z13" name="Range1_2"/>
    <protectedRange sqref="AF2:AF25" name="Range1_3"/>
    <protectedRange sqref="AH2:AI13" name="Range1_4"/>
    <protectedRange sqref="S2:S25" name="Range1_4_1"/>
    <protectedRange sqref="P2:P13" name="Range1_6_1_1_2_1_1_1_1_2_3_2_2"/>
    <protectedRange sqref="P22:P25" name="Range1_5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G2:G25</xm:sqref>
        </x14:dataValidation>
        <x14:dataValidation type="list" allowBlank="1" showInputMessage="1" showErrorMessage="1">
          <x14:formula1>
            <xm:f>[1]ValueSelect!#REF!</xm:f>
          </x14:formula1>
          <xm:sqref>F2:F25</xm:sqref>
        </x14:dataValidation>
        <x14:dataValidation type="list" allowBlank="1" showInputMessage="1" showErrorMessage="1">
          <x14:formula1>
            <xm:f>[1]ValueSelect!#REF!</xm:f>
          </x14:formula1>
          <xm:sqref>E2:E13</xm:sqref>
        </x14:dataValidation>
        <x14:dataValidation type="list" allowBlank="1" showInputMessage="1" showErrorMessage="1">
          <x14:formula1>
            <xm:f>[1]Data!#REF!</xm:f>
          </x14:formula1>
          <xm:sqref>W2:W25</xm:sqref>
        </x14:dataValidation>
        <x14:dataValidation type="list" allowBlank="1" showInputMessage="1" showErrorMessage="1">
          <x14:formula1>
            <xm:f>[1]Data!#REF!</xm:f>
          </x14:formula1>
          <xm:sqref>T2:T25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2026-02-05T11:03:16Z</dcterms:created>
  <dcterms:modified xsi:type="dcterms:W3CDTF">2026-02-05T11:11:39Z</dcterms:modified>
</cp:coreProperties>
</file>