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ujie\Desktop\"/>
    </mc:Choice>
  </mc:AlternateContent>
  <bookViews>
    <workbookView xWindow="0" yWindow="0" windowWidth="28800" windowHeight="11625"/>
  </bookViews>
  <sheets>
    <sheet name="20%tariff QS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AD">'[2]other data'!$T$2:$T$5</definedName>
    <definedName name="ADUL">'[1]BTC26 PO'!#REF!</definedName>
    <definedName name="APL">'[1]BTC26 PO'!#REF!</definedName>
    <definedName name="ART">'[1]BTC26 PO'!#REF!</definedName>
    <definedName name="as">'[3]1-Import Product Data Sheet'!$X$2</definedName>
    <definedName name="Banner">'[4]Hardline Drop down'!$H$5:$H$9</definedName>
    <definedName name="BASI">'[1]BTC26 PO'!#REF!</definedName>
    <definedName name="BATH">'[1]BTC26 PO'!#REF!</definedName>
    <definedName name="bigidea">[5]Lists!$I$6:$I$29</definedName>
    <definedName name="BLK">'[1]BTC26 PO'!#REF!</definedName>
    <definedName name="Brand">'[3]1-Import Product Data Sheet'!$N$102:$N$144</definedName>
    <definedName name="Branded">[5]Lists!$F$6:$F$38</definedName>
    <definedName name="brands">'[2]other data'!$K$2:$K$48</definedName>
    <definedName name="CATEGORY">[6]Sheet1!$DW$2:$DW$3</definedName>
    <definedName name="chargeback">'[2]other data'!$B$2:$B$6</definedName>
    <definedName name="color">[5]Lists!$J$6:$J$29</definedName>
    <definedName name="COLOR_FAMILY">'[7]x-Lists'!$AB$2:$AB$18</definedName>
    <definedName name="colour">[6]Sheet1!$EH$2:$EH$3</definedName>
    <definedName name="countries">'[2]other data'!$I$3:$I$249</definedName>
    <definedName name="Cycle">[5]Lists!$E$6:$E$30</definedName>
    <definedName name="den">[5]Lists!$L$6:$L$29</definedName>
    <definedName name="diffgrp">'[2]diff group head'!$A$2:$A$47</definedName>
    <definedName name="DIFFS">'[2]other data'!$AF$2:$AF$13</definedName>
    <definedName name="division">'[8]X-PORTS'!$K$4:$K$12</definedName>
    <definedName name="Division1">'[4]Hardline Drop down'!$A$5:$A$16</definedName>
    <definedName name="FASHION">[9]LIST!$E$2:$E$7</definedName>
    <definedName name="foam">[6]Sheet1!$EC$2:$EC$3</definedName>
    <definedName name="FOBCostPerPiece">#REF!</definedName>
    <definedName name="freight">'[2]other data'!$AC$3:$AC$14</definedName>
    <definedName name="FUR">'[1]BTC26 PO'!#REF!</definedName>
    <definedName name="HANGER">[2]hangers!$B$3:$B$42</definedName>
    <definedName name="hanger2">[2]hangers!$G$3:$G$42</definedName>
    <definedName name="INITIALBUY">[9]LIST!$G$2:$G$7</definedName>
    <definedName name="KD">[6]Sheet1!$DS$2:$DS$2</definedName>
    <definedName name="LGT">'[1]BTC26 PO'!#REF!</definedName>
    <definedName name="LIFESTYLE">[9]LIST!$C$2:$C$7</definedName>
    <definedName name="LOCALIZATION__PRICEPOINT">'[7]x-Lists'!$Z$2:$Z$4</definedName>
    <definedName name="loctype">'[2]other data'!$BN$2:$BN$6</definedName>
    <definedName name="M">[6]Sheet1!$EA$2:$EA$3</definedName>
    <definedName name="Office">'[4]Hardline Drop down'!$C$5:$C$21</definedName>
    <definedName name="ORDERTYPE">'[2]other data'!$AN$2:$AN$6</definedName>
    <definedName name="OTB">'[2]other data'!$R$2:$R$14</definedName>
    <definedName name="PACK">[6]Sheet1!$EE$2:$EE$3</definedName>
    <definedName name="PackageType">'[3]1-Import Product Data Sheet'!$L$102:$L$131</definedName>
    <definedName name="PDQList">'[3]1-Import Product Data Sheet'!$AR$1:$AR$24</definedName>
    <definedName name="PET">'[1]BTC26 PO'!#REF!</definedName>
    <definedName name="PETB">'[1]BTC26 PO'!#REF!</definedName>
    <definedName name="po_type">'[2]other data'!$AU$2:$AU$11</definedName>
    <definedName name="PORT_IFF">[10]a!$A$10:$B$35</definedName>
    <definedName name="ports">'[8]X-PORTS'!$D$4:$D$33</definedName>
    <definedName name="PortSeq">'[3]1-Import Product Data Sheet'!$U$2</definedName>
    <definedName name="PortSeqLCL">#REF!</definedName>
    <definedName name="POtype">#REF!</definedName>
    <definedName name="PrevBuy">'[3]1-Import Product Data Sheet'!$AR$26:$AR$27</definedName>
    <definedName name="PRICE">[9]LIST!$B$2:$B$6</definedName>
    <definedName name="QSFOB">[11]Q1!$C$38</definedName>
    <definedName name="RateSeq">'[3]1-Import Product Data Sheet'!$X$2</definedName>
    <definedName name="RUG">'[1]BTC26 PO'!#REF!</definedName>
    <definedName name="runnum">'[2]other data'!$BI$2:$BI$18</definedName>
    <definedName name="scalenum">'[2]other data'!$BG$2:$BG$18</definedName>
    <definedName name="Season">'[4]Hardline Drop down'!$D$5:$D$15</definedName>
    <definedName name="SHET">'[1]BTC26 PO'!#REF!</definedName>
    <definedName name="size1">#REF!</definedName>
    <definedName name="size1a">#REF!</definedName>
    <definedName name="SPECIAL">[2]comments!$B$3:$B$54</definedName>
    <definedName name="ssn_code">'[2]other data'!$AQ$2:$AQ$110</definedName>
    <definedName name="ssn_phase">'[2]other data'!$AS$2:$AS$83</definedName>
    <definedName name="SUPPLIER">'[2]vendor info'!$A$4:$A$400</definedName>
    <definedName name="TBJ">'[2]other data'!$AK$2:$AK$10</definedName>
    <definedName name="TERMS">'[2]other data'!$P$2:$P$7</definedName>
    <definedName name="THEME">'[7]x-Lists'!$AQ$2:$AQ$12</definedName>
    <definedName name="TICKET">[2]tickets!$B$3:$B$27</definedName>
    <definedName name="ticket2">[2]tickets!$G$3:$G$27</definedName>
    <definedName name="TOWL">'[1]BTC26 PO'!#REF!</definedName>
    <definedName name="TREATMENT">'[7]x-Lists'!$AR$2:$AR$23</definedName>
    <definedName name="UDA3A">'[2]other data'!$AY$2:$AY$4</definedName>
    <definedName name="UDA3B">'[2]other data'!$AZ$2:$AZ$6</definedName>
    <definedName name="UNIT">[6]Sheet1!$EF$2:$EF$3</definedName>
    <definedName name="upc">'[2]other data'!$AH$2:$AH$10</definedName>
    <definedName name="UPC1A">'[2]other data'!$BD$2:$BD$5</definedName>
    <definedName name="UPC2A">'[2]other data'!$BF$2:$BF$5</definedName>
    <definedName name="Upload">'[4]Hardline Drop down'!$E$5</definedName>
    <definedName name="USPORTS">'[8]X-PORTS'!$I$5:$I$7</definedName>
    <definedName name="VendorType">'[4]Hardline Drop down'!$F$5:$F$8</definedName>
    <definedName name="WAREHOUSE">'[2]other data'!$BL$2:$BL$24</definedName>
    <definedName name="WIN">'[1]BTC26 PO'!#REF!</definedName>
    <definedName name="wood">[6]Sheet1!$EG$2:$EG$3</definedName>
    <definedName name="World1">[5]Lists!$H$6:$H$29</definedName>
    <definedName name="wvu.MARK." hidden="1">{TRUE,TRUE,-1.25,-15.5,484.5,350.25,FALSE,FALSE,FALSE,TRUE,0,1,#N/A,1,#N/A,11.6666666666667,26.2777777777778,1,FALSE,FALSE,3,TRUE,1,FALSE,75,"Swvu.MARK.","ACwvu.MARK.",#N/A,FALSE,FALSE,1,0,0.5,0.5,1,"","",TRUE,FALSE,FALSE,FALSE,1,65,#N/A,#N/A,FALSE,"=R17:R18","Rwvu.MARK.","Cwvu.MARK.",FALSE,FALSE,FALSE,1,300,300,FALSE,FALSE,FALSE,FALSE,TRUE}</definedName>
    <definedName name="wvu.MARK._1" hidden="1">{TRUE,TRUE,-1.25,-15.5,484.5,350.25,FALSE,FALSE,FALSE,TRUE,0,1,#N/A,1,#N/A,11.6666666666667,26.2777777777778,1,FALSE,FALSE,3,TRUE,1,FALSE,75,"Swvu.MARK.","ACwvu.MARK.",#N/A,FALSE,FALSE,1,0,0.5,0.5,1,"","",TRUE,FALSE,FALSE,FALSE,1,65,#N/A,#N/A,FALSE,"=R17:R18","Rwvu.MARK.","Cwvu.MARK.",FALSE,FALSE,FALSE,1,300,300,FALSE,FALSE,FALSE,FALSE,TRUE}</definedName>
    <definedName name="wvu.MARK._2" hidden="1">{TRUE,TRUE,-1.25,-15.5,484.5,350.25,FALSE,FALSE,FALSE,TRUE,0,1,#N/A,1,#N/A,11.6666666666667,26.2777777777778,1,FALSE,FALSE,3,TRUE,1,FALSE,75,"Swvu.MARK.","ACwvu.MARK.",#N/A,FALSE,FALSE,1,0,0.5,0.5,1,"","",TRUE,FALSE,FALSE,FALSE,1,65,#N/A,#N/A,FALSE,"=R17:R18","Rwvu.MARK.","Cwvu.MARK.",FALSE,FALSE,FALSE,1,300,300,FALSE,FALSE,FALSE,FALSE,TRUE}</definedName>
    <definedName name="wvu.MARK._3" hidden="1">{TRUE,TRUE,-1.25,-15.5,484.5,350.25,FALSE,FALSE,FALSE,TRUE,0,1,#N/A,1,#N/A,11.6666666666667,26.2777777777778,1,FALSE,FALSE,3,TRUE,1,FALSE,75,"Swvu.MARK.","ACwvu.MARK.",#N/A,FALSE,FALSE,1,0,0.5,0.5,1,"","",TRUE,FALSE,FALSE,FALSE,1,65,#N/A,#N/A,FALSE,"=R17:R18","Rwvu.MARK.","Cwvu.MARK.",FALSE,FALSE,FALSE,1,300,300,FALSE,FALSE,FALSE,FALSE,TRUE}</definedName>
    <definedName name="wvu.MARK._4" hidden="1">{TRUE,TRUE,-1.25,-15.5,484.5,350.25,FALSE,FALSE,FALSE,TRUE,0,1,#N/A,1,#N/A,11.6666666666667,26.2777777777778,1,FALSE,FALSE,3,TRUE,1,FALSE,75,"Swvu.MARK.","ACwvu.MARK.",#N/A,FALSE,FALSE,1,0,0.5,0.5,1,"","",TRUE,FALSE,FALSE,FALSE,1,65,#N/A,#N/A,FALSE,"=R17:R18","Rwvu.MARK.","Cwvu.MARK.",FALSE,FALSE,FALSE,1,300,300,FALSE,FALSE,FALSE,FALSE,TRUE}</definedName>
    <definedName name="wvu.MARK._5" hidden="1">{TRUE,TRUE,-1.25,-15.5,484.5,350.25,FALSE,FALSE,FALSE,TRUE,0,1,#N/A,1,#N/A,11.6666666666667,26.2777777777778,1,FALSE,FALSE,3,TRUE,1,FALSE,75,"Swvu.MARK.","ACwvu.MARK.",#N/A,FALSE,FALSE,1,0,0.5,0.5,1,"","",TRUE,FALSE,FALSE,FALSE,1,65,#N/A,#N/A,FALSE,"=R17:R18","Rwvu.MARK.","Cwvu.MARK.",FALSE,FALSE,FALSE,1,300,300,FALSE,FALSE,FALSE,FALSE,TRUE}</definedName>
    <definedName name="YNE">'[2]other data'!$BB$2:$BB$5</definedName>
    <definedName name="YNES">'[2]other data'!$BR$2:$BR$6</definedName>
    <definedName name="YOUT">'[1]BTC26 PO'!#REF!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J2" i="1" l="1"/>
  <c r="BG2" i="1"/>
  <c r="BA2" i="1"/>
  <c r="AX2" i="1"/>
  <c r="AU2" i="1"/>
  <c r="AR2" i="1"/>
  <c r="AP2" i="1"/>
  <c r="AN2" i="1"/>
  <c r="AL2" i="1"/>
  <c r="BB2" i="1" s="1"/>
  <c r="AH2" i="1"/>
  <c r="AC2" i="1"/>
  <c r="AD2" i="1" s="1"/>
  <c r="AF2" i="1" s="1"/>
  <c r="R2" i="1"/>
  <c r="T2" i="1" s="1"/>
  <c r="U2" i="1" s="1"/>
  <c r="AI2" i="1" l="1"/>
  <c r="AJ2" i="1" s="1"/>
  <c r="BC2" i="1" s="1"/>
  <c r="BD2" i="1" l="1"/>
  <c r="BI2" i="1"/>
</calcChain>
</file>

<file path=xl/comments1.xml><?xml version="1.0" encoding="utf-8"?>
<comments xmlns="http://schemas.openxmlformats.org/spreadsheetml/2006/main">
  <authors>
    <author>heather.zhu@jlahome.com</author>
  </authors>
  <commentList>
    <comment ref="T1" authorId="0" shapeId="0">
      <text>
        <r>
          <rPr>
            <sz val="11"/>
            <rFont val="Calibri"/>
            <family val="2"/>
          </rPr>
          <t>[China RMB Cost]/[Exchange Rate]</t>
        </r>
      </text>
    </comment>
    <comment ref="AC1" authorId="0" shapeId="0">
      <text>
        <r>
          <rPr>
            <sz val="11"/>
            <rFont val="Calibri"/>
            <family val="2"/>
          </rPr>
          <t>[Carton Size L (cm)]*[Carton Size W (cm)]*[Carton Size H (cm)]/1000000</t>
        </r>
      </text>
    </comment>
    <comment ref="AD1" authorId="0" shapeId="0">
      <text>
        <r>
          <rPr>
            <sz val="11"/>
            <rFont val="Calibri"/>
            <family val="2"/>
          </rPr>
          <t>65/[Cubic Meter per Carton]*[Case Pack]</t>
        </r>
      </text>
    </comment>
    <comment ref="AF1" authorId="0" shapeId="0">
      <text>
        <r>
          <rPr>
            <sz val="11"/>
            <rFont val="Calibri"/>
            <family val="2"/>
          </rPr>
          <t>[40ft Container Freight]/[Total Units per 40ft Container]</t>
        </r>
      </text>
    </comment>
    <comment ref="AI1" authorId="0" shapeId="0">
      <text>
        <r>
          <rPr>
            <sz val="11"/>
            <rFont val="Calibri"/>
            <family val="2"/>
          </rPr>
          <t>[FOB Cost $ (Value)]*[Duty Rate]</t>
        </r>
      </text>
    </comment>
    <comment ref="AJ1" authorId="0" shapeId="0">
      <text>
        <r>
          <rPr>
            <sz val="11"/>
            <rFont val="Calibri"/>
            <family val="2"/>
          </rPr>
          <t>[FOB Cost $ (Value)]+[Ocean Freight per Item $]+[Duty per Item $]</t>
        </r>
      </text>
    </comment>
    <comment ref="AL1" authorId="0" shapeId="0">
      <text>
        <r>
          <rPr>
            <sz val="11"/>
            <rFont val="Calibri"/>
            <family val="2"/>
          </rPr>
          <t>[JLA POE Price Quote (Value)]*[DA %]</t>
        </r>
      </text>
    </comment>
    <comment ref="AN1" authorId="0" shapeId="0">
      <text>
        <r>
          <rPr>
            <sz val="11"/>
            <rFont val="Calibri"/>
            <family val="2"/>
          </rPr>
          <t>[JLA POE Price Quote (Value)]*[General Load %]</t>
        </r>
      </text>
    </comment>
    <comment ref="AO1" authorId="0" shapeId="0">
      <text>
        <r>
          <rPr>
            <sz val="11"/>
            <rFont val="Calibri"/>
            <family val="2"/>
          </rPr>
          <t xml:space="preserve">
          </t>
        </r>
      </text>
    </comment>
    <comment ref="AP1" authorId="0" shapeId="0">
      <text>
        <r>
          <rPr>
            <sz val="11"/>
            <rFont val="Calibri"/>
            <family val="2"/>
          </rPr>
          <t>[JLA POE Price Quote (Value)]*[Warehouse Charge %]</t>
        </r>
      </text>
    </comment>
    <comment ref="AR1" authorId="0" shapeId="0">
      <text>
        <r>
          <rPr>
            <sz val="11"/>
            <rFont val="Calibri"/>
            <family val="2"/>
          </rPr>
          <t xml:space="preserve">[JLA POE Price Quote (Value)]*[Rebate/Co-op %]
          </t>
        </r>
      </text>
    </comment>
    <comment ref="AU1" authorId="0" shapeId="0">
      <text>
        <r>
          <rPr>
            <sz val="11"/>
            <rFont val="Calibri"/>
            <family val="2"/>
          </rPr>
          <t>[JLA POE Price Quote (Value)]*[Load 1 %]</t>
        </r>
      </text>
    </comment>
    <comment ref="AX1" authorId="0" shapeId="0">
      <text>
        <r>
          <rPr>
            <sz val="11"/>
            <rFont val="Calibri"/>
            <family val="2"/>
          </rPr>
          <t>[JLA POE Price Quote (Value)]*[Load 2 %]</t>
        </r>
      </text>
    </comment>
    <comment ref="BA1" authorId="0" shapeId="0">
      <text>
        <r>
          <rPr>
            <sz val="11"/>
            <rFont val="Calibri"/>
            <family val="2"/>
          </rPr>
          <t>[JLA POE Price Quote (Value)]*[Load 3 %]</t>
        </r>
      </text>
    </comment>
    <comment ref="BB1" authorId="0" shapeId="0">
      <text>
        <r>
          <rPr>
            <sz val="11"/>
            <rFont val="Calibri"/>
            <family val="2"/>
          </rPr>
          <t>[DA $]+[General Load $]+[Warehouse Charge $]+[Rebate/Co-op $]+[Load 1 $]+[Load 2 $]+[Load 3 $]</t>
        </r>
      </text>
    </comment>
    <comment ref="BC1" authorId="0" shapeId="0">
      <text>
        <r>
          <rPr>
            <sz val="11"/>
            <rFont val="Calibri"/>
            <family val="2"/>
          </rPr>
          <t>[LDP Cost $]+[Total Load $]</t>
        </r>
      </text>
    </comment>
    <comment ref="BD1" authorId="0" shapeId="0">
      <text>
        <r>
          <rPr>
            <sz val="11"/>
            <rFont val="Calibri"/>
            <family val="2"/>
          </rPr>
          <t>([JLA FOB CA/GA Price Quote (Value)]-[LDP Cost with Load $])/[JLA FOB CA/GA Price Quote (Value)]</t>
        </r>
      </text>
    </comment>
    <comment ref="BG1" authorId="0" shapeId="0">
      <text>
        <r>
          <rPr>
            <sz val="11"/>
            <rFont val="Calibri"/>
            <family val="2"/>
          </rPr>
          <t xml:space="preserve">([Suggested Retail Price]-[JLA POE Price Quote (Value)])/[Suggested retail Price]
          </t>
        </r>
      </text>
    </comment>
    <comment ref="BI1" authorId="0" shapeId="0">
      <text>
        <r>
          <rPr>
            <sz val="11"/>
            <rFont val="Calibri"/>
            <family val="2"/>
          </rPr>
          <t>[LDP Cost with Load $]*[Total Quantity]</t>
        </r>
      </text>
    </comment>
    <comment ref="BJ1" authorId="0" shapeId="0">
      <text>
        <r>
          <rPr>
            <sz val="11"/>
            <rFont val="Calibri"/>
            <family val="2"/>
          </rPr>
          <t>[JLA POE Price Quote (Value)]*[Total Quantity]</t>
        </r>
      </text>
    </comment>
  </commentList>
</comments>
</file>

<file path=xl/sharedStrings.xml><?xml version="1.0" encoding="utf-8"?>
<sst xmlns="http://schemas.openxmlformats.org/spreadsheetml/2006/main" count="77" uniqueCount="77">
  <si>
    <t>Line No.</t>
  </si>
  <si>
    <t>Photo</t>
  </si>
  <si>
    <t>VIN/Art No.</t>
  </si>
  <si>
    <t>Brand</t>
  </si>
  <si>
    <t>Licensor</t>
  </si>
  <si>
    <t>Product Category</t>
  </si>
  <si>
    <t>Pattern</t>
  </si>
  <si>
    <t>Item Description</t>
  </si>
  <si>
    <t>Description-Short</t>
  </si>
  <si>
    <t>Fabrication</t>
  </si>
  <si>
    <t>Material-Short</t>
  </si>
  <si>
    <t>Size/Spec.</t>
  </si>
  <si>
    <t>Color</t>
  </si>
  <si>
    <t>Customer Item#</t>
  </si>
  <si>
    <t>Item No.</t>
  </si>
  <si>
    <t>UPC</t>
  </si>
  <si>
    <t>Unit of Measure</t>
  </si>
  <si>
    <t>China RMB Cost</t>
  </si>
  <si>
    <t>Exchange Rate</t>
  </si>
  <si>
    <t>FOB Cost $ (Formula)</t>
  </si>
  <si>
    <t>FOB Cost $ (Value)</t>
  </si>
  <si>
    <t>UCCPM Price</t>
  </si>
  <si>
    <t>Package Type</t>
  </si>
  <si>
    <t>Carton Size L (cm)</t>
  </si>
  <si>
    <t>Carton Size W (cm)</t>
  </si>
  <si>
    <t>Carton Size H (cm)</t>
  </si>
  <si>
    <t>Carton Gross Weight (kg)</t>
  </si>
  <si>
    <t>Case Pack</t>
  </si>
  <si>
    <t>Cubic Meter per Carton</t>
  </si>
  <si>
    <t>Total Units per 40ft Container</t>
  </si>
  <si>
    <t>40ft Container Freight</t>
  </si>
  <si>
    <t>Ocean Freight per Item $</t>
  </si>
  <si>
    <t>HTS Code</t>
  </si>
  <si>
    <t>Duty Rate</t>
  </si>
  <si>
    <t>Duty per Item $</t>
  </si>
  <si>
    <t>LDP Cost $</t>
  </si>
  <si>
    <t>DA %</t>
  </si>
  <si>
    <t>DA $</t>
  </si>
  <si>
    <t>General Load %</t>
  </si>
  <si>
    <t>General Load $</t>
  </si>
  <si>
    <t>Warehouse Charge %</t>
  </si>
  <si>
    <t>Warehouse Charge $</t>
  </si>
  <si>
    <t>Rebate/Co-op %</t>
  </si>
  <si>
    <t>Rebate/Co-op $</t>
  </si>
  <si>
    <t>Load 1</t>
  </si>
  <si>
    <t>Load 1 %</t>
  </si>
  <si>
    <t>Load 1 $</t>
  </si>
  <si>
    <t>Load 2</t>
  </si>
  <si>
    <t>Load 2 %</t>
  </si>
  <si>
    <t>Load 2 $</t>
  </si>
  <si>
    <t>Load 3</t>
  </si>
  <si>
    <t>Load 3 %</t>
  </si>
  <si>
    <t>Load 3 $</t>
  </si>
  <si>
    <t>Total Load $</t>
  </si>
  <si>
    <t>LDP Cost with Load $</t>
  </si>
  <si>
    <t>JLA LDP MU%</t>
  </si>
  <si>
    <t>JLA POE Price Quote (Value)</t>
  </si>
  <si>
    <t>Suggested Retail Price</t>
  </si>
  <si>
    <t>Retail Markup %</t>
  </si>
  <si>
    <t>Total Quantity</t>
  </si>
  <si>
    <t>Total Cost</t>
  </si>
  <si>
    <t>Total Sales</t>
  </si>
  <si>
    <t>Serta</t>
  </si>
  <si>
    <t>Serta Sheep 5.5%</t>
  </si>
  <si>
    <t>MATT PAD/TOPPER</t>
  </si>
  <si>
    <t>Perfect Cool</t>
  </si>
  <si>
    <t>45% Nylon 55% Polyester Serta Perfect Cool Mpad with bonus pillow protector</t>
    <phoneticPr fontId="3" type="noConversion"/>
  </si>
  <si>
    <t>Perfect Cool Mpad + protector</t>
  </si>
  <si>
    <t>Fabric: 220gsm cooling (45%Nylon 55%Poly) Circular Knit ; Fill: 8oz/yd2 wave quilted; Bottom: 40gsm Polyester Non-Woven ; 75gsm 15" Polyester Knit Skirt GTF 18" mattresses; + 1 bonus pillow protector; Packaging: Wire Rim Bag + Insert, Case Pack 2</t>
  </si>
  <si>
    <t>TOP: 45%Nylon 55%Poly curcular knit; BOTTOM: 100% polyester non-woven; FILL: 100% polyester fiber quilted; SKIRT: 100% polyester knit; Pillow protector: 100% polyester</t>
    <phoneticPr fontId="3" type="noConversion"/>
  </si>
  <si>
    <t>39x80+15"; 20x28"(1)</t>
  </si>
  <si>
    <t>white</t>
  </si>
  <si>
    <r>
      <t>SH1</t>
    </r>
    <r>
      <rPr>
        <sz val="11"/>
        <rFont val="Calibri"/>
        <family val="2"/>
      </rPr>
      <t>6</t>
    </r>
    <r>
      <rPr>
        <sz val="11"/>
        <rFont val="Calibri"/>
        <family val="2"/>
      </rPr>
      <t>-1007</t>
    </r>
    <r>
      <rPr>
        <sz val="11"/>
        <color theme="1"/>
        <rFont val="宋体"/>
        <family val="2"/>
        <charset val="134"/>
        <scheme val="minor"/>
      </rPr>
      <t/>
    </r>
  </si>
  <si>
    <t>Set</t>
  </si>
  <si>
    <t>Normal</t>
  </si>
  <si>
    <t>9404.90.9622</t>
  </si>
  <si>
    <t>Royalty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</si>
</sst>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[$¥-478]#,##0.00"/>
    <numFmt numFmtId="177" formatCode="&quot;$&quot;#,##0.00"/>
    <numFmt numFmtId="178" formatCode="0.0"/>
    <numFmt numFmtId="179" formatCode="0.000"/>
    <numFmt numFmtId="180" formatCode="_(&quot;$&quot;* #,##0.00_);_(&quot;$&quot;* \(#,##0.00\);_(&quot;$&quot;* &quot;-&quot;??_);_(@_)"/>
  </numFmts>
  <fonts count="10" x14ac:knownFonts="1">
    <font>
      <sz val="11"/>
      <name val="Calibri"/>
      <family val="2"/>
    </font>
    <font>
      <sz val="11"/>
      <color theme="1"/>
      <name val="宋体"/>
      <family val="2"/>
      <charset val="134"/>
      <scheme val="minor"/>
    </font>
    <font>
      <sz val="11"/>
      <name val="Calibri"/>
      <family val="2"/>
    </font>
    <font>
      <sz val="9"/>
      <name val="宋体"/>
      <family val="3"/>
      <charset val="134"/>
    </font>
    <font>
      <sz val="11"/>
      <color rgb="FFFF0000"/>
      <name val="Calibri"/>
      <family val="2"/>
    </font>
    <font>
      <b/>
      <sz val="11"/>
      <name val="Calibri"/>
      <family val="2"/>
    </font>
    <font>
      <b/>
      <i/>
      <sz val="11"/>
      <name val="Calibri"/>
      <family val="2"/>
    </font>
    <font>
      <sz val="10"/>
      <name val="Arial"/>
      <family val="2"/>
    </font>
    <font>
      <b/>
      <sz val="10"/>
      <color indexed="12"/>
      <name val="Arial"/>
      <family val="2"/>
    </font>
    <font>
      <sz val="10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2" fillId="0" borderId="0"/>
    <xf numFmtId="0" fontId="7" fillId="0" borderId="0"/>
    <xf numFmtId="180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61">
    <xf numFmtId="0" fontId="0" fillId="0" borderId="0" xfId="0"/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2" fillId="0" borderId="0" xfId="1" applyAlignment="1">
      <alignment wrapText="1"/>
    </xf>
    <xf numFmtId="176" fontId="0" fillId="0" borderId="0" xfId="0" applyNumberFormat="1" applyAlignment="1">
      <alignment wrapText="1"/>
    </xf>
    <xf numFmtId="2" fontId="0" fillId="0" borderId="0" xfId="0" applyNumberFormat="1" applyAlignment="1">
      <alignment wrapText="1"/>
    </xf>
    <xf numFmtId="177" fontId="0" fillId="0" borderId="0" xfId="0" applyNumberFormat="1" applyAlignment="1">
      <alignment wrapText="1"/>
    </xf>
    <xf numFmtId="178" fontId="0" fillId="0" borderId="0" xfId="0" applyNumberFormat="1" applyAlignment="1">
      <alignment wrapText="1"/>
    </xf>
    <xf numFmtId="1" fontId="0" fillId="0" borderId="0" xfId="0" applyNumberFormat="1" applyAlignment="1">
      <alignment wrapText="1"/>
    </xf>
    <xf numFmtId="179" fontId="0" fillId="0" borderId="0" xfId="0" applyNumberFormat="1" applyAlignment="1">
      <alignment wrapText="1"/>
    </xf>
    <xf numFmtId="10" fontId="0" fillId="0" borderId="0" xfId="0" applyNumberFormat="1" applyAlignment="1">
      <alignment wrapText="1"/>
    </xf>
    <xf numFmtId="177" fontId="0" fillId="0" borderId="1" xfId="0" applyNumberFormat="1" applyBorder="1" applyAlignment="1">
      <alignment wrapText="1"/>
    </xf>
    <xf numFmtId="0" fontId="5" fillId="0" borderId="1" xfId="0" applyFont="1" applyBorder="1" applyAlignment="1">
      <alignment horizontal="center" wrapText="1"/>
    </xf>
    <xf numFmtId="0" fontId="5" fillId="4" borderId="1" xfId="0" applyFont="1" applyFill="1" applyBorder="1" applyAlignment="1">
      <alignment horizontal="center" wrapText="1"/>
    </xf>
    <xf numFmtId="0" fontId="6" fillId="4" borderId="1" xfId="0" applyFont="1" applyFill="1" applyBorder="1" applyAlignment="1">
      <alignment horizontal="center" wrapText="1"/>
    </xf>
    <xf numFmtId="0" fontId="6" fillId="5" borderId="1" xfId="0" applyFont="1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wrapText="1"/>
    </xf>
    <xf numFmtId="0" fontId="5" fillId="5" borderId="1" xfId="1" applyFont="1" applyFill="1" applyBorder="1" applyAlignment="1">
      <alignment horizontal="center" wrapText="1"/>
    </xf>
    <xf numFmtId="176" fontId="5" fillId="2" borderId="1" xfId="0" applyNumberFormat="1" applyFont="1" applyFill="1" applyBorder="1" applyAlignment="1">
      <alignment horizontal="center" wrapText="1"/>
    </xf>
    <xf numFmtId="2" fontId="5" fillId="2" borderId="1" xfId="0" applyNumberFormat="1" applyFont="1" applyFill="1" applyBorder="1" applyAlignment="1">
      <alignment horizontal="center" wrapText="1"/>
    </xf>
    <xf numFmtId="177" fontId="8" fillId="2" borderId="1" xfId="2" applyNumberFormat="1" applyFont="1" applyFill="1" applyBorder="1" applyAlignment="1">
      <alignment wrapText="1"/>
    </xf>
    <xf numFmtId="177" fontId="5" fillId="6" borderId="2" xfId="0" applyNumberFormat="1" applyFont="1" applyFill="1" applyBorder="1" applyAlignment="1">
      <alignment horizontal="center" wrapText="1"/>
    </xf>
    <xf numFmtId="177" fontId="5" fillId="2" borderId="1" xfId="0" applyNumberFormat="1" applyFont="1" applyFill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178" fontId="5" fillId="0" borderId="1" xfId="0" applyNumberFormat="1" applyFont="1" applyBorder="1" applyAlignment="1">
      <alignment horizontal="center" wrapText="1"/>
    </xf>
    <xf numFmtId="2" fontId="5" fillId="0" borderId="1" xfId="0" applyNumberFormat="1" applyFont="1" applyBorder="1" applyAlignment="1">
      <alignment horizontal="center" wrapText="1"/>
    </xf>
    <xf numFmtId="1" fontId="5" fillId="0" borderId="1" xfId="0" applyNumberFormat="1" applyFont="1" applyBorder="1" applyAlignment="1">
      <alignment horizontal="center" wrapText="1"/>
    </xf>
    <xf numFmtId="179" fontId="8" fillId="0" borderId="1" xfId="2" applyNumberFormat="1" applyFont="1" applyBorder="1" applyAlignment="1">
      <alignment wrapText="1"/>
    </xf>
    <xf numFmtId="1" fontId="8" fillId="0" borderId="1" xfId="2" applyNumberFormat="1" applyFont="1" applyBorder="1" applyAlignment="1">
      <alignment wrapText="1"/>
    </xf>
    <xf numFmtId="177" fontId="8" fillId="0" borderId="1" xfId="2" applyNumberFormat="1" applyFont="1" applyBorder="1" applyAlignment="1">
      <alignment wrapText="1"/>
    </xf>
    <xf numFmtId="10" fontId="5" fillId="0" borderId="1" xfId="0" applyNumberFormat="1" applyFont="1" applyBorder="1" applyAlignment="1">
      <alignment horizontal="center" wrapText="1"/>
    </xf>
    <xf numFmtId="177" fontId="8" fillId="5" borderId="1" xfId="2" applyNumberFormat="1" applyFont="1" applyFill="1" applyBorder="1" applyAlignment="1">
      <alignment wrapText="1"/>
    </xf>
    <xf numFmtId="10" fontId="5" fillId="0" borderId="0" xfId="0" applyNumberFormat="1" applyFont="1" applyAlignment="1">
      <alignment horizontal="center" wrapText="1"/>
    </xf>
    <xf numFmtId="177" fontId="8" fillId="3" borderId="1" xfId="2" applyNumberFormat="1" applyFont="1" applyFill="1" applyBorder="1" applyAlignment="1">
      <alignment wrapText="1"/>
    </xf>
    <xf numFmtId="10" fontId="8" fillId="3" borderId="1" xfId="2" applyNumberFormat="1" applyFont="1" applyFill="1" applyBorder="1" applyAlignment="1">
      <alignment wrapText="1"/>
    </xf>
    <xf numFmtId="0" fontId="5" fillId="7" borderId="0" xfId="0" applyFont="1" applyFill="1" applyAlignment="1">
      <alignment horizontal="center" wrapText="1"/>
    </xf>
    <xf numFmtId="177" fontId="5" fillId="3" borderId="1" xfId="0" applyNumberFormat="1" applyFont="1" applyFill="1" applyBorder="1" applyAlignment="1">
      <alignment horizontal="center" wrapText="1"/>
    </xf>
    <xf numFmtId="0" fontId="5" fillId="3" borderId="0" xfId="0" applyFont="1" applyFill="1" applyAlignment="1">
      <alignment horizontal="center" wrapText="1"/>
    </xf>
    <xf numFmtId="177" fontId="5" fillId="0" borderId="1" xfId="0" applyNumberFormat="1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wrapText="1"/>
    </xf>
    <xf numFmtId="0" fontId="2" fillId="0" borderId="1" xfId="0" applyFont="1" applyBorder="1" applyAlignment="1">
      <alignment wrapText="1"/>
    </xf>
    <xf numFmtId="0" fontId="2" fillId="0" borderId="1" xfId="1" applyBorder="1" applyAlignment="1">
      <alignment wrapText="1"/>
    </xf>
    <xf numFmtId="0" fontId="2" fillId="0" borderId="1" xfId="0" applyFont="1" applyFill="1" applyBorder="1" applyAlignment="1">
      <alignment wrapText="1"/>
    </xf>
    <xf numFmtId="0" fontId="0" fillId="5" borderId="1" xfId="0" applyFill="1" applyBorder="1" applyAlignment="1">
      <alignment wrapText="1"/>
    </xf>
    <xf numFmtId="0" fontId="4" fillId="0" borderId="1" xfId="0" applyFont="1" applyBorder="1" applyAlignment="1">
      <alignment wrapText="1"/>
    </xf>
    <xf numFmtId="176" fontId="0" fillId="0" borderId="1" xfId="0" applyNumberFormat="1" applyBorder="1" applyAlignment="1">
      <alignment wrapText="1"/>
    </xf>
    <xf numFmtId="2" fontId="4" fillId="0" borderId="1" xfId="0" applyNumberFormat="1" applyFont="1" applyBorder="1" applyAlignment="1">
      <alignment wrapText="1"/>
    </xf>
    <xf numFmtId="177" fontId="0" fillId="8" borderId="1" xfId="3" applyNumberFormat="1" applyFont="1" applyFill="1" applyBorder="1" applyAlignment="1">
      <alignment wrapText="1"/>
    </xf>
    <xf numFmtId="177" fontId="0" fillId="0" borderId="2" xfId="0" applyNumberFormat="1" applyBorder="1" applyAlignment="1">
      <alignment wrapText="1"/>
    </xf>
    <xf numFmtId="178" fontId="0" fillId="0" borderId="1" xfId="0" applyNumberFormat="1" applyBorder="1" applyAlignment="1">
      <alignment wrapText="1"/>
    </xf>
    <xf numFmtId="2" fontId="0" fillId="0" borderId="1" xfId="0" applyNumberFormat="1" applyBorder="1" applyAlignment="1">
      <alignment wrapText="1"/>
    </xf>
    <xf numFmtId="1" fontId="2" fillId="0" borderId="1" xfId="0" applyNumberFormat="1" applyFont="1" applyBorder="1" applyAlignment="1">
      <alignment wrapText="1"/>
    </xf>
    <xf numFmtId="179" fontId="0" fillId="8" borderId="1" xfId="0" applyNumberFormat="1" applyFill="1" applyBorder="1" applyAlignment="1">
      <alignment wrapText="1"/>
    </xf>
    <xf numFmtId="1" fontId="0" fillId="8" borderId="1" xfId="0" applyNumberFormat="1" applyFill="1" applyBorder="1" applyAlignment="1">
      <alignment wrapText="1"/>
    </xf>
    <xf numFmtId="177" fontId="0" fillId="8" borderId="1" xfId="0" applyNumberFormat="1" applyFill="1" applyBorder="1" applyAlignment="1">
      <alignment wrapText="1"/>
    </xf>
    <xf numFmtId="10" fontId="4" fillId="0" borderId="1" xfId="0" applyNumberFormat="1" applyFont="1" applyBorder="1" applyAlignment="1">
      <alignment wrapText="1"/>
    </xf>
    <xf numFmtId="10" fontId="0" fillId="0" borderId="1" xfId="0" applyNumberFormat="1" applyBorder="1" applyAlignment="1">
      <alignment wrapText="1"/>
    </xf>
    <xf numFmtId="10" fontId="0" fillId="8" borderId="1" xfId="4" applyNumberFormat="1" applyFont="1" applyFill="1" applyBorder="1" applyAlignment="1">
      <alignment wrapText="1"/>
    </xf>
    <xf numFmtId="177" fontId="4" fillId="0" borderId="1" xfId="0" applyNumberFormat="1" applyFont="1" applyBorder="1" applyAlignment="1">
      <alignment horizontal="center" wrapText="1"/>
    </xf>
    <xf numFmtId="0" fontId="9" fillId="0" borderId="1" xfId="0" applyFont="1" applyBorder="1" applyAlignment="1">
      <alignment horizontal="center"/>
    </xf>
  </cellXfs>
  <cellStyles count="5">
    <cellStyle name="Currency 2" xfId="3"/>
    <cellStyle name="Normal 2" xfId="1"/>
    <cellStyle name="Normal 2 18 2" xfId="2"/>
    <cellStyle name="Percent 2" xfId="4"/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2" Type="http://schemas.openxmlformats.org/officeDocument/2006/relationships/externalLink" Target="externalLinks/externalLink1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G%20BTC%20Serta%20Perfect%20Cool%20Mpad%20Set%20POE%20commit+3020tariff%2011.03.2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20.8\beyond%20basic\Users\ying.gu\AppData\Local\Microsoft\Windows\Temporary%20Internet%20Files\OLK784B\tex%20fleece%204-17-12%20(2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20.8\beyond%20basic\Documents%20and%20Settings\chenlihui\Local%20Settings\Temporary%20Internet%20Files\OLK9A\Import%20Product%20Data%20Sheet%204%20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VD/AppData/Local/Microsoft/Windows/Temporary%20Internet%20Files/Content.Outlook/UNTFDTPU/ITP%20-%20SP%20PROMO%205PC%20COMF-2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Documents%20and%20Settings\chrissys\Local%20Settings\Temporary%20Internet%20Files\Content.Outlook\N7IN4LHD\PO%20Worksheet%20Matrix%20with%20Attribute%20Tab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20.8\&#23478;&#32442;&#20845;&#37096;\joyce\customer\CS\CS%20stock%20list(ET)-081030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aellyns/Desktop/Copy%20of%20PO%20Worksheet%20Bundle16-Linens-Textiles-02_23_15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zhangjun/Local%20Settings/Temporary%20Internet%20Files/Content.Outlook/YD2T8D84/ee%20cold%20weather%20ex%206-28%20%207-26%20-30%209-27%202015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athy.li/Local%20Settings/Temporary%20Internet%20Files/Content.Outlook/7E91LGYA/bombay%20minkberber%20ex%20china%207-1-14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20.8\beyond%20basic\Documents%20and%20Settings\dingxiaoping\Local%20Settings\Temporary%20Internet%20Files\Content.IE5\K9AN0PEF\files\TARGET\FORMS\TARGET%20QUOTE%20SHEET%20FORMAT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20.8\beyond%20basic\SLard%20-%20Design\Customs%20Memo\Master%20Copy%20Quote%20Sheet%2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mitment"/>
      <sheetName val="20%tariff QS"/>
      <sheetName val="HZ CCD"/>
      <sheetName val="BTC26 PO"/>
      <sheetName val="ValueSelection"/>
      <sheetName val="Data"/>
    </sheetNames>
    <sheetDataSet>
      <sheetData sheetId="0"/>
      <sheetData sheetId="1"/>
      <sheetData sheetId="2">
        <row r="84">
          <cell r="C84">
            <v>49.76</v>
          </cell>
        </row>
      </sheetData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 Wrksht"/>
      <sheetName val="PO Wrksht redo"/>
      <sheetName val="style result"/>
      <sheetName val="vendor info"/>
      <sheetName val="tickets"/>
      <sheetName val="hangers"/>
      <sheetName val="comments"/>
      <sheetName val="other data"/>
      <sheetName val="bp"/>
      <sheetName val="size diffs"/>
      <sheetName val="instructions for future bp"/>
      <sheetName val="BP upgrade instructions"/>
      <sheetName val="nrf sizes n colors"/>
      <sheetName val="diff group head"/>
      <sheetName val="diff ids"/>
      <sheetName val="diff group detail"/>
      <sheetName val="test data"/>
      <sheetName val="notes-training-info"/>
      <sheetName val="date table"/>
      <sheetName val="message3"/>
      <sheetName val="Data"/>
      <sheetName val="Window"/>
      <sheetName val="Bedding Set"/>
      <sheetName val="Furniture Protector"/>
      <sheetName val="Shower Curtain"/>
      <sheetName val="Sheet Pillowcase"/>
      <sheetName val="Pillow"/>
      <sheetName val="Mattress"/>
      <sheetName val="Blanket Throw"/>
      <sheetName val="Bedding Accessories"/>
      <sheetName val="Rugs"/>
      <sheetName val="Bath Accessories"/>
      <sheetName val="Bath Rug"/>
    </sheetNames>
    <sheetDataSet>
      <sheetData sheetId="0" refreshError="1"/>
      <sheetData sheetId="1"/>
      <sheetData sheetId="2" refreshError="1"/>
      <sheetData sheetId="3" refreshError="1">
        <row r="4">
          <cell r="A4" t="str">
            <v>Supplier</v>
          </cell>
        </row>
        <row r="5">
          <cell r="A5" t="str">
            <v>Supplier</v>
          </cell>
        </row>
        <row r="6">
          <cell r="A6" t="str">
            <v>Allstate Floral</v>
          </cell>
        </row>
        <row r="7">
          <cell r="A7" t="str">
            <v>Allure</v>
          </cell>
        </row>
        <row r="8">
          <cell r="A8" t="str">
            <v>Alok</v>
          </cell>
        </row>
        <row r="9">
          <cell r="A9" t="str">
            <v>Alpha</v>
          </cell>
        </row>
        <row r="10">
          <cell r="A10" t="str">
            <v>Aman Imports</v>
          </cell>
        </row>
        <row r="11">
          <cell r="A11" t="str">
            <v>AMERICAN DAWN</v>
          </cell>
        </row>
        <row r="12">
          <cell r="A12" t="str">
            <v>American Textiles</v>
          </cell>
        </row>
        <row r="13">
          <cell r="A13" t="str">
            <v>Anchor Home Textiles</v>
          </cell>
        </row>
        <row r="14">
          <cell r="A14" t="str">
            <v>ASD Living</v>
          </cell>
        </row>
        <row r="15">
          <cell r="A15" t="str">
            <v>Avanti</v>
          </cell>
        </row>
        <row r="16">
          <cell r="A16" t="str">
            <v>Bardwil</v>
          </cell>
        </row>
        <row r="17">
          <cell r="A17" t="str">
            <v xml:space="preserve">Beatrice </v>
          </cell>
        </row>
        <row r="18">
          <cell r="A18" t="str">
            <v>Benson Mills</v>
          </cell>
        </row>
        <row r="19">
          <cell r="A19" t="str">
            <v>Blonder Home</v>
          </cell>
        </row>
        <row r="20">
          <cell r="A20" t="str">
            <v>Boston Warehouse</v>
          </cell>
        </row>
        <row r="21">
          <cell r="A21" t="str">
            <v>Brentwood Orignals</v>
          </cell>
        </row>
        <row r="22">
          <cell r="A22" t="str">
            <v>Chesapeake Rugs</v>
          </cell>
        </row>
        <row r="23">
          <cell r="A23" t="str">
            <v>Conker Trading</v>
          </cell>
        </row>
        <row r="24">
          <cell r="A24" t="str">
            <v>Counter Art</v>
          </cell>
        </row>
        <row r="25">
          <cell r="A25" t="str">
            <v>Creative Bath</v>
          </cell>
        </row>
        <row r="26">
          <cell r="A26" t="str">
            <v>Croscill</v>
          </cell>
        </row>
        <row r="27">
          <cell r="A27" t="str">
            <v>CSS Marketing</v>
          </cell>
        </row>
        <row r="28">
          <cell r="A28" t="str">
            <v>Dalyn Rugs</v>
          </cell>
        </row>
        <row r="29">
          <cell r="A29" t="str">
            <v>Devgiri Exports</v>
          </cell>
        </row>
        <row r="30">
          <cell r="A30" t="str">
            <v>DII</v>
          </cell>
        </row>
        <row r="31">
          <cell r="A31" t="str">
            <v>Direct Home Textiles</v>
          </cell>
        </row>
        <row r="32">
          <cell r="A32" t="str">
            <v>Domay</v>
          </cell>
        </row>
        <row r="33">
          <cell r="A33" t="str">
            <v>Ellison First Asia</v>
          </cell>
        </row>
        <row r="34">
          <cell r="A34" t="str">
            <v>Elrene</v>
          </cell>
        </row>
        <row r="35">
          <cell r="A35" t="str">
            <v>ER Carpenter</v>
          </cell>
        </row>
        <row r="36">
          <cell r="A36" t="str">
            <v>Evergreen</v>
          </cell>
        </row>
        <row r="37">
          <cell r="A37" t="str">
            <v>Fallani &amp; Cohn</v>
          </cell>
        </row>
        <row r="38">
          <cell r="A38" t="str">
            <v>Feizy Rugs</v>
          </cell>
        </row>
        <row r="39">
          <cell r="A39" t="str">
            <v>Foreston Trends</v>
          </cell>
        </row>
        <row r="40">
          <cell r="A40" t="str">
            <v>Ginsey</v>
          </cell>
        </row>
        <row r="41">
          <cell r="A41" t="str">
            <v>Global Eagle</v>
          </cell>
        </row>
        <row r="42">
          <cell r="A42" t="str">
            <v>Harman</v>
          </cell>
        </row>
        <row r="43">
          <cell r="A43" t="str">
            <v>Hollander</v>
          </cell>
        </row>
        <row r="44">
          <cell r="A44" t="str">
            <v>Home Dynamix</v>
          </cell>
        </row>
        <row r="45">
          <cell r="A45" t="str">
            <v>India Connection</v>
          </cell>
        </row>
        <row r="46">
          <cell r="A46" t="str">
            <v>India Ink</v>
          </cell>
        </row>
        <row r="47">
          <cell r="A47" t="str">
            <v>Ivy Hill Home</v>
          </cell>
        </row>
        <row r="48">
          <cell r="A48" t="str">
            <v>Jabara</v>
          </cell>
        </row>
        <row r="49">
          <cell r="A49" t="str">
            <v>JLA Home</v>
          </cell>
        </row>
        <row r="50">
          <cell r="A50" t="str">
            <v>John Ritzenthaler Co</v>
          </cell>
        </row>
        <row r="51">
          <cell r="A51" t="str">
            <v>KAS Rugs</v>
          </cell>
        </row>
        <row r="52">
          <cell r="A52" t="str">
            <v>Kassatex Towels</v>
          </cell>
        </row>
        <row r="53">
          <cell r="A53" t="str">
            <v>Kay Dee Designs</v>
          </cell>
        </row>
        <row r="54">
          <cell r="A54" t="str">
            <v>Kemp &amp; Beatly</v>
          </cell>
        </row>
        <row r="55">
          <cell r="A55" t="str">
            <v>Kennedy</v>
          </cell>
        </row>
        <row r="56">
          <cell r="A56" t="str">
            <v>Kenney Mfgr</v>
          </cell>
        </row>
        <row r="57">
          <cell r="A57" t="str">
            <v>Lamont Limited</v>
          </cell>
        </row>
        <row r="58">
          <cell r="A58" t="str">
            <v>Leila's Linens</v>
          </cell>
        </row>
        <row r="59">
          <cell r="A59" t="str">
            <v>Lintex Linens</v>
          </cell>
        </row>
        <row r="60">
          <cell r="A60" t="str">
            <v>Louisville Bedding</v>
          </cell>
        </row>
        <row r="61">
          <cell r="A61" t="str">
            <v>Mahogany (RA Home Inc)</v>
          </cell>
        </row>
        <row r="62">
          <cell r="A62" t="str">
            <v>Manual Woodworkers</v>
          </cell>
        </row>
        <row r="63">
          <cell r="A63" t="str">
            <v>MOD Lifestyles</v>
          </cell>
        </row>
        <row r="64">
          <cell r="A64" t="str">
            <v>Mohawk</v>
          </cell>
        </row>
        <row r="65">
          <cell r="A65" t="str">
            <v>M-Style</v>
          </cell>
        </row>
        <row r="66">
          <cell r="A66" t="str">
            <v>Murval</v>
          </cell>
        </row>
        <row r="67">
          <cell r="A67" t="str">
            <v>MVP/Stein Mart Imports</v>
          </cell>
        </row>
        <row r="68">
          <cell r="A68" t="str">
            <v>Nap</v>
          </cell>
        </row>
        <row r="69">
          <cell r="A69" t="str">
            <v>Newport Layton</v>
          </cell>
        </row>
        <row r="70">
          <cell r="A70" t="str">
            <v>Nourison</v>
          </cell>
        </row>
        <row r="71">
          <cell r="A71" t="str">
            <v>Ovation Ind</v>
          </cell>
        </row>
        <row r="72">
          <cell r="A72" t="str">
            <v>Pacific Merchants</v>
          </cell>
        </row>
        <row r="73">
          <cell r="A73" t="str">
            <v>Park B. Smith</v>
          </cell>
        </row>
        <row r="74">
          <cell r="A74" t="str">
            <v>Peking Hanidcrafts</v>
          </cell>
        </row>
        <row r="75">
          <cell r="A75" t="str">
            <v>Planet Home</v>
          </cell>
        </row>
        <row r="76">
          <cell r="A76" t="str">
            <v>Rasa Home</v>
          </cell>
        </row>
        <row r="77">
          <cell r="A77" t="str">
            <v>Regence Home</v>
          </cell>
        </row>
        <row r="78">
          <cell r="A78" t="str">
            <v>Revere Mills</v>
          </cell>
        </row>
        <row r="79">
          <cell r="A79" t="str">
            <v>Rose Tree</v>
          </cell>
        </row>
        <row r="80">
          <cell r="A80" t="str">
            <v>S2 Resources</v>
          </cell>
        </row>
        <row r="81">
          <cell r="A81" t="str">
            <v>Sam Hedaya/HomeWear</v>
          </cell>
        </row>
        <row r="82">
          <cell r="A82" t="str">
            <v>Saparna</v>
          </cell>
        </row>
        <row r="83">
          <cell r="A83" t="str">
            <v>Saturday Knight</v>
          </cell>
        </row>
        <row r="84">
          <cell r="A84" t="str">
            <v>Scent-sation</v>
          </cell>
        </row>
        <row r="85">
          <cell r="A85" t="str">
            <v>Sherry Kline/Pacific Coast</v>
          </cell>
        </row>
        <row r="86">
          <cell r="A86" t="str">
            <v>Sleep Studio</v>
          </cell>
        </row>
        <row r="87">
          <cell r="A87" t="str">
            <v>SNA Textiles</v>
          </cell>
        </row>
        <row r="88">
          <cell r="A88" t="str">
            <v>Sunham</v>
          </cell>
        </row>
        <row r="89">
          <cell r="A89" t="str">
            <v>Suntex</v>
          </cell>
        </row>
        <row r="90">
          <cell r="A90" t="str">
            <v>Taymor</v>
          </cell>
        </row>
        <row r="91">
          <cell r="A91" t="str">
            <v>Thro</v>
          </cell>
        </row>
        <row r="92">
          <cell r="A92" t="str">
            <v>Town &amp; Country</v>
          </cell>
        </row>
        <row r="93">
          <cell r="A93" t="str">
            <v>Tradewinds Imports</v>
          </cell>
        </row>
        <row r="94">
          <cell r="A94" t="str">
            <v>Trendex</v>
          </cell>
        </row>
        <row r="95">
          <cell r="A95" t="str">
            <v>Tripar</v>
          </cell>
        </row>
        <row r="96">
          <cell r="A96" t="str">
            <v>Vantage</v>
          </cell>
        </row>
        <row r="97">
          <cell r="A97" t="str">
            <v>Venus</v>
          </cell>
        </row>
        <row r="98">
          <cell r="A98" t="str">
            <v>Warehouse 104/Coynes</v>
          </cell>
        </row>
        <row r="99">
          <cell r="A99" t="str">
            <v>Welcome Ind</v>
          </cell>
        </row>
        <row r="100">
          <cell r="A100" t="str">
            <v>West Point Stevens</v>
          </cell>
        </row>
        <row r="101">
          <cell r="A101" t="str">
            <v>Westgate</v>
          </cell>
        </row>
        <row r="399">
          <cell r="A399" t="str">
            <v>supplier</v>
          </cell>
        </row>
        <row r="400">
          <cell r="A400" t="str">
            <v>x</v>
          </cell>
        </row>
      </sheetData>
      <sheetData sheetId="4" refreshError="1">
        <row r="3">
          <cell r="B3" t="str">
            <v>NO</v>
          </cell>
          <cell r="G3" t="str">
            <v>VIEW TICKET TYPES</v>
          </cell>
        </row>
        <row r="4">
          <cell r="B4" t="str">
            <v>HD</v>
          </cell>
          <cell r="G4" t="str">
            <v>HD-HOME DÉCOR</v>
          </cell>
        </row>
        <row r="5">
          <cell r="B5" t="str">
            <v>HT</v>
          </cell>
          <cell r="G5" t="str">
            <v>HT-HANG TAG</v>
          </cell>
        </row>
        <row r="6">
          <cell r="B6" t="str">
            <v>HU</v>
          </cell>
          <cell r="G6" t="str">
            <v>HU-HOME USE UPC</v>
          </cell>
        </row>
        <row r="7">
          <cell r="B7" t="str">
            <v>LB</v>
          </cell>
          <cell r="G7" t="str">
            <v>LB-LABEL</v>
          </cell>
        </row>
        <row r="8">
          <cell r="B8" t="str">
            <v>ML</v>
          </cell>
          <cell r="G8" t="str">
            <v>ML-MINI LABEL</v>
          </cell>
        </row>
        <row r="9">
          <cell r="B9" t="str">
            <v>MT</v>
          </cell>
          <cell r="G9" t="str">
            <v>MT-MINI TAG</v>
          </cell>
        </row>
        <row r="10">
          <cell r="G10" t="str">
            <v>NR- NOT REQUIRED</v>
          </cell>
        </row>
        <row r="27">
          <cell r="B27" t="str">
            <v>x</v>
          </cell>
          <cell r="G27" t="str">
            <v>x</v>
          </cell>
        </row>
      </sheetData>
      <sheetData sheetId="5" refreshError="1">
        <row r="3">
          <cell r="B3">
            <v>479</v>
          </cell>
          <cell r="G3" t="str">
            <v xml:space="preserve"> VIEW HANGERS</v>
          </cell>
        </row>
        <row r="4">
          <cell r="B4">
            <v>484</v>
          </cell>
          <cell r="G4" t="str">
            <v>3329 17"COAT</v>
          </cell>
        </row>
        <row r="5">
          <cell r="B5">
            <v>485</v>
          </cell>
          <cell r="G5" t="str">
            <v>3329 19"COAT</v>
          </cell>
        </row>
        <row r="6">
          <cell r="B6">
            <v>498</v>
          </cell>
          <cell r="G6" t="str">
            <v>3T- 3 tiered -Bali</v>
          </cell>
        </row>
        <row r="7">
          <cell r="B7">
            <v>584</v>
          </cell>
          <cell r="G7" t="str">
            <v>479 BIG N TALL TOP</v>
          </cell>
        </row>
        <row r="8">
          <cell r="B8">
            <v>951</v>
          </cell>
          <cell r="G8" t="str">
            <v>484 ADULT TOP/DRESS</v>
          </cell>
        </row>
        <row r="9">
          <cell r="B9">
            <v>959</v>
          </cell>
          <cell r="G9" t="str">
            <v>484/6012 COMBO</v>
          </cell>
        </row>
        <row r="10">
          <cell r="B10">
            <v>3329</v>
          </cell>
          <cell r="G10" t="str">
            <v>485 CHILD TOP/DRESS</v>
          </cell>
        </row>
        <row r="11">
          <cell r="B11">
            <v>6008</v>
          </cell>
          <cell r="G11" t="str">
            <v>485/1100 CHILDREN</v>
          </cell>
        </row>
        <row r="12">
          <cell r="B12">
            <v>6010</v>
          </cell>
          <cell r="G12" t="str">
            <v>498 INFANT TOP/DRESS</v>
          </cell>
        </row>
        <row r="13">
          <cell r="B13">
            <v>6012</v>
          </cell>
          <cell r="G13" t="str">
            <v>498/1004 INFANT COMBO</v>
          </cell>
        </row>
        <row r="14">
          <cell r="B14">
            <v>6014</v>
          </cell>
          <cell r="G14" t="str">
            <v>498/1100 TODDLER</v>
          </cell>
        </row>
        <row r="15">
          <cell r="B15" t="str">
            <v>3 tier</v>
          </cell>
          <cell r="G15" t="str">
            <v>584 SWEATER</v>
          </cell>
        </row>
        <row r="16">
          <cell r="B16" t="str">
            <v>484/6012</v>
          </cell>
          <cell r="G16" t="str">
            <v>6008 INFANT BOTT</v>
          </cell>
        </row>
        <row r="17">
          <cell r="B17" t="str">
            <v>485/1100</v>
          </cell>
          <cell r="G17" t="str">
            <v>6010 CHILD BOTT</v>
          </cell>
        </row>
        <row r="18">
          <cell r="B18" t="str">
            <v>498/1004</v>
          </cell>
          <cell r="G18" t="str">
            <v>6012 ADULT BOTT</v>
          </cell>
        </row>
        <row r="19">
          <cell r="B19" t="str">
            <v>498/1100</v>
          </cell>
          <cell r="G19" t="str">
            <v>6014 BIG N TALL BOTT</v>
          </cell>
        </row>
        <row r="20">
          <cell r="B20" t="str">
            <v>GS 19</v>
          </cell>
          <cell r="G20" t="str">
            <v>951 INFANT 1 HANGER SET</v>
          </cell>
        </row>
        <row r="21">
          <cell r="B21" t="str">
            <v>J</v>
          </cell>
          <cell r="G21" t="str">
            <v>959 TODDLER 1 HANGER SET</v>
          </cell>
        </row>
        <row r="22">
          <cell r="B22" t="str">
            <v>NO</v>
          </cell>
          <cell r="G22" t="str">
            <v>GS19 BRA/PANTY</v>
          </cell>
        </row>
        <row r="23">
          <cell r="B23" t="str">
            <v>PLSTC SUIT</v>
          </cell>
          <cell r="G23" t="str">
            <v>J HANGERS-Thermals</v>
          </cell>
        </row>
        <row r="24">
          <cell r="B24" t="str">
            <v>VP 277</v>
          </cell>
          <cell r="G24" t="str">
            <v>NO</v>
          </cell>
        </row>
        <row r="25">
          <cell r="B25">
            <v>999</v>
          </cell>
          <cell r="G25" t="str">
            <v>PLASTIC SUIT</v>
          </cell>
        </row>
        <row r="26">
          <cell r="G26" t="str">
            <v>VP277 ADULT PADDED TOP</v>
          </cell>
        </row>
        <row r="27">
          <cell r="G27" t="str">
            <v>999 VENDOR SPECIALTY</v>
          </cell>
        </row>
        <row r="42">
          <cell r="B42" t="str">
            <v>X</v>
          </cell>
          <cell r="G42" t="str">
            <v>x</v>
          </cell>
        </row>
      </sheetData>
      <sheetData sheetId="6" refreshError="1">
        <row r="3">
          <cell r="B3" t="str">
            <v>ADVERTISED</v>
          </cell>
        </row>
        <row r="4">
          <cell r="B4" t="str">
            <v>FABULOUS FIND</v>
          </cell>
        </row>
        <row r="5">
          <cell r="B5" t="str">
            <v>20% CHARGEBACK IF NOT SHIPPED COMPLETE WITHIN SHIP WINDOW.</v>
          </cell>
        </row>
        <row r="6">
          <cell r="B6" t="str">
            <v>ANIMAL</v>
          </cell>
        </row>
        <row r="7">
          <cell r="B7" t="str">
            <v>BLACK/WHITE/RED</v>
          </cell>
        </row>
        <row r="8">
          <cell r="B8" t="str">
            <v>BOUTIQUE ESSENTIAL LABELS</v>
          </cell>
        </row>
        <row r="9">
          <cell r="B9" t="str">
            <v>DO NOT EDI BULK</v>
          </cell>
        </row>
        <row r="10">
          <cell r="B10" t="str">
            <v>DO NOT PACK TO STORE BKDWNS</v>
          </cell>
        </row>
        <row r="11">
          <cell r="B11" t="str">
            <v>FABULOUS FIND</v>
          </cell>
        </row>
        <row r="12">
          <cell r="B12" t="str">
            <v>FLAT PACK</v>
          </cell>
        </row>
        <row r="13">
          <cell r="B13" t="str">
            <v>GOLD</v>
          </cell>
        </row>
        <row r="14">
          <cell r="B14" t="str">
            <v>HANDBAGS MUST BE STUFFED</v>
          </cell>
        </row>
        <row r="15">
          <cell r="B15" t="str">
            <v>HOLD OFF FLOOR</v>
          </cell>
        </row>
        <row r="16">
          <cell r="B16" t="str">
            <v>MUST BE 18"  PLUS 3" EXTENDOR</v>
          </cell>
        </row>
        <row r="17">
          <cell r="B17" t="str">
            <v>MUST BE ON HANGERS</v>
          </cell>
        </row>
        <row r="18">
          <cell r="B18" t="str">
            <v>MUST BE PRETICKETED</v>
          </cell>
        </row>
        <row r="19">
          <cell r="B19" t="str">
            <v>MUST COME IN AN INDIV APPROV BOX</v>
          </cell>
        </row>
        <row r="20">
          <cell r="B20" t="str">
            <v>MUST HAVE ALAN FLUSSER LABELING</v>
          </cell>
        </row>
        <row r="21">
          <cell r="B21" t="str">
            <v>NEW STORE</v>
          </cell>
        </row>
        <row r="22">
          <cell r="B22" t="str">
            <v>PEARL</v>
          </cell>
        </row>
        <row r="23">
          <cell r="B23" t="str">
            <v>PECK N PECK LABEL</v>
          </cell>
        </row>
        <row r="24">
          <cell r="B24" t="str">
            <v>PENDING APPROVAL OF TOP SAMPLE</v>
          </cell>
        </row>
        <row r="25">
          <cell r="B25" t="str">
            <v>RUSH</v>
          </cell>
        </row>
        <row r="26">
          <cell r="B26" t="str">
            <v>SEASONAL COLOR</v>
          </cell>
        </row>
        <row r="27">
          <cell r="B27" t="str">
            <v>SILVER</v>
          </cell>
        </row>
        <row r="28">
          <cell r="B28" t="str">
            <v>SPECIAL ORDER FOR:</v>
          </cell>
        </row>
        <row r="29">
          <cell r="B29" t="str">
            <v>STUFF WITH PAPER</v>
          </cell>
        </row>
        <row r="30">
          <cell r="B30" t="str">
            <v>TOC</v>
          </cell>
        </row>
        <row r="31">
          <cell r="B31" t="str">
            <v>TOWER</v>
          </cell>
        </row>
        <row r="32">
          <cell r="B32" t="str">
            <v>UNNEST LUGGAGE</v>
          </cell>
        </row>
        <row r="33">
          <cell r="B33" t="str">
            <v>ALL NECKS MUST BE 18" PLUS 3" EXTENDER</v>
          </cell>
        </row>
        <row r="34">
          <cell r="B34" t="str">
            <v>SEED HANGERS</v>
          </cell>
        </row>
        <row r="35">
          <cell r="B35" t="str">
            <v>DIFF TYPE  1</v>
          </cell>
        </row>
        <row r="36">
          <cell r="B36" t="str">
            <v>DIFF TYPE  2</v>
          </cell>
        </row>
        <row r="37">
          <cell r="B37" t="str">
            <v>DIFF TYPE  3</v>
          </cell>
        </row>
        <row r="38">
          <cell r="B38" t="str">
            <v>DIFF TYPE  4</v>
          </cell>
        </row>
        <row r="39">
          <cell r="B39" t="str">
            <v>x</v>
          </cell>
        </row>
        <row r="40">
          <cell r="B40" t="str">
            <v>x</v>
          </cell>
        </row>
        <row r="41">
          <cell r="B41" t="str">
            <v>x</v>
          </cell>
        </row>
        <row r="42">
          <cell r="B42" t="str">
            <v>x</v>
          </cell>
        </row>
        <row r="43">
          <cell r="B43" t="str">
            <v>x</v>
          </cell>
        </row>
        <row r="44">
          <cell r="B44" t="str">
            <v>x</v>
          </cell>
        </row>
        <row r="45">
          <cell r="B45" t="str">
            <v>X</v>
          </cell>
        </row>
        <row r="46">
          <cell r="B46" t="str">
            <v>X</v>
          </cell>
        </row>
        <row r="47">
          <cell r="B47" t="str">
            <v>X</v>
          </cell>
        </row>
        <row r="48">
          <cell r="B48" t="str">
            <v>X</v>
          </cell>
        </row>
        <row r="49">
          <cell r="B49" t="str">
            <v>X</v>
          </cell>
        </row>
        <row r="50">
          <cell r="B50" t="str">
            <v>X</v>
          </cell>
        </row>
        <row r="51">
          <cell r="B51" t="str">
            <v>X</v>
          </cell>
        </row>
        <row r="52">
          <cell r="B52" t="str">
            <v>X</v>
          </cell>
        </row>
        <row r="53">
          <cell r="B53" t="str">
            <v>X</v>
          </cell>
        </row>
        <row r="54">
          <cell r="B54" t="str">
            <v>x</v>
          </cell>
        </row>
      </sheetData>
      <sheetData sheetId="7" refreshError="1">
        <row r="2">
          <cell r="B2" t="str">
            <v>10% CHARGEBACK IF NOT SHIPPED COMPLETE WITHIN SHIP WINDOW.</v>
          </cell>
          <cell r="K2" t="str">
            <v>National Brand</v>
          </cell>
          <cell r="P2" t="str">
            <v>NET 15</v>
          </cell>
          <cell r="R2" t="str">
            <v>PICK</v>
          </cell>
          <cell r="T2" t="str">
            <v>YES</v>
          </cell>
          <cell r="AF2" t="str">
            <v>COLOR</v>
          </cell>
          <cell r="AH2" t="str">
            <v>UCC 12 (12 digit UPC)</v>
          </cell>
          <cell r="AK2" t="str">
            <v>TOP</v>
          </cell>
          <cell r="AN2" t="str">
            <v>PICK</v>
          </cell>
          <cell r="AQ2" t="str">
            <v>PICK</v>
          </cell>
          <cell r="AS2" t="str">
            <v>PICK</v>
          </cell>
          <cell r="AU2" t="str">
            <v>OPTIONAL</v>
          </cell>
          <cell r="AY2">
            <v>1401</v>
          </cell>
          <cell r="AZ2" t="str">
            <v>1-GOOD</v>
          </cell>
          <cell r="BB2" t="str">
            <v>YES</v>
          </cell>
          <cell r="BD2" t="str">
            <v>UPC</v>
          </cell>
          <cell r="BF2" t="str">
            <v>ATTACHED</v>
          </cell>
          <cell r="BG2">
            <v>1</v>
          </cell>
          <cell r="BI2">
            <v>1</v>
          </cell>
          <cell r="BL2">
            <v>952</v>
          </cell>
          <cell r="BN2" t="str">
            <v>W'HOUSE</v>
          </cell>
          <cell r="BR2" t="str">
            <v>YES</v>
          </cell>
        </row>
        <row r="3">
          <cell r="B3" t="str">
            <v>15% CHARGEBACK IF NOT SHIPPED COMPLETE WITHIN SHIP WINDOW.</v>
          </cell>
          <cell r="I3" t="str">
            <v>AF Afghanistan</v>
          </cell>
          <cell r="K3" t="str">
            <v>Non-Branded</v>
          </cell>
          <cell r="P3" t="str">
            <v>NET 30</v>
          </cell>
          <cell r="R3" t="str">
            <v>JAN</v>
          </cell>
          <cell r="T3" t="str">
            <v>NO</v>
          </cell>
          <cell r="AC3" t="str">
            <v>1 Prepaid Freight - Destination</v>
          </cell>
          <cell r="AF3" t="str">
            <v>SIZE</v>
          </cell>
          <cell r="AH3" t="str">
            <v>UCC 14 (14 digit UPC)</v>
          </cell>
          <cell r="AK3" t="str">
            <v>BTM</v>
          </cell>
          <cell r="AN3" t="str">
            <v>NB</v>
          </cell>
          <cell r="AQ3">
            <v>100</v>
          </cell>
          <cell r="AS3">
            <v>1</v>
          </cell>
          <cell r="AU3" t="str">
            <v>CLO  Close Out</v>
          </cell>
          <cell r="AY3" t="str">
            <v>X</v>
          </cell>
          <cell r="AZ3" t="str">
            <v>2-BETTER</v>
          </cell>
          <cell r="BB3" t="str">
            <v>NO</v>
          </cell>
          <cell r="BD3" t="str">
            <v>VEND MDL</v>
          </cell>
          <cell r="BF3" t="str">
            <v>INOVIS</v>
          </cell>
          <cell r="BG3">
            <v>2</v>
          </cell>
          <cell r="BI3">
            <v>2</v>
          </cell>
          <cell r="BL3">
            <v>9521</v>
          </cell>
          <cell r="BN3" t="str">
            <v>STORE</v>
          </cell>
          <cell r="BR3" t="str">
            <v>NO</v>
          </cell>
        </row>
        <row r="4">
          <cell r="B4" t="str">
            <v>20% CHARGEBACK IF NOT SHIPPED COMPLETE WITHIN SHIP WINDOW.</v>
          </cell>
          <cell r="I4" t="str">
            <v>AL Albania</v>
          </cell>
          <cell r="K4" t="str">
            <v>2 A Tee</v>
          </cell>
          <cell r="P4" t="str">
            <v>NET 45</v>
          </cell>
          <cell r="R4" t="str">
            <v>FEB</v>
          </cell>
          <cell r="AC4" t="str">
            <v>2 Prepaid and Add - Destination</v>
          </cell>
          <cell r="AF4" t="str">
            <v>SCHOOLS</v>
          </cell>
          <cell r="AH4" t="str">
            <v>EAN (13 digit)</v>
          </cell>
          <cell r="AK4" t="str">
            <v>JKT</v>
          </cell>
          <cell r="AN4" t="str">
            <v>ARB</v>
          </cell>
          <cell r="AQ4">
            <v>101</v>
          </cell>
          <cell r="AS4">
            <v>2</v>
          </cell>
          <cell r="AU4" t="str">
            <v>CSP  Customer Service</v>
          </cell>
          <cell r="AZ4" t="str">
            <v>3-BEST</v>
          </cell>
          <cell r="BB4" t="str">
            <v>EXEMPT</v>
          </cell>
          <cell r="BF4" t="str">
            <v>EDI</v>
          </cell>
          <cell r="BG4">
            <v>3</v>
          </cell>
          <cell r="BI4">
            <v>3</v>
          </cell>
          <cell r="BL4">
            <v>953</v>
          </cell>
          <cell r="BR4" t="str">
            <v>EXEMPT</v>
          </cell>
        </row>
        <row r="5">
          <cell r="B5" t="str">
            <v>25% CHARGEBACK IF NOT SHIPPED COMPLETE WITHIN SHIP WINDOW.</v>
          </cell>
          <cell r="I5" t="str">
            <v>DZ Algeria</v>
          </cell>
          <cell r="K5" t="str">
            <v>5 Diamond</v>
          </cell>
          <cell r="P5" t="str">
            <v>NET 60</v>
          </cell>
          <cell r="R5" t="str">
            <v>MARCH</v>
          </cell>
          <cell r="AC5" t="str">
            <v>3 Collect - Destination</v>
          </cell>
          <cell r="AF5" t="str">
            <v>LETTERS</v>
          </cell>
          <cell r="AH5" t="str">
            <v>ISBN (books)</v>
          </cell>
          <cell r="AK5" t="str">
            <v>DRS</v>
          </cell>
          <cell r="AN5" t="str">
            <v>BRB</v>
          </cell>
          <cell r="AQ5">
            <v>102</v>
          </cell>
          <cell r="AS5">
            <v>3</v>
          </cell>
          <cell r="AU5" t="str">
            <v>EXE  Executive Buy</v>
          </cell>
          <cell r="AZ5" t="str">
            <v>X</v>
          </cell>
          <cell r="BG5">
            <v>4</v>
          </cell>
          <cell r="BI5">
            <v>4</v>
          </cell>
          <cell r="BL5">
            <v>9531</v>
          </cell>
          <cell r="BR5" t="str">
            <v>SEED</v>
          </cell>
        </row>
        <row r="6">
          <cell r="I6" t="str">
            <v>AS American Samoa</v>
          </cell>
          <cell r="K6" t="str">
            <v>Alan Flusser</v>
          </cell>
          <cell r="P6" t="str">
            <v>NET 10 EOM +30</v>
          </cell>
          <cell r="R6" t="str">
            <v>APRIL</v>
          </cell>
          <cell r="AC6" t="str">
            <v xml:space="preserve">A Always Charge the Vendor - Origin </v>
          </cell>
          <cell r="AF6" t="str">
            <v>POWER</v>
          </cell>
          <cell r="AH6" t="str">
            <v>x</v>
          </cell>
          <cell r="AK6" t="str">
            <v>SET</v>
          </cell>
          <cell r="AN6" t="str">
            <v>X</v>
          </cell>
          <cell r="AQ6">
            <v>103</v>
          </cell>
          <cell r="AS6">
            <v>4</v>
          </cell>
          <cell r="AU6" t="str">
            <v>PRO  Program Buy</v>
          </cell>
          <cell r="BG6">
            <v>5</v>
          </cell>
          <cell r="BI6">
            <v>5</v>
          </cell>
          <cell r="BL6">
            <v>954</v>
          </cell>
        </row>
        <row r="7">
          <cell r="I7" t="str">
            <v>AD Andorra</v>
          </cell>
          <cell r="K7" t="str">
            <v>Andre Oliver</v>
          </cell>
          <cell r="P7" t="str">
            <v>x</v>
          </cell>
          <cell r="R7" t="str">
            <v>MAY</v>
          </cell>
          <cell r="AC7" t="str">
            <v>C Consignee Account - Destination</v>
          </cell>
          <cell r="AF7" t="str">
            <v>SCENT</v>
          </cell>
          <cell r="AH7" t="str">
            <v>x</v>
          </cell>
          <cell r="AK7" t="str">
            <v>X</v>
          </cell>
          <cell r="AQ7">
            <v>104</v>
          </cell>
          <cell r="AS7">
            <v>5</v>
          </cell>
          <cell r="AU7" t="str">
            <v>RSH  Rush Order</v>
          </cell>
          <cell r="BG7">
            <v>6</v>
          </cell>
          <cell r="BI7">
            <v>6</v>
          </cell>
          <cell r="BL7">
            <v>9541</v>
          </cell>
        </row>
        <row r="8">
          <cell r="I8" t="str">
            <v>AO Angola</v>
          </cell>
          <cell r="K8" t="str">
            <v>Bamboo Traders</v>
          </cell>
          <cell r="R8" t="str">
            <v>JUNE</v>
          </cell>
          <cell r="AC8" t="str">
            <v>4 Collect - Origin</v>
          </cell>
          <cell r="AF8" t="str">
            <v>X</v>
          </cell>
          <cell r="AH8" t="str">
            <v>x</v>
          </cell>
          <cell r="AK8" t="str">
            <v>X</v>
          </cell>
          <cell r="AQ8">
            <v>105</v>
          </cell>
          <cell r="AS8">
            <v>6</v>
          </cell>
          <cell r="AU8" t="str">
            <v>x</v>
          </cell>
          <cell r="BG8">
            <v>7</v>
          </cell>
          <cell r="BI8">
            <v>7</v>
          </cell>
          <cell r="BL8">
            <v>940</v>
          </cell>
        </row>
        <row r="9">
          <cell r="I9" t="str">
            <v>AI Anguilla</v>
          </cell>
          <cell r="K9" t="str">
            <v>Birch Hill</v>
          </cell>
          <cell r="R9" t="str">
            <v>JULY</v>
          </cell>
          <cell r="AC9" t="str">
            <v>5 Prepaid and Add - Origin</v>
          </cell>
          <cell r="AF9" t="str">
            <v>X</v>
          </cell>
          <cell r="AH9" t="str">
            <v>x</v>
          </cell>
          <cell r="AK9" t="str">
            <v>X</v>
          </cell>
          <cell r="AQ9">
            <v>111</v>
          </cell>
          <cell r="AS9">
            <v>7</v>
          </cell>
          <cell r="AU9" t="str">
            <v>x</v>
          </cell>
          <cell r="BG9">
            <v>8</v>
          </cell>
          <cell r="BI9">
            <v>8</v>
          </cell>
          <cell r="BL9">
            <v>990</v>
          </cell>
        </row>
        <row r="10">
          <cell r="I10" t="str">
            <v>AQ Antarctica</v>
          </cell>
          <cell r="K10" t="str">
            <v>Boutique Essentials</v>
          </cell>
          <cell r="R10" t="str">
            <v>AUG</v>
          </cell>
          <cell r="AC10" t="str">
            <v>6 Prepaid Freight - Origin</v>
          </cell>
          <cell r="AF10" t="str">
            <v>X</v>
          </cell>
          <cell r="AH10" t="str">
            <v>x</v>
          </cell>
          <cell r="AK10" t="str">
            <v>X</v>
          </cell>
          <cell r="AQ10">
            <v>112</v>
          </cell>
          <cell r="AS10">
            <v>8</v>
          </cell>
          <cell r="AU10" t="str">
            <v>x</v>
          </cell>
          <cell r="BG10">
            <v>9</v>
          </cell>
          <cell r="BI10">
            <v>9</v>
          </cell>
          <cell r="BL10">
            <v>9901</v>
          </cell>
        </row>
        <row r="11">
          <cell r="I11" t="str">
            <v>AG Antigua And Barbuda</v>
          </cell>
          <cell r="K11" t="str">
            <v>Clearwater Outfitters</v>
          </cell>
          <cell r="R11" t="str">
            <v>SEPT</v>
          </cell>
          <cell r="AC11" t="str">
            <v xml:space="preserve">X </v>
          </cell>
          <cell r="AF11" t="str">
            <v>X</v>
          </cell>
          <cell r="AQ11">
            <v>200</v>
          </cell>
          <cell r="AS11">
            <v>9</v>
          </cell>
          <cell r="AU11" t="str">
            <v>x</v>
          </cell>
          <cell r="BG11">
            <v>10</v>
          </cell>
          <cell r="BI11">
            <v>10</v>
          </cell>
          <cell r="BL11">
            <v>9402</v>
          </cell>
        </row>
        <row r="12">
          <cell r="I12" t="str">
            <v>AR Argentina</v>
          </cell>
          <cell r="K12" t="str">
            <v>Ella Rose</v>
          </cell>
          <cell r="R12" t="str">
            <v>OCT</v>
          </cell>
          <cell r="AC12" t="str">
            <v xml:space="preserve">X </v>
          </cell>
          <cell r="AF12" t="str">
            <v>X</v>
          </cell>
          <cell r="AQ12">
            <v>204</v>
          </cell>
          <cell r="AS12">
            <v>100</v>
          </cell>
          <cell r="BG12">
            <v>11</v>
          </cell>
          <cell r="BI12">
            <v>11</v>
          </cell>
          <cell r="BL12">
            <v>901</v>
          </cell>
        </row>
        <row r="13">
          <cell r="I13" t="str">
            <v>AM Armenia</v>
          </cell>
          <cell r="K13" t="str">
            <v>Isabella DeMarco</v>
          </cell>
          <cell r="R13" t="str">
            <v>NOV</v>
          </cell>
          <cell r="AC13" t="str">
            <v xml:space="preserve">X </v>
          </cell>
          <cell r="AQ13">
            <v>205</v>
          </cell>
          <cell r="AS13">
            <v>101</v>
          </cell>
          <cell r="BG13">
            <v>12</v>
          </cell>
          <cell r="BI13">
            <v>12</v>
          </cell>
          <cell r="BL13">
            <v>9011</v>
          </cell>
        </row>
        <row r="14">
          <cell r="I14" t="str">
            <v>AW Aruba</v>
          </cell>
          <cell r="K14" t="str">
            <v>Island Republic</v>
          </cell>
          <cell r="R14" t="str">
            <v>DEC</v>
          </cell>
          <cell r="AC14" t="str">
            <v xml:space="preserve">X </v>
          </cell>
          <cell r="AQ14">
            <v>206</v>
          </cell>
          <cell r="AS14">
            <v>102</v>
          </cell>
          <cell r="BG14">
            <v>13</v>
          </cell>
          <cell r="BI14">
            <v>13</v>
          </cell>
          <cell r="BL14">
            <v>921</v>
          </cell>
        </row>
        <row r="15">
          <cell r="I15" t="str">
            <v>AU Australia</v>
          </cell>
          <cell r="K15" t="str">
            <v>Josephine</v>
          </cell>
          <cell r="AQ15">
            <v>207</v>
          </cell>
          <cell r="AS15">
            <v>103</v>
          </cell>
          <cell r="BG15">
            <v>14</v>
          </cell>
          <cell r="BI15">
            <v>14</v>
          </cell>
          <cell r="BL15">
            <v>9211</v>
          </cell>
        </row>
        <row r="16">
          <cell r="I16" t="str">
            <v>AT Austria</v>
          </cell>
          <cell r="K16" t="str">
            <v>Lark Lane</v>
          </cell>
          <cell r="AQ16">
            <v>208</v>
          </cell>
          <cell r="AS16">
            <v>104</v>
          </cell>
          <cell r="BG16">
            <v>15</v>
          </cell>
          <cell r="BI16">
            <v>15</v>
          </cell>
          <cell r="BL16">
            <v>950</v>
          </cell>
        </row>
        <row r="17">
          <cell r="I17" t="str">
            <v>AZ Azerbaijan</v>
          </cell>
          <cell r="K17" t="str">
            <v>Mainbocher Cashmere</v>
          </cell>
          <cell r="AQ17">
            <v>300</v>
          </cell>
          <cell r="AS17">
            <v>105</v>
          </cell>
          <cell r="BL17">
            <v>9501</v>
          </cell>
        </row>
        <row r="18">
          <cell r="I18" t="str">
            <v>BS Bahamas</v>
          </cell>
          <cell r="K18" t="str">
            <v>Peck  Peck</v>
          </cell>
          <cell r="AQ18">
            <v>306</v>
          </cell>
          <cell r="AS18">
            <v>111</v>
          </cell>
          <cell r="BL18">
            <v>951</v>
          </cell>
        </row>
        <row r="19">
          <cell r="I19" t="str">
            <v>BH Bahrain</v>
          </cell>
          <cell r="K19" t="str">
            <v>Scott Taylor</v>
          </cell>
          <cell r="AQ19">
            <v>307</v>
          </cell>
          <cell r="AS19">
            <v>112</v>
          </cell>
          <cell r="BL19">
            <v>9511</v>
          </cell>
        </row>
        <row r="20">
          <cell r="I20" t="str">
            <v>BD Bangladesh</v>
          </cell>
          <cell r="K20" t="str">
            <v>Sette Ponte</v>
          </cell>
          <cell r="AQ20">
            <v>308</v>
          </cell>
          <cell r="AS20">
            <v>200</v>
          </cell>
          <cell r="BL20">
            <v>9401</v>
          </cell>
        </row>
        <row r="21">
          <cell r="I21" t="str">
            <v>BB Barbados</v>
          </cell>
          <cell r="K21" t="str">
            <v>T. Harris</v>
          </cell>
          <cell r="AQ21">
            <v>309</v>
          </cell>
          <cell r="AS21">
            <v>204</v>
          </cell>
          <cell r="BL21">
            <v>980</v>
          </cell>
        </row>
        <row r="22">
          <cell r="I22" t="str">
            <v>BY Belarus</v>
          </cell>
          <cell r="K22" t="str">
            <v>Victor Costa</v>
          </cell>
          <cell r="AQ22">
            <v>310</v>
          </cell>
          <cell r="AS22">
            <v>205</v>
          </cell>
          <cell r="BL22">
            <v>9801</v>
          </cell>
        </row>
        <row r="23">
          <cell r="I23" t="str">
            <v>BE Belgium</v>
          </cell>
          <cell r="K23" t="str">
            <v>x</v>
          </cell>
          <cell r="AQ23">
            <v>311</v>
          </cell>
          <cell r="AS23">
            <v>206</v>
          </cell>
        </row>
        <row r="24">
          <cell r="I24" t="str">
            <v>BZ Belize</v>
          </cell>
          <cell r="K24" t="str">
            <v>x</v>
          </cell>
          <cell r="AQ24">
            <v>312</v>
          </cell>
          <cell r="AS24">
            <v>207</v>
          </cell>
        </row>
        <row r="25">
          <cell r="I25" t="str">
            <v>BJ Benin</v>
          </cell>
          <cell r="K25" t="str">
            <v>x</v>
          </cell>
          <cell r="AQ25">
            <v>313</v>
          </cell>
          <cell r="AS25">
            <v>208</v>
          </cell>
        </row>
        <row r="26">
          <cell r="I26" t="str">
            <v>BM Bermuda</v>
          </cell>
          <cell r="K26" t="str">
            <v>x</v>
          </cell>
          <cell r="AQ26">
            <v>314</v>
          </cell>
          <cell r="AS26">
            <v>300</v>
          </cell>
        </row>
        <row r="27">
          <cell r="I27" t="str">
            <v>BT Bhutan</v>
          </cell>
          <cell r="K27" t="str">
            <v>x</v>
          </cell>
          <cell r="AQ27">
            <v>400</v>
          </cell>
          <cell r="AS27">
            <v>306</v>
          </cell>
        </row>
        <row r="28">
          <cell r="I28" t="str">
            <v>BO Bolivia</v>
          </cell>
          <cell r="K28" t="str">
            <v>x</v>
          </cell>
          <cell r="AQ28">
            <v>401</v>
          </cell>
          <cell r="AS28">
            <v>307</v>
          </cell>
        </row>
        <row r="29">
          <cell r="I29" t="str">
            <v>BA Bosnia And Herzegowina</v>
          </cell>
          <cell r="K29" t="str">
            <v>x</v>
          </cell>
          <cell r="AQ29">
            <v>402</v>
          </cell>
          <cell r="AS29">
            <v>308</v>
          </cell>
        </row>
        <row r="30">
          <cell r="I30" t="str">
            <v>BW Botswana</v>
          </cell>
          <cell r="K30" t="str">
            <v>x</v>
          </cell>
          <cell r="AQ30">
            <v>402</v>
          </cell>
          <cell r="AS30">
            <v>309</v>
          </cell>
        </row>
        <row r="31">
          <cell r="I31" t="str">
            <v>BV Bouvet Island</v>
          </cell>
          <cell r="K31" t="str">
            <v>x</v>
          </cell>
          <cell r="AQ31">
            <v>402</v>
          </cell>
          <cell r="AS31">
            <v>310</v>
          </cell>
        </row>
        <row r="32">
          <cell r="I32" t="str">
            <v>BR Brazil</v>
          </cell>
          <cell r="K32" t="str">
            <v>x</v>
          </cell>
          <cell r="AQ32">
            <v>402</v>
          </cell>
          <cell r="AS32">
            <v>311</v>
          </cell>
        </row>
        <row r="33">
          <cell r="I33" t="str">
            <v>IO British Indian Ocean Territory</v>
          </cell>
          <cell r="K33" t="str">
            <v>x</v>
          </cell>
          <cell r="AQ33">
            <v>402</v>
          </cell>
          <cell r="AS33">
            <v>312</v>
          </cell>
        </row>
        <row r="34">
          <cell r="I34" t="str">
            <v>BN Brunei Darussalam</v>
          </cell>
          <cell r="K34" t="str">
            <v>x</v>
          </cell>
          <cell r="AQ34">
            <v>410</v>
          </cell>
          <cell r="AS34">
            <v>313</v>
          </cell>
        </row>
        <row r="35">
          <cell r="I35" t="str">
            <v>BG Bulgaria</v>
          </cell>
          <cell r="K35" t="str">
            <v>x</v>
          </cell>
          <cell r="AQ35">
            <v>411</v>
          </cell>
          <cell r="AS35">
            <v>314</v>
          </cell>
        </row>
        <row r="36">
          <cell r="I36" t="str">
            <v>BF Burkina Faso</v>
          </cell>
          <cell r="K36" t="str">
            <v>x</v>
          </cell>
          <cell r="AQ36">
            <v>412</v>
          </cell>
          <cell r="AS36">
            <v>400</v>
          </cell>
        </row>
        <row r="37">
          <cell r="I37" t="str">
            <v>BI Burundi</v>
          </cell>
          <cell r="K37" t="str">
            <v>x</v>
          </cell>
          <cell r="AQ37">
            <v>501</v>
          </cell>
          <cell r="AS37">
            <v>401</v>
          </cell>
        </row>
        <row r="38">
          <cell r="I38" t="str">
            <v>KH Cambodia</v>
          </cell>
          <cell r="K38" t="str">
            <v>x</v>
          </cell>
          <cell r="AQ38">
            <v>502</v>
          </cell>
          <cell r="AS38">
            <v>410</v>
          </cell>
        </row>
        <row r="39">
          <cell r="I39" t="str">
            <v>CM Cameroon</v>
          </cell>
          <cell r="K39" t="str">
            <v>x</v>
          </cell>
          <cell r="AQ39">
            <v>503</v>
          </cell>
          <cell r="AS39">
            <v>411</v>
          </cell>
        </row>
        <row r="40">
          <cell r="I40" t="str">
            <v>CA Canada</v>
          </cell>
          <cell r="K40" t="str">
            <v>x</v>
          </cell>
          <cell r="AQ40">
            <v>504</v>
          </cell>
          <cell r="AS40">
            <v>412</v>
          </cell>
        </row>
        <row r="41">
          <cell r="I41" t="str">
            <v>CV Cape Verde</v>
          </cell>
          <cell r="K41" t="str">
            <v>x</v>
          </cell>
          <cell r="AQ41">
            <v>505</v>
          </cell>
          <cell r="AS41">
            <v>501</v>
          </cell>
        </row>
        <row r="42">
          <cell r="I42" t="str">
            <v>KY Cayman Islands</v>
          </cell>
          <cell r="K42" t="str">
            <v>x</v>
          </cell>
          <cell r="AQ42">
            <v>506</v>
          </cell>
          <cell r="AS42">
            <v>502</v>
          </cell>
        </row>
        <row r="43">
          <cell r="I43" t="str">
            <v>CF Central African Republic</v>
          </cell>
          <cell r="K43" t="str">
            <v>x</v>
          </cell>
          <cell r="AQ43">
            <v>507</v>
          </cell>
          <cell r="AS43">
            <v>503</v>
          </cell>
        </row>
        <row r="44">
          <cell r="I44" t="str">
            <v>TD Chad</v>
          </cell>
          <cell r="K44" t="str">
            <v>x</v>
          </cell>
          <cell r="AQ44">
            <v>508</v>
          </cell>
          <cell r="AS44">
            <v>504</v>
          </cell>
        </row>
        <row r="45">
          <cell r="I45" t="str">
            <v>CL Chile</v>
          </cell>
          <cell r="K45" t="str">
            <v>x</v>
          </cell>
          <cell r="AQ45">
            <v>509</v>
          </cell>
          <cell r="AS45">
            <v>505</v>
          </cell>
        </row>
        <row r="46">
          <cell r="I46" t="str">
            <v>CN China</v>
          </cell>
          <cell r="K46" t="str">
            <v>x</v>
          </cell>
          <cell r="AQ46">
            <v>509</v>
          </cell>
          <cell r="AS46">
            <v>506</v>
          </cell>
        </row>
        <row r="47">
          <cell r="I47" t="str">
            <v>CX Christmas Island</v>
          </cell>
          <cell r="K47" t="str">
            <v>x</v>
          </cell>
          <cell r="AQ47">
            <v>509</v>
          </cell>
          <cell r="AS47">
            <v>507</v>
          </cell>
        </row>
        <row r="48">
          <cell r="I48" t="str">
            <v>CC Cocos (Keeling) Islands</v>
          </cell>
          <cell r="K48" t="str">
            <v>x</v>
          </cell>
          <cell r="AQ48">
            <v>509</v>
          </cell>
          <cell r="AS48">
            <v>508</v>
          </cell>
        </row>
        <row r="49">
          <cell r="I49" t="str">
            <v>CO Colombia</v>
          </cell>
          <cell r="AQ49">
            <v>509</v>
          </cell>
          <cell r="AS49">
            <v>592</v>
          </cell>
        </row>
        <row r="50">
          <cell r="I50" t="str">
            <v>KM Comoros</v>
          </cell>
          <cell r="AQ50">
            <v>509</v>
          </cell>
          <cell r="AS50">
            <v>677</v>
          </cell>
        </row>
        <row r="51">
          <cell r="I51" t="str">
            <v>CG Congo</v>
          </cell>
          <cell r="AQ51">
            <v>509</v>
          </cell>
          <cell r="AS51">
            <v>701</v>
          </cell>
        </row>
        <row r="52">
          <cell r="I52" t="str">
            <v>CD Congo, Democratic Republic Of The</v>
          </cell>
          <cell r="AQ52">
            <v>592</v>
          </cell>
          <cell r="AS52">
            <v>900</v>
          </cell>
        </row>
        <row r="53">
          <cell r="I53" t="str">
            <v>CK Cook Islands</v>
          </cell>
          <cell r="AQ53">
            <v>601</v>
          </cell>
          <cell r="AS53">
            <v>999</v>
          </cell>
        </row>
        <row r="54">
          <cell r="I54" t="str">
            <v>CR Costa Rica</v>
          </cell>
          <cell r="AQ54">
            <v>601</v>
          </cell>
          <cell r="AS54" t="str">
            <v>x</v>
          </cell>
        </row>
        <row r="55">
          <cell r="I55" t="str">
            <v>CI Cote D Ivoire</v>
          </cell>
          <cell r="AQ55">
            <v>601</v>
          </cell>
          <cell r="AS55" t="str">
            <v>x</v>
          </cell>
        </row>
        <row r="56">
          <cell r="I56" t="str">
            <v>HR Croatia/Hrvatska</v>
          </cell>
          <cell r="AQ56">
            <v>601</v>
          </cell>
          <cell r="AS56" t="str">
            <v>x</v>
          </cell>
        </row>
        <row r="57">
          <cell r="I57" t="str">
            <v>CU Cuba</v>
          </cell>
          <cell r="AQ57">
            <v>602</v>
          </cell>
          <cell r="AS57" t="str">
            <v>x</v>
          </cell>
        </row>
        <row r="58">
          <cell r="I58" t="str">
            <v>CY Cyprus</v>
          </cell>
          <cell r="AQ58">
            <v>602</v>
          </cell>
          <cell r="AS58" t="str">
            <v>x</v>
          </cell>
        </row>
        <row r="59">
          <cell r="I59" t="str">
            <v>CZ Czech Republic</v>
          </cell>
          <cell r="AQ59">
            <v>602</v>
          </cell>
          <cell r="AS59" t="str">
            <v>x</v>
          </cell>
        </row>
        <row r="60">
          <cell r="I60" t="str">
            <v>DK Denmark</v>
          </cell>
          <cell r="AQ60">
            <v>602</v>
          </cell>
          <cell r="AS60" t="str">
            <v>x</v>
          </cell>
        </row>
        <row r="61">
          <cell r="I61" t="str">
            <v>DJ Djibouti</v>
          </cell>
          <cell r="AQ61">
            <v>602</v>
          </cell>
          <cell r="AS61" t="str">
            <v>x</v>
          </cell>
        </row>
        <row r="62">
          <cell r="I62" t="str">
            <v>DM Dominica</v>
          </cell>
          <cell r="AQ62">
            <v>602</v>
          </cell>
          <cell r="AS62" t="str">
            <v>x</v>
          </cell>
        </row>
        <row r="63">
          <cell r="I63" t="str">
            <v>DO Dominican Republic</v>
          </cell>
          <cell r="AQ63">
            <v>602</v>
          </cell>
          <cell r="AS63" t="str">
            <v>x</v>
          </cell>
        </row>
        <row r="64">
          <cell r="I64" t="str">
            <v>TP East Timor</v>
          </cell>
          <cell r="AQ64">
            <v>630</v>
          </cell>
          <cell r="AS64" t="str">
            <v>x</v>
          </cell>
        </row>
        <row r="65">
          <cell r="I65" t="str">
            <v>EC Ecuador</v>
          </cell>
          <cell r="AQ65">
            <v>677</v>
          </cell>
          <cell r="AS65" t="str">
            <v>x</v>
          </cell>
        </row>
        <row r="66">
          <cell r="I66" t="str">
            <v>EG Egypt</v>
          </cell>
          <cell r="AQ66">
            <v>701</v>
          </cell>
          <cell r="AS66" t="str">
            <v>x</v>
          </cell>
        </row>
        <row r="67">
          <cell r="I67" t="str">
            <v>SV El Salvador</v>
          </cell>
          <cell r="AQ67">
            <v>702</v>
          </cell>
          <cell r="AS67" t="str">
            <v>x</v>
          </cell>
        </row>
        <row r="68">
          <cell r="I68" t="str">
            <v>GQ Equatorial Guinea</v>
          </cell>
          <cell r="AQ68">
            <v>702</v>
          </cell>
        </row>
        <row r="69">
          <cell r="I69" t="str">
            <v>ER Eritrea</v>
          </cell>
          <cell r="AQ69">
            <v>702</v>
          </cell>
        </row>
        <row r="70">
          <cell r="I70" t="str">
            <v>EE Estonia</v>
          </cell>
          <cell r="AQ70">
            <v>702</v>
          </cell>
        </row>
        <row r="71">
          <cell r="I71" t="str">
            <v>ET Ethiopia</v>
          </cell>
          <cell r="AQ71">
            <v>900</v>
          </cell>
        </row>
        <row r="72">
          <cell r="I72" t="str">
            <v>FK Falkland Islands, Malvinas</v>
          </cell>
          <cell r="AQ72">
            <v>999</v>
          </cell>
        </row>
        <row r="73">
          <cell r="I73" t="str">
            <v>FO Faroe Islands</v>
          </cell>
          <cell r="AQ73" t="str">
            <v>x</v>
          </cell>
        </row>
        <row r="74">
          <cell r="I74" t="str">
            <v>FJ Fiji</v>
          </cell>
          <cell r="AQ74" t="str">
            <v>x</v>
          </cell>
        </row>
        <row r="75">
          <cell r="I75" t="str">
            <v>FI Finland</v>
          </cell>
          <cell r="AQ75" t="str">
            <v>x</v>
          </cell>
        </row>
        <row r="76">
          <cell r="I76" t="str">
            <v>FR France</v>
          </cell>
          <cell r="AQ76" t="str">
            <v>x</v>
          </cell>
        </row>
        <row r="77">
          <cell r="I77" t="str">
            <v>FX France, Metropolitan</v>
          </cell>
          <cell r="AQ77" t="str">
            <v>x</v>
          </cell>
        </row>
        <row r="78">
          <cell r="I78" t="str">
            <v>GF French Guiana</v>
          </cell>
          <cell r="AQ78" t="str">
            <v>x</v>
          </cell>
        </row>
        <row r="79">
          <cell r="I79" t="str">
            <v>PF French Polynesia</v>
          </cell>
          <cell r="AQ79" t="str">
            <v>x</v>
          </cell>
        </row>
        <row r="80">
          <cell r="I80" t="str">
            <v>TF French Southern Territories</v>
          </cell>
          <cell r="AQ80" t="str">
            <v>x</v>
          </cell>
        </row>
        <row r="81">
          <cell r="I81" t="str">
            <v>GA Gabon</v>
          </cell>
          <cell r="AQ81" t="str">
            <v>x</v>
          </cell>
        </row>
        <row r="82">
          <cell r="I82" t="str">
            <v>GM Gambia</v>
          </cell>
          <cell r="AQ82" t="str">
            <v>x</v>
          </cell>
        </row>
        <row r="83">
          <cell r="I83" t="str">
            <v>GE Georgia</v>
          </cell>
          <cell r="AQ83" t="str">
            <v>x</v>
          </cell>
        </row>
        <row r="84">
          <cell r="I84" t="str">
            <v>DE Germany</v>
          </cell>
          <cell r="AQ84" t="str">
            <v>x</v>
          </cell>
        </row>
        <row r="85">
          <cell r="I85" t="str">
            <v>GH Ghana</v>
          </cell>
          <cell r="AQ85" t="str">
            <v>x</v>
          </cell>
        </row>
        <row r="86">
          <cell r="I86" t="str">
            <v>GI Gibraltar</v>
          </cell>
          <cell r="AQ86" t="str">
            <v>x</v>
          </cell>
        </row>
        <row r="87">
          <cell r="I87" t="str">
            <v>GR Greece</v>
          </cell>
          <cell r="AQ87" t="str">
            <v>x</v>
          </cell>
        </row>
        <row r="88">
          <cell r="I88" t="str">
            <v>GL Greenland</v>
          </cell>
          <cell r="AQ88" t="str">
            <v>x</v>
          </cell>
        </row>
        <row r="89">
          <cell r="I89" t="str">
            <v>GD Grenada</v>
          </cell>
          <cell r="AQ89" t="str">
            <v>x</v>
          </cell>
        </row>
        <row r="90">
          <cell r="I90" t="str">
            <v>GP Guadeloupe</v>
          </cell>
          <cell r="AQ90" t="str">
            <v>x</v>
          </cell>
        </row>
        <row r="91">
          <cell r="I91" t="str">
            <v>GU Guam</v>
          </cell>
          <cell r="AQ91" t="str">
            <v>x</v>
          </cell>
        </row>
        <row r="92">
          <cell r="I92" t="str">
            <v>GT Guatemala</v>
          </cell>
          <cell r="AQ92" t="str">
            <v>x</v>
          </cell>
        </row>
        <row r="93">
          <cell r="I93" t="str">
            <v>GN Guinea</v>
          </cell>
          <cell r="AQ93" t="str">
            <v>x</v>
          </cell>
        </row>
        <row r="94">
          <cell r="I94" t="str">
            <v>GW Guinea-Bissau</v>
          </cell>
          <cell r="AQ94" t="str">
            <v>x</v>
          </cell>
        </row>
        <row r="95">
          <cell r="I95" t="str">
            <v>GY Guyana</v>
          </cell>
          <cell r="AQ95" t="str">
            <v>x</v>
          </cell>
        </row>
        <row r="96">
          <cell r="I96" t="str">
            <v>HT Haiti</v>
          </cell>
          <cell r="AQ96" t="str">
            <v>x</v>
          </cell>
        </row>
        <row r="97">
          <cell r="I97" t="str">
            <v>HM Heard And Mc Donald Islands</v>
          </cell>
          <cell r="AQ97" t="str">
            <v>x</v>
          </cell>
        </row>
        <row r="98">
          <cell r="I98" t="str">
            <v>HN Honduras</v>
          </cell>
          <cell r="AQ98" t="str">
            <v>x</v>
          </cell>
        </row>
        <row r="99">
          <cell r="I99" t="str">
            <v>HK Hong Kong</v>
          </cell>
          <cell r="AQ99" t="str">
            <v>x</v>
          </cell>
        </row>
        <row r="100">
          <cell r="I100" t="str">
            <v>HU Hungary</v>
          </cell>
          <cell r="AQ100" t="str">
            <v>x</v>
          </cell>
        </row>
        <row r="101">
          <cell r="I101" t="str">
            <v>IS Iceland</v>
          </cell>
          <cell r="AQ101" t="str">
            <v>x</v>
          </cell>
        </row>
        <row r="102">
          <cell r="I102" t="str">
            <v>IN India</v>
          </cell>
          <cell r="AQ102" t="str">
            <v>x</v>
          </cell>
        </row>
        <row r="103">
          <cell r="I103" t="str">
            <v>ID Indonesia</v>
          </cell>
          <cell r="AQ103" t="str">
            <v>x</v>
          </cell>
        </row>
        <row r="104">
          <cell r="I104" t="str">
            <v>IR Iran, Islamic Republic Of</v>
          </cell>
          <cell r="AQ104" t="str">
            <v>x</v>
          </cell>
        </row>
        <row r="105">
          <cell r="I105" t="str">
            <v>IQ Iraq</v>
          </cell>
          <cell r="AQ105" t="str">
            <v>x</v>
          </cell>
        </row>
        <row r="106">
          <cell r="I106" t="str">
            <v>IE Ireland</v>
          </cell>
          <cell r="AQ106" t="str">
            <v>x</v>
          </cell>
        </row>
        <row r="107">
          <cell r="I107" t="str">
            <v>IL Israel</v>
          </cell>
          <cell r="AQ107" t="str">
            <v>x</v>
          </cell>
        </row>
        <row r="108">
          <cell r="I108" t="str">
            <v>IT Italy</v>
          </cell>
          <cell r="AQ108" t="str">
            <v>x</v>
          </cell>
        </row>
        <row r="109">
          <cell r="I109" t="str">
            <v>JM Jamaica</v>
          </cell>
          <cell r="AQ109" t="str">
            <v>x</v>
          </cell>
        </row>
        <row r="110">
          <cell r="I110" t="str">
            <v>JP Japan</v>
          </cell>
          <cell r="AQ110" t="str">
            <v>x</v>
          </cell>
        </row>
        <row r="111">
          <cell r="I111" t="str">
            <v>JO Jordan</v>
          </cell>
        </row>
        <row r="112">
          <cell r="I112" t="str">
            <v>KZ Kazakhstan</v>
          </cell>
        </row>
        <row r="113">
          <cell r="I113" t="str">
            <v>KE Kenya</v>
          </cell>
        </row>
        <row r="114">
          <cell r="I114" t="str">
            <v>KI Kiribati</v>
          </cell>
        </row>
        <row r="115">
          <cell r="I115" t="str">
            <v>KP Korea, Democratic Peoples Republic Of</v>
          </cell>
        </row>
        <row r="116">
          <cell r="I116" t="str">
            <v>KR Korea,Republic Of</v>
          </cell>
        </row>
        <row r="117">
          <cell r="I117" t="str">
            <v>KW Kuwait</v>
          </cell>
        </row>
        <row r="118">
          <cell r="I118" t="str">
            <v>KG Kyrgyzstan</v>
          </cell>
        </row>
        <row r="119">
          <cell r="I119" t="str">
            <v>LA Lao Peoples Democratic Republic</v>
          </cell>
        </row>
        <row r="120">
          <cell r="I120" t="str">
            <v>LV Latvia</v>
          </cell>
        </row>
        <row r="121">
          <cell r="I121" t="str">
            <v>LB Lebanon</v>
          </cell>
        </row>
        <row r="122">
          <cell r="I122" t="str">
            <v>LS Lesotho</v>
          </cell>
        </row>
        <row r="123">
          <cell r="I123" t="str">
            <v>LR Liberia</v>
          </cell>
        </row>
        <row r="124">
          <cell r="I124" t="str">
            <v>LY Libyan Arab Jamahiriya</v>
          </cell>
        </row>
        <row r="125">
          <cell r="I125" t="str">
            <v>LI Liechtenstein</v>
          </cell>
        </row>
        <row r="126">
          <cell r="I126" t="str">
            <v>LT Lithuania</v>
          </cell>
        </row>
        <row r="127">
          <cell r="I127" t="str">
            <v>LU Luxembourg</v>
          </cell>
        </row>
        <row r="128">
          <cell r="I128" t="str">
            <v>MO Macau</v>
          </cell>
        </row>
        <row r="129">
          <cell r="I129" t="str">
            <v>MK Macedonia</v>
          </cell>
        </row>
        <row r="130">
          <cell r="I130" t="str">
            <v>MG Madagascar</v>
          </cell>
        </row>
        <row r="131">
          <cell r="I131" t="str">
            <v>MW Malawi</v>
          </cell>
        </row>
        <row r="132">
          <cell r="I132" t="str">
            <v>MY Malaysia</v>
          </cell>
        </row>
        <row r="133">
          <cell r="I133" t="str">
            <v>MV Maldives</v>
          </cell>
        </row>
        <row r="134">
          <cell r="I134" t="str">
            <v>ML Mali</v>
          </cell>
        </row>
        <row r="135">
          <cell r="I135" t="str">
            <v>MT Malta</v>
          </cell>
        </row>
        <row r="136">
          <cell r="I136" t="str">
            <v>MH Marshall Islands</v>
          </cell>
        </row>
        <row r="137">
          <cell r="I137" t="str">
            <v>MQ Martinique</v>
          </cell>
        </row>
        <row r="138">
          <cell r="I138" t="str">
            <v>MR Mauritania</v>
          </cell>
        </row>
        <row r="139">
          <cell r="I139" t="str">
            <v>MU Mauritius</v>
          </cell>
        </row>
        <row r="140">
          <cell r="I140" t="str">
            <v>YT Mayotte</v>
          </cell>
        </row>
        <row r="141">
          <cell r="I141" t="str">
            <v>MX Mexico</v>
          </cell>
        </row>
        <row r="142">
          <cell r="I142" t="str">
            <v>FM Micronesia, Federated States Of</v>
          </cell>
        </row>
        <row r="143">
          <cell r="I143" t="str">
            <v>MD Moldova, Republic Of</v>
          </cell>
        </row>
        <row r="144">
          <cell r="I144" t="str">
            <v>MC Monaco</v>
          </cell>
        </row>
        <row r="145">
          <cell r="I145" t="str">
            <v>MN Mongolia</v>
          </cell>
        </row>
        <row r="146">
          <cell r="I146" t="str">
            <v>MS Montserrat</v>
          </cell>
        </row>
        <row r="147">
          <cell r="I147" t="str">
            <v>MA Morocco</v>
          </cell>
        </row>
        <row r="148">
          <cell r="I148" t="str">
            <v>MZ Mozambique</v>
          </cell>
        </row>
        <row r="149">
          <cell r="I149" t="str">
            <v>MM Myanmar</v>
          </cell>
        </row>
        <row r="150">
          <cell r="I150" t="str">
            <v>NA Namibia</v>
          </cell>
        </row>
        <row r="151">
          <cell r="I151" t="str">
            <v>NR Nauru</v>
          </cell>
        </row>
        <row r="152">
          <cell r="I152" t="str">
            <v>NP Nepal</v>
          </cell>
        </row>
        <row r="153">
          <cell r="I153" t="str">
            <v>NL Netherlands</v>
          </cell>
        </row>
        <row r="154">
          <cell r="I154" t="str">
            <v>AN Netherlands Antilles</v>
          </cell>
        </row>
        <row r="155">
          <cell r="I155" t="str">
            <v>NC New Caledonia</v>
          </cell>
        </row>
        <row r="156">
          <cell r="I156" t="str">
            <v>NZ New Zealand</v>
          </cell>
        </row>
        <row r="157">
          <cell r="I157" t="str">
            <v>NI Nicaragua</v>
          </cell>
        </row>
        <row r="158">
          <cell r="I158" t="str">
            <v>NE Niger</v>
          </cell>
        </row>
        <row r="159">
          <cell r="I159" t="str">
            <v>NG Nigeria</v>
          </cell>
        </row>
        <row r="160">
          <cell r="I160" t="str">
            <v>NU Niue</v>
          </cell>
        </row>
        <row r="161">
          <cell r="I161" t="str">
            <v>NF Norfolk Island</v>
          </cell>
        </row>
        <row r="162">
          <cell r="I162" t="str">
            <v>MP Northern Mariana Islands</v>
          </cell>
        </row>
        <row r="163">
          <cell r="I163" t="str">
            <v>NO Norway</v>
          </cell>
        </row>
        <row r="164">
          <cell r="I164" t="str">
            <v>OM Oman</v>
          </cell>
        </row>
        <row r="165">
          <cell r="I165" t="str">
            <v>PK Pakistan</v>
          </cell>
        </row>
        <row r="166">
          <cell r="I166" t="str">
            <v>PW Palau</v>
          </cell>
        </row>
        <row r="167">
          <cell r="I167" t="str">
            <v>PA Panama</v>
          </cell>
        </row>
        <row r="168">
          <cell r="I168" t="str">
            <v>PG Papua New Guinea</v>
          </cell>
        </row>
        <row r="169">
          <cell r="I169" t="str">
            <v>PY Paraguay</v>
          </cell>
        </row>
        <row r="170">
          <cell r="I170" t="str">
            <v>PE Peru</v>
          </cell>
        </row>
        <row r="171">
          <cell r="I171" t="str">
            <v>PH Philippines</v>
          </cell>
        </row>
        <row r="172">
          <cell r="I172" t="str">
            <v>PN Pitcairn</v>
          </cell>
        </row>
        <row r="173">
          <cell r="I173" t="str">
            <v>PL Poland</v>
          </cell>
        </row>
        <row r="174">
          <cell r="I174" t="str">
            <v>PT Portugal</v>
          </cell>
        </row>
        <row r="175">
          <cell r="I175" t="str">
            <v>PR Puerto Rico</v>
          </cell>
        </row>
        <row r="176">
          <cell r="I176" t="str">
            <v>QA Qatar</v>
          </cell>
        </row>
        <row r="177">
          <cell r="I177" t="str">
            <v>RE Reunion</v>
          </cell>
        </row>
        <row r="178">
          <cell r="I178" t="str">
            <v>RO Romania</v>
          </cell>
        </row>
        <row r="179">
          <cell r="I179" t="str">
            <v>RU Russian Federation</v>
          </cell>
        </row>
        <row r="180">
          <cell r="I180" t="str">
            <v>RW Rwanda</v>
          </cell>
        </row>
        <row r="181">
          <cell r="I181" t="str">
            <v>KN Saint Kitts And Nevis</v>
          </cell>
        </row>
        <row r="182">
          <cell r="I182" t="str">
            <v>LC Saint Lucia</v>
          </cell>
        </row>
        <row r="183">
          <cell r="I183" t="str">
            <v>VC Saint Vincent And The Grenadines</v>
          </cell>
        </row>
        <row r="184">
          <cell r="I184" t="str">
            <v>WS Samoa</v>
          </cell>
        </row>
        <row r="185">
          <cell r="I185" t="str">
            <v>SM San Marino</v>
          </cell>
        </row>
        <row r="186">
          <cell r="I186" t="str">
            <v>ST Sao Tome And Principe</v>
          </cell>
        </row>
        <row r="187">
          <cell r="I187" t="str">
            <v>SA Saudi Arabia</v>
          </cell>
        </row>
        <row r="188">
          <cell r="I188" t="str">
            <v>SN Senegal</v>
          </cell>
        </row>
        <row r="189">
          <cell r="I189" t="str">
            <v>SC Seychelles</v>
          </cell>
        </row>
        <row r="190">
          <cell r="I190" t="str">
            <v>SL Sierra Leone</v>
          </cell>
        </row>
        <row r="191">
          <cell r="I191" t="str">
            <v>SG Singapore</v>
          </cell>
        </row>
        <row r="192">
          <cell r="I192" t="str">
            <v>SK Slovakia, Slovak Republic</v>
          </cell>
        </row>
        <row r="193">
          <cell r="I193" t="str">
            <v>SI Slovenia</v>
          </cell>
        </row>
        <row r="194">
          <cell r="I194" t="str">
            <v>SB Solomon Islands</v>
          </cell>
        </row>
        <row r="195">
          <cell r="I195" t="str">
            <v>SO Somalia</v>
          </cell>
        </row>
        <row r="196">
          <cell r="I196" t="str">
            <v>ZA South Africa</v>
          </cell>
        </row>
        <row r="197">
          <cell r="I197" t="str">
            <v>GS South Georgia And The South Sandwich Isl</v>
          </cell>
        </row>
        <row r="198">
          <cell r="I198" t="str">
            <v>ES Spain</v>
          </cell>
        </row>
        <row r="199">
          <cell r="I199" t="str">
            <v>LK Sri Lanka</v>
          </cell>
        </row>
        <row r="200">
          <cell r="I200" t="str">
            <v>SH St.Helena</v>
          </cell>
        </row>
        <row r="201">
          <cell r="I201" t="str">
            <v>PM St.Pierre And Miquelon</v>
          </cell>
        </row>
        <row r="202">
          <cell r="I202" t="str">
            <v>SD Sudan</v>
          </cell>
        </row>
        <row r="203">
          <cell r="I203" t="str">
            <v>SR Suriname</v>
          </cell>
        </row>
        <row r="204">
          <cell r="I204" t="str">
            <v>SJ Svalard And Jan Mayen Islands</v>
          </cell>
        </row>
        <row r="205">
          <cell r="I205" t="str">
            <v>SZ Swaziland</v>
          </cell>
        </row>
        <row r="206">
          <cell r="I206" t="str">
            <v>SE Sweden</v>
          </cell>
        </row>
        <row r="207">
          <cell r="I207" t="str">
            <v>CH Switzerland</v>
          </cell>
        </row>
        <row r="208">
          <cell r="I208" t="str">
            <v>SY Syrian Arab Republic</v>
          </cell>
        </row>
        <row r="209">
          <cell r="I209" t="str">
            <v>TW Taiwan, Province Of China</v>
          </cell>
        </row>
        <row r="210">
          <cell r="I210" t="str">
            <v>TJ Tajikistan</v>
          </cell>
        </row>
        <row r="211">
          <cell r="I211" t="str">
            <v>TZ Tanzania, United Republic Of</v>
          </cell>
        </row>
        <row r="212">
          <cell r="I212" t="str">
            <v>TH Thailand</v>
          </cell>
        </row>
        <row r="213">
          <cell r="I213" t="str">
            <v>TG Togo</v>
          </cell>
        </row>
        <row r="214">
          <cell r="I214" t="str">
            <v>TK Tokelau</v>
          </cell>
        </row>
        <row r="215">
          <cell r="I215" t="str">
            <v>TO Tonga</v>
          </cell>
        </row>
        <row r="216">
          <cell r="I216" t="str">
            <v>TT Trinidad And Tobago</v>
          </cell>
        </row>
        <row r="217">
          <cell r="I217" t="str">
            <v>TN Tunisia</v>
          </cell>
        </row>
        <row r="218">
          <cell r="I218" t="str">
            <v>TR Turkey</v>
          </cell>
        </row>
        <row r="219">
          <cell r="I219" t="str">
            <v>TM Turkmenistan</v>
          </cell>
        </row>
        <row r="220">
          <cell r="I220" t="str">
            <v>TC Turks And Caicos Islands</v>
          </cell>
        </row>
        <row r="221">
          <cell r="I221" t="str">
            <v>TV Tuvalu</v>
          </cell>
        </row>
        <row r="222">
          <cell r="I222" t="str">
            <v>UG Uganda</v>
          </cell>
        </row>
        <row r="223">
          <cell r="I223" t="str">
            <v>UA Ukraine</v>
          </cell>
        </row>
        <row r="224">
          <cell r="I224" t="str">
            <v>AE United Arab Emirates</v>
          </cell>
        </row>
        <row r="225">
          <cell r="I225" t="str">
            <v>GB United Kingdom</v>
          </cell>
        </row>
        <row r="226">
          <cell r="I226" t="str">
            <v xml:space="preserve"> PICK</v>
          </cell>
        </row>
        <row r="227">
          <cell r="I227" t="str">
            <v>US United States</v>
          </cell>
        </row>
        <row r="228">
          <cell r="I228" t="str">
            <v>UM United States Minor Outlying Islands</v>
          </cell>
        </row>
        <row r="229">
          <cell r="I229" t="str">
            <v>UY Uruguay</v>
          </cell>
        </row>
        <row r="230">
          <cell r="I230" t="str">
            <v>UZ Uzbekistan</v>
          </cell>
        </row>
        <row r="231">
          <cell r="I231" t="str">
            <v>VU Vanuatu</v>
          </cell>
        </row>
        <row r="232">
          <cell r="I232" t="str">
            <v>VA Vatican City State, Holy See</v>
          </cell>
        </row>
        <row r="233">
          <cell r="I233" t="str">
            <v>VE Venezuela</v>
          </cell>
        </row>
        <row r="234">
          <cell r="I234" t="str">
            <v>VN Viet Nam</v>
          </cell>
        </row>
        <row r="235">
          <cell r="I235" t="str">
            <v>VG Virgin Islands, British</v>
          </cell>
        </row>
        <row r="236">
          <cell r="I236" t="str">
            <v>VI Virgin Islands, U.S.</v>
          </cell>
        </row>
        <row r="237">
          <cell r="I237" t="str">
            <v>WF Wallis And Futuna Islands</v>
          </cell>
        </row>
        <row r="238">
          <cell r="I238" t="str">
            <v>EH Western Sahara</v>
          </cell>
        </row>
        <row r="239">
          <cell r="I239" t="str">
            <v>YE Yemen</v>
          </cell>
        </row>
        <row r="240">
          <cell r="I240" t="str">
            <v>YU Yugoslavia</v>
          </cell>
        </row>
        <row r="241">
          <cell r="I241" t="str">
            <v>ZM Zambia</v>
          </cell>
        </row>
        <row r="242">
          <cell r="I242" t="str">
            <v>ZW Zimbabwe</v>
          </cell>
        </row>
        <row r="243">
          <cell r="I243" t="str">
            <v>99 Multiple</v>
          </cell>
        </row>
        <row r="244">
          <cell r="I244" t="str">
            <v>NO NO</v>
          </cell>
        </row>
        <row r="245">
          <cell r="I245" t="str">
            <v>x x</v>
          </cell>
        </row>
        <row r="246">
          <cell r="I246" t="str">
            <v>x x</v>
          </cell>
        </row>
        <row r="247">
          <cell r="I247" t="str">
            <v>x x</v>
          </cell>
        </row>
        <row r="248">
          <cell r="I248" t="str">
            <v>x x</v>
          </cell>
        </row>
        <row r="249">
          <cell r="I249" t="str">
            <v>x x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>
        <row r="2">
          <cell r="A2" t="str">
            <v>ALL COLORS</v>
          </cell>
        </row>
        <row r="3">
          <cell r="A3" t="str">
            <v>ALL SIZES</v>
          </cell>
        </row>
        <row r="4">
          <cell r="A4" t="str">
            <v>NRF BASIC</v>
          </cell>
        </row>
        <row r="5">
          <cell r="A5" t="str">
            <v>XXS-XXXL</v>
          </cell>
        </row>
        <row r="6">
          <cell r="A6" t="str">
            <v>EYE GLASS</v>
          </cell>
        </row>
        <row r="7">
          <cell r="A7" t="str">
            <v>1X - 3X</v>
          </cell>
        </row>
        <row r="8">
          <cell r="A8" t="str">
            <v>BRA SIZES</v>
          </cell>
        </row>
        <row r="9">
          <cell r="A9" t="str">
            <v>5 - 10</v>
          </cell>
        </row>
        <row r="10">
          <cell r="A10" t="str">
            <v>MEN SHORTS</v>
          </cell>
        </row>
        <row r="11">
          <cell r="A11" t="str">
            <v>MISSY # SZ</v>
          </cell>
        </row>
        <row r="12">
          <cell r="A12" t="str">
            <v>PP - PXL</v>
          </cell>
        </row>
        <row r="13">
          <cell r="A13" t="str">
            <v>0P - 16P</v>
          </cell>
        </row>
        <row r="14">
          <cell r="A14" t="str">
            <v>HOISERY</v>
          </cell>
        </row>
        <row r="15">
          <cell r="A15" t="str">
            <v>PANTY SZ</v>
          </cell>
        </row>
        <row r="16">
          <cell r="A16" t="str">
            <v>WM PETITES</v>
          </cell>
        </row>
        <row r="17">
          <cell r="A17" t="str">
            <v>P/S-XL/XXL</v>
          </cell>
        </row>
        <row r="18">
          <cell r="A18" t="str">
            <v>MENS SHIRT</v>
          </cell>
        </row>
        <row r="19">
          <cell r="A19" t="str">
            <v>MENS PANTS</v>
          </cell>
        </row>
        <row r="20">
          <cell r="A20" t="str">
            <v>BEDDING</v>
          </cell>
        </row>
        <row r="21">
          <cell r="A21" t="str">
            <v>BATH</v>
          </cell>
        </row>
        <row r="22">
          <cell r="A22" t="str">
            <v>BP</v>
          </cell>
        </row>
        <row r="23">
          <cell r="A23" t="str">
            <v>ALL SCHOOL</v>
          </cell>
        </row>
        <row r="24">
          <cell r="A24" t="str">
            <v>INITIALS</v>
          </cell>
        </row>
        <row r="25">
          <cell r="A25" t="str">
            <v>WM 14W-28W</v>
          </cell>
        </row>
        <row r="26">
          <cell r="A26" t="str">
            <v>JUNIOR SZ</v>
          </cell>
        </row>
        <row r="27">
          <cell r="A27" t="str">
            <v>MEN COATS</v>
          </cell>
        </row>
        <row r="28">
          <cell r="A28" t="str">
            <v>SOCKS</v>
          </cell>
        </row>
        <row r="29">
          <cell r="A29" t="str">
            <v>EURO SIZES</v>
          </cell>
        </row>
        <row r="30">
          <cell r="A30" t="str">
            <v>9-11 SOCKS</v>
          </cell>
        </row>
        <row r="31">
          <cell r="A31" t="str">
            <v>CHILDREN</v>
          </cell>
        </row>
        <row r="32">
          <cell r="A32" t="str">
            <v>SWIM</v>
          </cell>
        </row>
        <row r="33">
          <cell r="A33" t="str">
            <v>NO SIZE/PR</v>
          </cell>
        </row>
        <row r="34">
          <cell r="A34" t="str">
            <v>LUGGAGE</v>
          </cell>
        </row>
        <row r="35">
          <cell r="A35" t="str">
            <v>MISSY PANT</v>
          </cell>
        </row>
        <row r="36">
          <cell r="A36" t="str">
            <v>BIG/TALL</v>
          </cell>
        </row>
        <row r="37">
          <cell r="A37" t="str">
            <v>x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Import Product Data Sheet"/>
      <sheetName val="2-Cost Breakdown"/>
      <sheetName val="3-Features &amp; Benefits"/>
      <sheetName val="4-Food"/>
      <sheetName val="IPDS Instructions"/>
      <sheetName val="RefData"/>
    </sheetNames>
    <sheetDataSet>
      <sheetData sheetId="0">
        <row r="1">
          <cell r="AR1" t="str">
            <v xml:space="preserve">•PDQ-6 RFP – 6" shelf PDQ w/reinforced Front Panel </v>
          </cell>
        </row>
        <row r="2">
          <cell r="U2">
            <v>23</v>
          </cell>
          <cell r="X2">
            <v>3</v>
          </cell>
          <cell r="AR2" t="str">
            <v>•PDQ-6 RFP+C – 6" shelf PDQ w/reinforced Front Panel + Cover</v>
          </cell>
        </row>
        <row r="3">
          <cell r="AR3" t="str">
            <v xml:space="preserve">•PDQ-12 RFP – 12" shelf PDQ w/reinforced Front Panel </v>
          </cell>
        </row>
        <row r="4">
          <cell r="AR4" t="str">
            <v>•PDQ-12 RFP+C – 12" shelf PDQ w/reinforced Front Panel  + Cover</v>
          </cell>
        </row>
        <row r="5">
          <cell r="AR5" t="str">
            <v xml:space="preserve">•PDQ-24 RFP – 24" shelf PDQ w/reinforced Front Panel </v>
          </cell>
        </row>
        <row r="6">
          <cell r="AR6" t="str">
            <v>•PDQ-24 RFP+C – 24" shelf PDQ w/reinforced Front Panel + Cover</v>
          </cell>
        </row>
        <row r="7">
          <cell r="AR7" t="str">
            <v>•PDQ RFP – OTHER SIZE shelf PDQ w/reinforced Front Panel - Please specify size in "Notes for Job Ticket" column shel</v>
          </cell>
        </row>
        <row r="8">
          <cell r="AR8" t="str">
            <v>•PDQ RFP+C – OTHER SIZE shelf PDQ w/reinforced Front Panel + Cover - Please specify size in "Notes for Job Ticket" column shel</v>
          </cell>
        </row>
        <row r="9">
          <cell r="AR9" t="str">
            <v xml:space="preserve">•PDQ-6 RFSP – 6" shelf PDQ w/reinforced Front and Side Panel </v>
          </cell>
        </row>
        <row r="10">
          <cell r="AR10" t="str">
            <v>•PDQ-6 RFSP+C – 6" shelf PDQ w/reinforced Front and Side Panel + Cover</v>
          </cell>
        </row>
        <row r="11">
          <cell r="AR11" t="str">
            <v xml:space="preserve">•PDQ-12 RFSP – 12" shelf PDQ w/reinforced Front and Side Panel </v>
          </cell>
        </row>
        <row r="12">
          <cell r="AR12" t="str">
            <v xml:space="preserve">•PDQ-12 RFSP+C – 12" shelf PDQ w/reinforced Front and Side Panel + Cover </v>
          </cell>
        </row>
        <row r="13">
          <cell r="AR13" t="str">
            <v xml:space="preserve">•PDQ-24 RFSP – 24" shelf PDQ w/reinforced Front and Side Panel </v>
          </cell>
        </row>
        <row r="14">
          <cell r="AR14" t="str">
            <v>•PDQ-24 RFSP+C – 24" shelf PDQ w/reinforced Front and Side Panel + Cover</v>
          </cell>
        </row>
        <row r="15">
          <cell r="AR15" t="str">
            <v>•PDQ RFSP – OTHER SIZE shelf PDQ w/reinforced Front and Side Panel - Please specify size in "Notes for Job Ticket" column shel</v>
          </cell>
        </row>
        <row r="16">
          <cell r="AR16" t="str">
            <v>•PDQ RFSP+C – OTHER SIZE shelf PDQ w/reinforced Front and Side Panel + Cover - Please specify size in "Notes for Job Ticket" column shel</v>
          </cell>
        </row>
        <row r="17">
          <cell r="AR17" t="str">
            <v xml:space="preserve">•PDQ-6 RHWFP – 6" shelf PDQ w/reinforced High Wall Front Panel </v>
          </cell>
        </row>
        <row r="18">
          <cell r="AR18" t="str">
            <v>•PDQ-6 RHWFP+C – 6" shelf PDQ w/reinforced High Wall Front Panel  + Cover</v>
          </cell>
        </row>
        <row r="19">
          <cell r="AR19" t="str">
            <v xml:space="preserve">•PDQ-12 RHWFP – 12" shelf PDQ w/reinforced High Wall Front Panel </v>
          </cell>
        </row>
        <row r="20">
          <cell r="AR20" t="str">
            <v>•PDQ-12 RHWFP+C – 12" shelf PDQ w/reinforced High Wall Front Panel  + Cover</v>
          </cell>
        </row>
        <row r="21">
          <cell r="AR21" t="str">
            <v>•PDQ-24 RHWFP – 24" shelf PDQ w/reinforced High Wall Front Panel</v>
          </cell>
        </row>
        <row r="22">
          <cell r="AR22" t="str">
            <v>•PDQ-24 RHWFP+C – 24" shelf PDQ w/reinforced High Wall Front Panel + Cover</v>
          </cell>
        </row>
        <row r="23">
          <cell r="AR23" t="str">
            <v>•PDQ RHWFP – OTHER SIZE shelf PDQ w/reinforced High Wall Front Panel - Please specify size in "Notes for Job Ticket" column shel</v>
          </cell>
        </row>
        <row r="24">
          <cell r="AR24" t="str">
            <v xml:space="preserve">•PDQ RHWFP+C – OTHER SIZE PDQ w/reinforced High Wall Front Panel  + Cover - Please specify size in "Notes for Job Ticket" column shelf </v>
          </cell>
        </row>
        <row r="26">
          <cell r="AR26" t="str">
            <v>yes</v>
          </cell>
        </row>
        <row r="27">
          <cell r="AR27" t="str">
            <v>no</v>
          </cell>
        </row>
        <row r="102">
          <cell r="L102" t="str">
            <v>•ABL–Acetate Box with Label</v>
          </cell>
          <cell r="N102" t="str">
            <v>AUTOMATICS</v>
          </cell>
        </row>
        <row r="103">
          <cell r="L103" t="str">
            <v>•ABNI–Acetate Box No Insert</v>
          </cell>
          <cell r="N103" t="str">
            <v>BBQ GRATES</v>
          </cell>
        </row>
        <row r="104">
          <cell r="L104" t="str">
            <v>•ACCB–Acetate Cover Color Box</v>
          </cell>
          <cell r="N104" t="str">
            <v>BEQUEST</v>
          </cell>
        </row>
        <row r="105">
          <cell r="L105" t="str">
            <v>•BB–Brown Box Line Art</v>
          </cell>
          <cell r="N105" t="str">
            <v>BIG LOTS PRIVATE LABEL</v>
          </cell>
        </row>
        <row r="106">
          <cell r="L106" t="str">
            <v>•BBCL–Brown Box with Color Label</v>
          </cell>
          <cell r="N106" t="str">
            <v>BRIDGEPORT JUVENILE</v>
          </cell>
        </row>
        <row r="107">
          <cell r="L107" t="str">
            <v>•BC–Blister or Backer Card</v>
          </cell>
          <cell r="N107" t="str">
            <v>BRIDGEPORT OFFICE</v>
          </cell>
        </row>
        <row r="108">
          <cell r="L108" t="str">
            <v>•BWL–Black and White Label</v>
          </cell>
          <cell r="N108" t="str">
            <v>CAMPLIFE</v>
          </cell>
        </row>
        <row r="109">
          <cell r="L109" t="str">
            <v>•BBL–Brown Box line art</v>
          </cell>
          <cell r="N109" t="str">
            <v>CLASSIC QUARTERS</v>
          </cell>
        </row>
        <row r="110">
          <cell r="L110" t="str">
            <v>•BWCL–Bulk with Color Label</v>
          </cell>
          <cell r="N110" t="str">
            <v>CLASSIC QUARTERS - CLOCKS &amp; FRAMES</v>
          </cell>
        </row>
        <row r="111">
          <cell r="L111" t="str">
            <v>•CB–Color Box</v>
          </cell>
          <cell r="N111" t="str">
            <v>CLIMATE KEEPER FANS</v>
          </cell>
        </row>
        <row r="112">
          <cell r="L112" t="str">
            <v>•CBW–Color Box with Window</v>
          </cell>
          <cell r="N112" t="str">
            <v>CLIMATE KEEPER HEATERS</v>
          </cell>
        </row>
        <row r="113">
          <cell r="L113" t="str">
            <v>•CLR–Color Label with Retail</v>
          </cell>
          <cell r="N113" t="str">
            <v>COMFEES</v>
          </cell>
        </row>
        <row r="114">
          <cell r="L114" t="str">
            <v>•CS–Clam Shell</v>
          </cell>
          <cell r="N114" t="str">
            <v>COUNTER COOK</v>
          </cell>
        </row>
        <row r="115">
          <cell r="L115" t="str">
            <v>•DBC–Double Blister Card</v>
          </cell>
          <cell r="N115" t="str">
            <v>DAKIN</v>
          </cell>
        </row>
        <row r="116">
          <cell r="L116" t="str">
            <v>•DCC–Die Cut Card</v>
          </cell>
          <cell r="N116" t="str">
            <v>DAKIN INFANT</v>
          </cell>
        </row>
        <row r="117">
          <cell r="L117" t="str">
            <v>•HC–Header Card</v>
          </cell>
          <cell r="N117" t="str">
            <v>DAKIN COMFORTS</v>
          </cell>
        </row>
        <row r="118">
          <cell r="L118" t="str">
            <v>•HT–Hang Tag</v>
          </cell>
          <cell r="N118" t="str">
            <v>DAKIN NATURALS</v>
          </cell>
        </row>
        <row r="119">
          <cell r="L119" t="str">
            <v>•I–Insert</v>
          </cell>
          <cell r="N119" t="str">
            <v>DAKIN PREMIER</v>
          </cell>
        </row>
        <row r="120">
          <cell r="L120" t="str">
            <v>•PARTSP-Partitioned Side Panel</v>
          </cell>
          <cell r="N120" t="str">
            <v>E SOURCE - MAGENTA</v>
          </cell>
        </row>
        <row r="121">
          <cell r="L121" t="str">
            <v>•PBH–Polybag with Header</v>
          </cell>
          <cell r="N121" t="str">
            <v>E SOURCE - BLUE</v>
          </cell>
        </row>
        <row r="122">
          <cell r="L122" t="str">
            <v>•PBI–Polybag with Insert</v>
          </cell>
          <cell r="N122" t="str">
            <v>FRESH FINDS</v>
          </cell>
        </row>
        <row r="123">
          <cell r="L123" t="str">
            <v>•PSH–Printed Sleeve with Header</v>
          </cell>
          <cell r="N123" t="str">
            <v>FRESH LIVING</v>
          </cell>
        </row>
        <row r="124">
          <cell r="L124" t="str">
            <v>•PSP-Pegged Side Panel</v>
          </cell>
          <cell r="N124" t="str">
            <v>GAME DAY GEAR</v>
          </cell>
        </row>
        <row r="125">
          <cell r="L125" t="str">
            <v>•SC–Slide Card</v>
          </cell>
          <cell r="N125" t="str">
            <v>GREAT GATHERINGS</v>
          </cell>
        </row>
        <row r="126">
          <cell r="L126" t="str">
            <v>•SWL–Shrink Wrap with Label</v>
          </cell>
          <cell r="N126" t="str">
            <v>GREAT GATHERINGS COOKWARE &amp; BAKEWARE</v>
          </cell>
        </row>
        <row r="127">
          <cell r="L127" t="str">
            <v>•SWPT–Shrink Wrap with Printed Tray</v>
          </cell>
          <cell r="N127" t="str">
            <v>GREAT GATHERINGS DINNERWARE</v>
          </cell>
        </row>
        <row r="128">
          <cell r="L128" t="str">
            <v>•TOC–Tie-On Card</v>
          </cell>
          <cell r="N128" t="str">
            <v>GREAT GATHERINGS SUMMERTIME</v>
          </cell>
        </row>
        <row r="129">
          <cell r="L129" t="str">
            <v>•WACC–Wraparound Color Card</v>
          </cell>
          <cell r="N129" t="str">
            <v>IT'S A KEEPER</v>
          </cell>
        </row>
        <row r="130">
          <cell r="L130" t="str">
            <v>•WACL–Wraparound Color Label</v>
          </cell>
          <cell r="N130" t="str">
            <v>LIVING COLORS</v>
          </cell>
        </row>
        <row r="131">
          <cell r="L131" t="str">
            <v>•WBCL–White Box with Color Label</v>
          </cell>
          <cell r="N131" t="str">
            <v>ONCE UPON A TIME</v>
          </cell>
        </row>
        <row r="132">
          <cell r="N132" t="str">
            <v>PEERLESS PET</v>
          </cell>
        </row>
        <row r="133">
          <cell r="N133" t="str">
            <v>PEERLESS PET HOLIDAY</v>
          </cell>
        </row>
        <row r="134">
          <cell r="N134" t="str">
            <v>READY SET ROOM</v>
          </cell>
        </row>
        <row r="135">
          <cell r="N135" t="str">
            <v>READY SET ROOM JUVENILE BOY</v>
          </cell>
        </row>
        <row r="136">
          <cell r="N136" t="str">
            <v>READY SET ROOM JUVENILE GIRL</v>
          </cell>
        </row>
        <row r="137">
          <cell r="N137" t="str">
            <v>RIVAL</v>
          </cell>
        </row>
        <row r="138">
          <cell r="N138" t="str">
            <v>SHOP BASICS</v>
          </cell>
        </row>
        <row r="139">
          <cell r="N139" t="str">
            <v>SOUNDBODY</v>
          </cell>
        </row>
        <row r="140">
          <cell r="N140" t="str">
            <v>STYLE ELEMENTS</v>
          </cell>
        </row>
        <row r="141">
          <cell r="N141" t="str">
            <v>VILLAGE GREEN</v>
          </cell>
        </row>
        <row r="142">
          <cell r="N142" t="str">
            <v>WESTMINSTER CLASSICS</v>
          </cell>
        </row>
        <row r="143">
          <cell r="N143" t="str">
            <v>WESTMINSTER CLASSICS PREMIER</v>
          </cell>
        </row>
        <row r="144">
          <cell r="N144" t="str">
            <v>WILSON &amp; FISHER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ITP"/>
      <sheetName val="Hardline Drop down"/>
      <sheetName val="Sheet1"/>
    </sheetNames>
    <sheetDataSet>
      <sheetData sheetId="0"/>
      <sheetData sheetId="1">
        <row r="5">
          <cell r="A5" t="str">
            <v>Home Fashion/Dec Acc</v>
          </cell>
          <cell r="C5" t="str">
            <v>Bangladesh</v>
          </cell>
          <cell r="D5" t="str">
            <v>Fall 2013</v>
          </cell>
          <cell r="E5" t="str">
            <v>Yes</v>
          </cell>
          <cell r="F5" t="str">
            <v>Softhome</v>
          </cell>
          <cell r="H5" t="str">
            <v>Dillards</v>
          </cell>
        </row>
        <row r="6">
          <cell r="A6" t="str">
            <v>Houseware</v>
          </cell>
          <cell r="C6" t="str">
            <v>Dong Guan</v>
          </cell>
          <cell r="D6" t="str">
            <v>Winter 2013</v>
          </cell>
          <cell r="F6" t="str">
            <v>Hardhome</v>
          </cell>
          <cell r="H6" t="str">
            <v>Home Outfitters</v>
          </cell>
        </row>
        <row r="7">
          <cell r="A7" t="str">
            <v>Outdoor Living/Seas</v>
          </cell>
          <cell r="C7" t="str">
            <v xml:space="preserve">Egypt </v>
          </cell>
          <cell r="D7" t="str">
            <v>Spring 2014</v>
          </cell>
          <cell r="H7" t="str">
            <v>Lord &amp; Taylor</v>
          </cell>
        </row>
        <row r="8">
          <cell r="A8" t="str">
            <v xml:space="preserve">Toys/Sporting goods  </v>
          </cell>
          <cell r="C8" t="str">
            <v>Hong Kong</v>
          </cell>
          <cell r="D8" t="str">
            <v>Summer 2014</v>
          </cell>
          <cell r="H8" t="str">
            <v>Hudson's Bay</v>
          </cell>
        </row>
        <row r="9">
          <cell r="A9" t="str">
            <v xml:space="preserve">Stationery/Book/Yarn </v>
          </cell>
          <cell r="C9" t="str">
            <v>India</v>
          </cell>
          <cell r="D9" t="str">
            <v>Fall 2014</v>
          </cell>
        </row>
        <row r="10">
          <cell r="A10" t="str">
            <v>Footwear</v>
          </cell>
          <cell r="C10" t="str">
            <v>Indonesia</v>
          </cell>
          <cell r="D10" t="str">
            <v>Holiday 2014</v>
          </cell>
        </row>
        <row r="11">
          <cell r="A11" t="str">
            <v>Fashion Accessory</v>
          </cell>
          <cell r="C11" t="str">
            <v xml:space="preserve">Korea </v>
          </cell>
          <cell r="D11" t="str">
            <v>Spring 2015</v>
          </cell>
        </row>
        <row r="12">
          <cell r="A12" t="str">
            <v>Seasonal</v>
          </cell>
          <cell r="C12" t="str">
            <v>Malaysia</v>
          </cell>
          <cell r="D12" t="str">
            <v>Summer 2015</v>
          </cell>
        </row>
        <row r="13">
          <cell r="A13" t="str">
            <v>Patio&amp;Lawn&amp;Garden</v>
          </cell>
          <cell r="C13" t="str">
            <v>Mexico</v>
          </cell>
          <cell r="D13" t="str">
            <v>Fall 2015</v>
          </cell>
        </row>
        <row r="14">
          <cell r="A14" t="str">
            <v>Furniture</v>
          </cell>
          <cell r="C14" t="str">
            <v xml:space="preserve">Pakistan </v>
          </cell>
          <cell r="D14" t="str">
            <v>Holiday 2015</v>
          </cell>
        </row>
        <row r="15">
          <cell r="A15" t="str">
            <v>Home Appliance</v>
          </cell>
          <cell r="C15" t="str">
            <v>Portugal</v>
          </cell>
        </row>
        <row r="16">
          <cell r="A16" t="str">
            <v>Lighting</v>
          </cell>
          <cell r="C16" t="str">
            <v>Shanghai</v>
          </cell>
        </row>
        <row r="17">
          <cell r="C17" t="str">
            <v>Singapore</v>
          </cell>
        </row>
        <row r="18">
          <cell r="C18" t="str">
            <v>Taiwan</v>
          </cell>
        </row>
        <row r="19">
          <cell r="C19" t="str">
            <v>Thailand</v>
          </cell>
        </row>
        <row r="20">
          <cell r="C20" t="str">
            <v>Turkey</v>
          </cell>
        </row>
        <row r="21">
          <cell r="C21" t="str">
            <v>Vietnam</v>
          </cell>
        </row>
      </sheetData>
      <sheetData sheetId="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mple PO worksheet"/>
      <sheetName val="Attribute Assignment"/>
      <sheetName val="Lists"/>
    </sheetNames>
    <sheetDataSet>
      <sheetData sheetId="0"/>
      <sheetData sheetId="1"/>
      <sheetData sheetId="2" refreshError="1">
        <row r="7">
          <cell r="E7" t="str">
            <v>Basic</v>
          </cell>
          <cell r="F7" t="str">
            <v>Yes</v>
          </cell>
          <cell r="H7" t="str">
            <v>a</v>
          </cell>
          <cell r="I7" t="str">
            <v>d</v>
          </cell>
          <cell r="J7" t="str">
            <v>g</v>
          </cell>
          <cell r="L7" t="str">
            <v>m</v>
          </cell>
        </row>
        <row r="8">
          <cell r="E8" t="str">
            <v>Fash/ Seas.Basic</v>
          </cell>
          <cell r="F8" t="str">
            <v>No</v>
          </cell>
          <cell r="H8" t="str">
            <v>b</v>
          </cell>
          <cell r="I8" t="str">
            <v>e</v>
          </cell>
          <cell r="J8" t="str">
            <v>h</v>
          </cell>
          <cell r="L8" t="str">
            <v>n</v>
          </cell>
        </row>
        <row r="9">
          <cell r="E9" t="str">
            <v>Fashion</v>
          </cell>
          <cell r="H9" t="str">
            <v>c</v>
          </cell>
          <cell r="I9" t="str">
            <v>f</v>
          </cell>
          <cell r="J9" t="str">
            <v>i</v>
          </cell>
          <cell r="L9" t="str">
            <v>o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Data"/>
      <sheetName val="Window"/>
      <sheetName val="Furniture Protector"/>
      <sheetName val="Shower Curtain"/>
      <sheetName val="Sheet Pillowcase"/>
      <sheetName val="Pillow"/>
      <sheetName val="Mattress"/>
      <sheetName val="Blanket Throw"/>
      <sheetName val="Bedding Set"/>
      <sheetName val="Bedding Accessories"/>
      <sheetName val="Bath Rug"/>
      <sheetName val="Bath Accessories"/>
      <sheetName val="LIST"/>
      <sheetName val="Mapping"/>
      <sheetName val="a"/>
      <sheetName val="Furniture_Protector"/>
      <sheetName val="Shower_Curtain"/>
      <sheetName val="Sheet_Pillowcase"/>
      <sheetName val="Blanket_Throw"/>
      <sheetName val="Bedding_Set"/>
      <sheetName val="Bedding_Accessories"/>
      <sheetName val="Bath_Rug"/>
      <sheetName val="Bath_Accessories"/>
      <sheetName val="COO"/>
    </sheetNames>
    <sheetDataSet>
      <sheetData sheetId="0" refreshError="1">
        <row r="2">
          <cell r="DS2" t="str">
            <v>KD</v>
          </cell>
          <cell r="DW2" t="str">
            <v>2 seater sofa</v>
          </cell>
          <cell r="EA2" t="str">
            <v xml:space="preserve">ANILINE DYE  </v>
          </cell>
          <cell r="EC2" t="str">
            <v>CA standard</v>
          </cell>
          <cell r="EE2" t="str">
            <v>Carton</v>
          </cell>
          <cell r="EF2" t="str">
            <v>S/1</v>
          </cell>
          <cell r="EG2" t="str">
            <v>Oak</v>
          </cell>
          <cell r="EH2" t="str">
            <v>BEIGE RAFFIA</v>
          </cell>
        </row>
        <row r="3">
          <cell r="DW3" t="str">
            <v>3 seater sofa</v>
          </cell>
          <cell r="EA3" t="str">
            <v>Bycast Buffalo</v>
          </cell>
          <cell r="EC3" t="str">
            <v>UK standard</v>
          </cell>
          <cell r="EE3" t="str">
            <v>Soft wrap</v>
          </cell>
          <cell r="EF3" t="str">
            <v>S/2</v>
          </cell>
          <cell r="EG3" t="str">
            <v>Ash</v>
          </cell>
          <cell r="EH3" t="str">
            <v>Black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eader Only"/>
      <sheetName val="Bulk or Prepack"/>
      <sheetName val="Complex Prepack"/>
      <sheetName val="Complex Multi-Ship"/>
      <sheetName val="Multi-Ship Dates"/>
      <sheetName val="Volume Ranks"/>
      <sheetName val="Ticket-Item Setup"/>
      <sheetName val="Attribute Assignment"/>
      <sheetName val="x-Helpful Notes"/>
      <sheetName val="x-Lists"/>
      <sheetName val="LIS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">
          <cell r="Z2" t="str">
            <v>LOW</v>
          </cell>
          <cell r="AB2" t="str">
            <v>ASSORTED</v>
          </cell>
          <cell r="AQ2" t="str">
            <v>BASIC</v>
          </cell>
          <cell r="AR2" t="str">
            <v>3D</v>
          </cell>
        </row>
        <row r="3">
          <cell r="Z3" t="str">
            <v>MID</v>
          </cell>
          <cell r="AB3" t="str">
            <v>BEIGE-TAN</v>
          </cell>
          <cell r="AQ3" t="str">
            <v>COASTAL</v>
          </cell>
          <cell r="AR3" t="str">
            <v>APPLIQUE</v>
          </cell>
        </row>
        <row r="4">
          <cell r="Z4" t="str">
            <v>HIGH</v>
          </cell>
          <cell r="AB4" t="str">
            <v>BLACK</v>
          </cell>
          <cell r="AQ4" t="str">
            <v>DEN</v>
          </cell>
          <cell r="AR4" t="str">
            <v>BRUSHED</v>
          </cell>
        </row>
        <row r="5">
          <cell r="AB5" t="str">
            <v>BLUE</v>
          </cell>
          <cell r="AQ5" t="str">
            <v>FEMININE</v>
          </cell>
          <cell r="AR5" t="str">
            <v>BURNOUT</v>
          </cell>
        </row>
        <row r="6">
          <cell r="AB6" t="str">
            <v>BROWN</v>
          </cell>
          <cell r="AQ6" t="str">
            <v>GLAMOUR</v>
          </cell>
          <cell r="AR6" t="str">
            <v>CHENILLE</v>
          </cell>
        </row>
        <row r="7">
          <cell r="AB7" t="str">
            <v>GREEN</v>
          </cell>
          <cell r="AQ7" t="str">
            <v>GLOBAL</v>
          </cell>
          <cell r="AR7" t="str">
            <v>COLOR BLOCK</v>
          </cell>
        </row>
        <row r="8">
          <cell r="AB8" t="str">
            <v>GREY</v>
          </cell>
          <cell r="AQ8" t="str">
            <v>HOLIDAY-SEASONAL</v>
          </cell>
          <cell r="AR8" t="str">
            <v>EMBELLISHMENT</v>
          </cell>
        </row>
        <row r="9">
          <cell r="AB9" t="str">
            <v>METALLIC</v>
          </cell>
          <cell r="AQ9" t="str">
            <v>MASCULINE</v>
          </cell>
          <cell r="AR9" t="str">
            <v>EMBROIDERY</v>
          </cell>
        </row>
        <row r="10">
          <cell r="AB10" t="str">
            <v>MULTI-COLOR</v>
          </cell>
          <cell r="AQ10" t="str">
            <v>MODERN</v>
          </cell>
          <cell r="AR10" t="str">
            <v>FLOCK</v>
          </cell>
        </row>
        <row r="11">
          <cell r="AB11" t="str">
            <v>NAVY</v>
          </cell>
          <cell r="AQ11" t="str">
            <v>SEASONAL</v>
          </cell>
          <cell r="AR11" t="str">
            <v>GLITTER</v>
          </cell>
        </row>
        <row r="12">
          <cell r="AB12" t="str">
            <v>OFF WHITE-NATURAL</v>
          </cell>
          <cell r="AQ12" t="str">
            <v>TYPOGRAPHY</v>
          </cell>
          <cell r="AR12" t="str">
            <v>GLOBAL</v>
          </cell>
        </row>
        <row r="13">
          <cell r="AB13" t="str">
            <v>ORANGE</v>
          </cell>
          <cell r="AR13" t="str">
            <v>JACQUARD</v>
          </cell>
        </row>
        <row r="14">
          <cell r="AB14" t="str">
            <v>PINK</v>
          </cell>
          <cell r="AR14" t="str">
            <v>METALLIC-APPLIQUE</v>
          </cell>
        </row>
        <row r="15">
          <cell r="AB15" t="str">
            <v>PURPLE</v>
          </cell>
          <cell r="AR15" t="str">
            <v>METALLIC-PRINT</v>
          </cell>
        </row>
        <row r="16">
          <cell r="AB16" t="str">
            <v>RED</v>
          </cell>
          <cell r="AR16" t="str">
            <v>PINTUCK</v>
          </cell>
        </row>
        <row r="17">
          <cell r="AB17" t="str">
            <v>WHITE</v>
          </cell>
          <cell r="AR17" t="str">
            <v>PLUSH</v>
          </cell>
        </row>
        <row r="18">
          <cell r="AB18" t="str">
            <v>YELLOW</v>
          </cell>
          <cell r="AR18" t="str">
            <v>PRINT</v>
          </cell>
        </row>
        <row r="19">
          <cell r="AR19" t="str">
            <v>QUILTED</v>
          </cell>
        </row>
        <row r="20">
          <cell r="AR20" t="str">
            <v>RUFFLE</v>
          </cell>
        </row>
        <row r="21">
          <cell r="AR21" t="str">
            <v>SEQUINS</v>
          </cell>
        </row>
        <row r="22">
          <cell r="AR22" t="str">
            <v>SOLID</v>
          </cell>
        </row>
        <row r="23">
          <cell r="AR23" t="str">
            <v>TEXTURE</v>
          </cell>
        </row>
      </sheetData>
      <sheetData sheetId="1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-Cheat sheet"/>
      <sheetName val="EX 6-28"/>
      <sheetName val="EX 7-26"/>
      <sheetName val="EX 8-30"/>
      <sheetName val="EX 9-27"/>
      <sheetName val="X-VENDOR INSTRUCTIONS"/>
      <sheetName val="X-VENDOR SPEC PAGE"/>
      <sheetName val="X-VENDOR CTPAT"/>
      <sheetName val="X-VENDOR 10+2"/>
      <sheetName val="X-VENDOR GENERAL CONFORMITY"/>
      <sheetName val="X-LACY ACT"/>
      <sheetName val="X-LIST"/>
      <sheetName val="X-PORTS"/>
      <sheetName val="x-Lists"/>
      <sheetName val="SUBCATS INTERNAL USE"/>
      <sheetName val="DOMESTIC Workshee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3">
          <cell r="C3" t="str">
            <v>CLASSIC</v>
          </cell>
        </row>
      </sheetData>
      <sheetData sheetId="12">
        <row r="4">
          <cell r="D4" t="str">
            <v>CHINA DALIAN - CNDLC</v>
          </cell>
          <cell r="K4" t="str">
            <v>COATS-1</v>
          </cell>
        </row>
        <row r="5">
          <cell r="D5" t="str">
            <v>CHINA FUZHOU - CNFOC</v>
          </cell>
          <cell r="I5" t="str">
            <v>USLAX</v>
          </cell>
          <cell r="K5" t="str">
            <v>SPORTS-2</v>
          </cell>
        </row>
        <row r="6">
          <cell r="D6" t="str">
            <v>CHINA HONG KONG - HKHKG</v>
          </cell>
          <cell r="I6" t="str">
            <v>USNYC</v>
          </cell>
          <cell r="K6" t="str">
            <v>KIDS-3</v>
          </cell>
        </row>
        <row r="7">
          <cell r="D7" t="str">
            <v>CHINA NINGBO - CNNGB</v>
          </cell>
          <cell r="K7" t="str">
            <v>MENS-4</v>
          </cell>
        </row>
        <row r="8">
          <cell r="D8" t="str">
            <v>CHINA QINGDAO - CNTAO</v>
          </cell>
          <cell r="K8" t="str">
            <v>ACCESS-5</v>
          </cell>
        </row>
        <row r="9">
          <cell r="D9" t="str">
            <v>CHINA SHANGHAI - CNSHA</v>
          </cell>
          <cell r="K9" t="str">
            <v>HOME-6</v>
          </cell>
        </row>
        <row r="10">
          <cell r="D10" t="str">
            <v>CHINA SHENZHEN - CNSZX</v>
          </cell>
          <cell r="K10" t="str">
            <v>YOUTH-7</v>
          </cell>
        </row>
        <row r="11">
          <cell r="D11" t="str">
            <v>CHINA TIANJIN / XINGANG - CNTSN</v>
          </cell>
          <cell r="K11" t="str">
            <v>OUTERWEAR-8</v>
          </cell>
        </row>
        <row r="12">
          <cell r="D12" t="str">
            <v>CHINA XIAMEN - CNXMN</v>
          </cell>
        </row>
        <row r="13">
          <cell r="D13" t="str">
            <v>CHINA YANTIAN - CNYTN</v>
          </cell>
        </row>
        <row r="14">
          <cell r="D14" t="str">
            <v>INDIA MUMBAI / NAVA SHEVA - INBOM</v>
          </cell>
        </row>
        <row r="15">
          <cell r="D15" t="str">
            <v/>
          </cell>
        </row>
        <row r="16">
          <cell r="D16" t="str">
            <v>INDONESIA JAKARTA - IDOJA</v>
          </cell>
        </row>
        <row r="17">
          <cell r="D17" t="str">
            <v>INDONESIA SURABAYA - IDSUB</v>
          </cell>
        </row>
        <row r="18">
          <cell r="D18" t="str">
            <v/>
          </cell>
        </row>
        <row r="19">
          <cell r="D19" t="str">
            <v>PAKISTAN KARACHI / PT QASIM - PKKHI</v>
          </cell>
        </row>
        <row r="20">
          <cell r="D20" t="str">
            <v/>
          </cell>
        </row>
        <row r="21">
          <cell r="D21" t="str">
            <v>PHILIPPINES CEBU - PHCEB</v>
          </cell>
        </row>
        <row r="22">
          <cell r="D22" t="str">
            <v>PHILIPPINES MANILA - PHMNL</v>
          </cell>
        </row>
        <row r="23">
          <cell r="D23" t="str">
            <v/>
          </cell>
        </row>
        <row r="24">
          <cell r="D24" t="str">
            <v>TAIWAN KAOHSIUNG - TWKHH</v>
          </cell>
        </row>
        <row r="25">
          <cell r="D25" t="str">
            <v>TAIWAN KEELUNG / TAOYUNG - TWKEL</v>
          </cell>
        </row>
        <row r="26">
          <cell r="D26" t="str">
            <v>TAIWAN TAICHUNG - TWTXG</v>
          </cell>
        </row>
        <row r="27">
          <cell r="D27" t="str">
            <v/>
          </cell>
        </row>
        <row r="28">
          <cell r="D28" t="str">
            <v>THAILAND BANGKOK - THBKK</v>
          </cell>
        </row>
        <row r="29">
          <cell r="D29" t="str">
            <v>THAILAND LAEM CHABANG - THLCH</v>
          </cell>
        </row>
        <row r="30">
          <cell r="D30" t="str">
            <v/>
          </cell>
        </row>
        <row r="31">
          <cell r="D31" t="str">
            <v>VIETNAM TAN CANG / CAI MEP - VNTCG</v>
          </cell>
        </row>
        <row r="32">
          <cell r="D32" t="str">
            <v>VIETNAM HAIPHONG - VNHPH</v>
          </cell>
        </row>
        <row r="33">
          <cell r="D33" t="str">
            <v>VIETNAM HO CHI MINH - VNSGN</v>
          </cell>
        </row>
      </sheetData>
      <sheetData sheetId="13" refreshError="1"/>
      <sheetData sheetId="14" refreshError="1"/>
      <sheetData sheetId="1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eat sheet"/>
      <sheetName val="MULTIPLE PACKS"/>
      <sheetName val="VENDOR INSTRUCTIONS"/>
      <sheetName val="VENDOR SPEC PAGE"/>
      <sheetName val="VENDOR CTPAT"/>
      <sheetName val="VENDOR 10+2"/>
      <sheetName val="VENDOR GENERAL CONFORMITY"/>
      <sheetName val="LACY ACT"/>
      <sheetName val="FISH &amp; WILDLIFE"/>
      <sheetName val="IFI"/>
      <sheetName val="LIST"/>
      <sheetName val="List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3">
          <cell r="B3" t="str">
            <v>GOOD</v>
          </cell>
          <cell r="C3" t="str">
            <v>CLASSIC</v>
          </cell>
          <cell r="E3" t="str">
            <v>DO NOT USE</v>
          </cell>
          <cell r="G3" t="str">
            <v>UP FRONT</v>
          </cell>
        </row>
        <row r="4">
          <cell r="B4" t="str">
            <v>BETTER</v>
          </cell>
          <cell r="C4" t="str">
            <v>URBAN</v>
          </cell>
          <cell r="G4" t="str">
            <v>CLOSEOUT</v>
          </cell>
        </row>
        <row r="5">
          <cell r="B5" t="str">
            <v>BEST</v>
          </cell>
          <cell r="C5" t="str">
            <v>CONTEMPORARY</v>
          </cell>
          <cell r="G5" t="str">
            <v>REPLENISHMENT</v>
          </cell>
        </row>
        <row r="6">
          <cell r="C6" t="str">
            <v>UPDATED</v>
          </cell>
          <cell r="G6" t="str">
            <v>PACK &amp; HOLD</v>
          </cell>
        </row>
        <row r="7">
          <cell r="G7" t="str">
            <v>PRODUCTION</v>
          </cell>
        </row>
      </sheetData>
      <sheetData sheetId="1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uote Sheet"/>
      <sheetName val="example"/>
      <sheetName val="a"/>
      <sheetName val="Data"/>
      <sheetName val="BBB"/>
      <sheetName val="Amazon"/>
      <sheetName val="Mapping"/>
      <sheetName val="X-PORTS"/>
    </sheetNames>
    <sheetDataSet>
      <sheetData sheetId="0" refreshError="1"/>
      <sheetData sheetId="1" refreshError="1"/>
      <sheetData sheetId="2" refreshError="1">
        <row r="10">
          <cell r="A10" t="str">
            <v>China (Port Specific)</v>
          </cell>
        </row>
        <row r="11">
          <cell r="A11" t="str">
            <v xml:space="preserve">Xingang     </v>
          </cell>
          <cell r="B11">
            <v>1.0808897876643073</v>
          </cell>
        </row>
        <row r="12">
          <cell r="A12" t="str">
            <v xml:space="preserve">Ningbo     </v>
          </cell>
          <cell r="B12">
            <v>1.0626895854398382</v>
          </cell>
        </row>
        <row r="13">
          <cell r="A13" t="str">
            <v xml:space="preserve">Fuzhou     </v>
          </cell>
          <cell r="B13">
            <v>1.0303336703741153</v>
          </cell>
        </row>
        <row r="14">
          <cell r="A14" t="str">
            <v xml:space="preserve">Dalian     </v>
          </cell>
          <cell r="B14">
            <v>1.0728008088978767</v>
          </cell>
        </row>
        <row r="15">
          <cell r="A15" t="str">
            <v xml:space="preserve">Qingdao     </v>
          </cell>
          <cell r="B15">
            <v>1.0207280080889787</v>
          </cell>
        </row>
        <row r="16">
          <cell r="A16" t="str">
            <v xml:space="preserve">Shanghai     </v>
          </cell>
          <cell r="B16">
            <v>1.0267947421638017</v>
          </cell>
        </row>
        <row r="17">
          <cell r="A17" t="str">
            <v xml:space="preserve">Tianjin     </v>
          </cell>
          <cell r="B17">
            <v>1.0808897876643073</v>
          </cell>
        </row>
        <row r="18">
          <cell r="A18" t="str">
            <v xml:space="preserve">Xiamen     </v>
          </cell>
          <cell r="B18">
            <v>1.0925176946410515</v>
          </cell>
        </row>
        <row r="19">
          <cell r="A19" t="str">
            <v xml:space="preserve">Shenzhen/Yantian     </v>
          </cell>
          <cell r="B19">
            <v>0.91961577350859458</v>
          </cell>
        </row>
        <row r="20">
          <cell r="A20" t="str">
            <v>Hong Kong</v>
          </cell>
          <cell r="B20">
            <v>0.93124368048533868</v>
          </cell>
        </row>
        <row r="21">
          <cell r="A21" t="str">
            <v>Indonesia</v>
          </cell>
          <cell r="B21">
            <v>1.1051567239635995</v>
          </cell>
        </row>
        <row r="22">
          <cell r="A22" t="str">
            <v>Korea</v>
          </cell>
          <cell r="B22">
            <v>0.91506572295247723</v>
          </cell>
        </row>
        <row r="23">
          <cell r="A23" t="str">
            <v>Macau</v>
          </cell>
          <cell r="B23">
            <v>1.2305358948432761</v>
          </cell>
        </row>
        <row r="24">
          <cell r="A24" t="str">
            <v>Malaysia (Port Specific)</v>
          </cell>
        </row>
        <row r="25">
          <cell r="A25" t="str">
            <v xml:space="preserve">Bintulu  </v>
          </cell>
          <cell r="B25">
            <v>1.3099089989888777</v>
          </cell>
        </row>
        <row r="26">
          <cell r="A26" t="str">
            <v xml:space="preserve">Penang     </v>
          </cell>
          <cell r="B26">
            <v>1.0530839231547018</v>
          </cell>
        </row>
        <row r="27">
          <cell r="A27" t="str">
            <v xml:space="preserve">Kelang     </v>
          </cell>
          <cell r="B27">
            <v>1.0626895854398382</v>
          </cell>
        </row>
        <row r="28">
          <cell r="A28" t="str">
            <v xml:space="preserve">Pasir Gudang     </v>
          </cell>
          <cell r="B28">
            <v>1.0844287158746209</v>
          </cell>
        </row>
        <row r="29">
          <cell r="A29" t="str">
            <v>Philippines</v>
          </cell>
          <cell r="B29">
            <v>1.0546006066734075</v>
          </cell>
        </row>
        <row r="30">
          <cell r="A30" t="str">
            <v>Singapore</v>
          </cell>
          <cell r="B30">
            <v>1.0197168857431749</v>
          </cell>
        </row>
        <row r="31">
          <cell r="A31" t="str">
            <v>Taiwan (Port Specific)</v>
          </cell>
          <cell r="B31">
            <v>0</v>
          </cell>
        </row>
        <row r="32">
          <cell r="A32" t="str">
            <v xml:space="preserve">Kaoshiung     </v>
          </cell>
          <cell r="B32">
            <v>0.92922143579373107</v>
          </cell>
        </row>
        <row r="33">
          <cell r="A33" t="str">
            <v xml:space="preserve">Keelung     </v>
          </cell>
          <cell r="B33">
            <v>0.95449949443882709</v>
          </cell>
        </row>
        <row r="34">
          <cell r="A34" t="str">
            <v xml:space="preserve">Taichung     </v>
          </cell>
          <cell r="B34">
            <v>0.95449949443882709</v>
          </cell>
        </row>
        <row r="35">
          <cell r="A35" t="str">
            <v>Vietnam</v>
          </cell>
          <cell r="B35">
            <v>1.2568250758341759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er Guide"/>
      <sheetName val="Master Info"/>
      <sheetName val="Data"/>
      <sheetName val="Sample Tag"/>
      <sheetName val="Sheet1"/>
      <sheetName val="Q1"/>
      <sheetName val="Q2"/>
      <sheetName val="Q3"/>
      <sheetName val="Q4"/>
      <sheetName val="Instructions"/>
      <sheetName val="Matt Murray"/>
      <sheetName val="YBF06-003"/>
      <sheetName val="Sheet3"/>
      <sheetName val="Sheet2"/>
      <sheetName val="Blank 4"/>
      <sheetName val="Sheet4"/>
      <sheetName val="SAMPLE"/>
      <sheetName val="Cynthia Wongsunwan"/>
      <sheetName val="Angelique Vu"/>
      <sheetName val="a"/>
      <sheetName val="X-PORTS"/>
    </sheetNames>
    <sheetDataSet>
      <sheetData sheetId="0" refreshError="1"/>
      <sheetData sheetId="1">
        <row r="13">
          <cell r="B13" t="str">
            <v>BEALLS  _, 0-Jan-1900 - #</v>
          </cell>
        </row>
      </sheetData>
      <sheetData sheetId="2" refreshError="1"/>
      <sheetData sheetId="3" refreshError="1"/>
      <sheetData sheetId="4" refreshError="1"/>
      <sheetData sheetId="5" refreshError="1">
        <row r="38">
          <cell r="C38" t="str">
            <v/>
          </cell>
        </row>
      </sheetData>
      <sheetData sheetId="6" refreshError="1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J2"/>
  <sheetViews>
    <sheetView tabSelected="1" workbookViewId="0">
      <pane xSplit="12" topLeftCell="M1" activePane="topRight" state="frozen"/>
      <selection pane="topRight" activeCell="E2" sqref="E2"/>
    </sheetView>
  </sheetViews>
  <sheetFormatPr defaultColWidth="9.140625" defaultRowHeight="15" x14ac:dyDescent="0.25"/>
  <cols>
    <col min="1" max="1" width="8.42578125" style="1" customWidth="1"/>
    <col min="2" max="2" width="8.85546875" style="2" customWidth="1"/>
    <col min="3" max="3" width="8.42578125" style="2" customWidth="1"/>
    <col min="4" max="4" width="7.85546875" style="2" customWidth="1"/>
    <col min="5" max="5" width="10.7109375" style="2" customWidth="1"/>
    <col min="6" max="6" width="12.140625" style="2" customWidth="1"/>
    <col min="7" max="7" width="7.5703125" style="2" customWidth="1"/>
    <col min="8" max="8" width="9.28515625" style="2" customWidth="1"/>
    <col min="9" max="9" width="9" style="2" customWidth="1"/>
    <col min="10" max="10" width="36.7109375" style="2" customWidth="1"/>
    <col min="11" max="11" width="9.5703125" style="3" customWidth="1"/>
    <col min="12" max="12" width="10.28515625" style="2" customWidth="1"/>
    <col min="13" max="13" width="12.140625" style="2" customWidth="1"/>
    <col min="14" max="14" width="6.140625" style="2" customWidth="1"/>
    <col min="15" max="15" width="12.5703125" style="2" customWidth="1"/>
    <col min="16" max="16" width="14.28515625" style="2" customWidth="1"/>
    <col min="17" max="17" width="5.5703125" style="2" customWidth="1"/>
    <col min="18" max="18" width="9.7109375" style="4" customWidth="1"/>
    <col min="19" max="19" width="8" style="5" customWidth="1"/>
    <col min="20" max="21" width="8.5703125" style="6" customWidth="1"/>
    <col min="22" max="22" width="8.140625" style="6" customWidth="1"/>
    <col min="23" max="23" width="9.42578125" style="2" customWidth="1"/>
    <col min="24" max="24" width="8.140625" style="7" customWidth="1"/>
    <col min="25" max="25" width="8.7109375" style="7" customWidth="1"/>
    <col min="26" max="26" width="7.140625" style="7" customWidth="1"/>
    <col min="27" max="27" width="9" style="5" customWidth="1"/>
    <col min="28" max="28" width="6.28515625" style="8" customWidth="1"/>
    <col min="29" max="29" width="10" style="9" customWidth="1"/>
    <col min="30" max="30" width="9.85546875" style="8" customWidth="1"/>
    <col min="31" max="31" width="7.85546875" style="2" customWidth="1"/>
    <col min="32" max="32" width="8.85546875" style="6" customWidth="1"/>
    <col min="33" max="33" width="7.85546875" style="2" customWidth="1"/>
    <col min="34" max="34" width="8.42578125" style="10" customWidth="1"/>
    <col min="35" max="35" width="9" style="6" customWidth="1"/>
    <col min="36" max="36" width="9.140625" style="6"/>
    <col min="37" max="37" width="7.85546875" style="10" customWidth="1"/>
    <col min="38" max="38" width="5.85546875" style="6" customWidth="1"/>
    <col min="39" max="39" width="8.140625" style="10" customWidth="1"/>
    <col min="40" max="40" width="9.28515625" style="6" customWidth="1"/>
    <col min="41" max="41" width="11.5703125" style="10" customWidth="1"/>
    <col min="42" max="42" width="10.85546875" style="6" customWidth="1"/>
    <col min="43" max="44" width="9.5703125" style="10" customWidth="1"/>
    <col min="45" max="45" width="10" style="6" customWidth="1"/>
    <col min="46" max="46" width="9.5703125" style="6" customWidth="1"/>
    <col min="47" max="47" width="11.85546875" style="6" customWidth="1"/>
    <col min="48" max="48" width="7.140625" style="10" customWidth="1"/>
    <col min="49" max="49" width="7.85546875" style="10" customWidth="1"/>
    <col min="50" max="50" width="9.5703125" style="6" customWidth="1"/>
    <col min="51" max="51" width="7.7109375" style="6" customWidth="1"/>
    <col min="52" max="52" width="8.28515625" style="10" customWidth="1"/>
    <col min="53" max="53" width="9.140625" style="6"/>
    <col min="54" max="55" width="9.140625" style="2"/>
    <col min="56" max="56" width="10.85546875" style="2" bestFit="1" customWidth="1"/>
    <col min="57" max="58" width="9.140625" style="6"/>
    <col min="59" max="60" width="9.140625" style="2"/>
    <col min="61" max="62" width="10.140625" style="2" bestFit="1" customWidth="1"/>
    <col min="63" max="16384" width="9.140625" style="2"/>
  </cols>
  <sheetData>
    <row r="1" spans="1:62" ht="68.099999999999994" customHeight="1" x14ac:dyDescent="0.25">
      <c r="A1" s="12" t="s">
        <v>0</v>
      </c>
      <c r="B1" s="12" t="s">
        <v>1</v>
      </c>
      <c r="C1" s="13" t="s">
        <v>2</v>
      </c>
      <c r="D1" s="14" t="s">
        <v>3</v>
      </c>
      <c r="E1" s="14" t="s">
        <v>4</v>
      </c>
      <c r="F1" s="15" t="s">
        <v>5</v>
      </c>
      <c r="G1" s="13" t="s">
        <v>6</v>
      </c>
      <c r="H1" s="16" t="s">
        <v>7</v>
      </c>
      <c r="I1" s="17" t="s">
        <v>8</v>
      </c>
      <c r="J1" s="16" t="s">
        <v>9</v>
      </c>
      <c r="K1" s="17" t="s">
        <v>10</v>
      </c>
      <c r="L1" s="16" t="s">
        <v>11</v>
      </c>
      <c r="M1" s="16" t="s">
        <v>12</v>
      </c>
      <c r="N1" s="13" t="s">
        <v>13</v>
      </c>
      <c r="O1" s="13" t="s">
        <v>14</v>
      </c>
      <c r="P1" s="13" t="s">
        <v>15</v>
      </c>
      <c r="Q1" s="17" t="s">
        <v>16</v>
      </c>
      <c r="R1" s="18" t="s">
        <v>17</v>
      </c>
      <c r="S1" s="19" t="s">
        <v>18</v>
      </c>
      <c r="T1" s="20" t="s">
        <v>19</v>
      </c>
      <c r="U1" s="21" t="s">
        <v>20</v>
      </c>
      <c r="V1" s="22" t="s">
        <v>21</v>
      </c>
      <c r="W1" s="23" t="s">
        <v>22</v>
      </c>
      <c r="X1" s="24" t="s">
        <v>23</v>
      </c>
      <c r="Y1" s="24" t="s">
        <v>24</v>
      </c>
      <c r="Z1" s="24" t="s">
        <v>25</v>
      </c>
      <c r="AA1" s="25" t="s">
        <v>26</v>
      </c>
      <c r="AB1" s="26" t="s">
        <v>27</v>
      </c>
      <c r="AC1" s="27" t="s">
        <v>28</v>
      </c>
      <c r="AD1" s="28" t="s">
        <v>29</v>
      </c>
      <c r="AE1" s="12" t="s">
        <v>30</v>
      </c>
      <c r="AF1" s="29" t="s">
        <v>31</v>
      </c>
      <c r="AG1" s="12" t="s">
        <v>32</v>
      </c>
      <c r="AH1" s="30" t="s">
        <v>33</v>
      </c>
      <c r="AI1" s="31" t="s">
        <v>34</v>
      </c>
      <c r="AJ1" s="29" t="s">
        <v>35</v>
      </c>
      <c r="AK1" s="30" t="s">
        <v>36</v>
      </c>
      <c r="AL1" s="29" t="s">
        <v>37</v>
      </c>
      <c r="AM1" s="30" t="s">
        <v>38</v>
      </c>
      <c r="AN1" s="29" t="s">
        <v>39</v>
      </c>
      <c r="AO1" s="30" t="s">
        <v>40</v>
      </c>
      <c r="AP1" s="29" t="s">
        <v>41</v>
      </c>
      <c r="AQ1" s="32" t="s">
        <v>42</v>
      </c>
      <c r="AR1" s="29" t="s">
        <v>43</v>
      </c>
      <c r="AS1" s="23" t="s">
        <v>44</v>
      </c>
      <c r="AT1" s="30" t="s">
        <v>45</v>
      </c>
      <c r="AU1" s="29" t="s">
        <v>46</v>
      </c>
      <c r="AV1" s="12" t="s">
        <v>47</v>
      </c>
      <c r="AW1" s="30" t="s">
        <v>48</v>
      </c>
      <c r="AX1" s="29" t="s">
        <v>49</v>
      </c>
      <c r="AY1" s="12" t="s">
        <v>50</v>
      </c>
      <c r="AZ1" s="30" t="s">
        <v>51</v>
      </c>
      <c r="BA1" s="29" t="s">
        <v>52</v>
      </c>
      <c r="BB1" s="29" t="s">
        <v>53</v>
      </c>
      <c r="BC1" s="33" t="s">
        <v>54</v>
      </c>
      <c r="BD1" s="34" t="s">
        <v>55</v>
      </c>
      <c r="BE1" s="35" t="s">
        <v>56</v>
      </c>
      <c r="BF1" s="36" t="s">
        <v>57</v>
      </c>
      <c r="BG1" s="37" t="s">
        <v>58</v>
      </c>
      <c r="BH1" s="12" t="s">
        <v>59</v>
      </c>
      <c r="BI1" s="38" t="s">
        <v>60</v>
      </c>
      <c r="BJ1" s="38" t="s">
        <v>61</v>
      </c>
    </row>
    <row r="2" spans="1:62" ht="121.5" customHeight="1" x14ac:dyDescent="0.25">
      <c r="A2" s="39">
        <v>1</v>
      </c>
      <c r="B2" s="40"/>
      <c r="C2" s="40"/>
      <c r="D2" s="40" t="s">
        <v>62</v>
      </c>
      <c r="E2" s="40" t="s">
        <v>63</v>
      </c>
      <c r="F2" s="40" t="s">
        <v>64</v>
      </c>
      <c r="G2" s="41" t="s">
        <v>65</v>
      </c>
      <c r="H2" s="41" t="s">
        <v>66</v>
      </c>
      <c r="I2" s="41" t="s">
        <v>67</v>
      </c>
      <c r="J2" s="41" t="s">
        <v>68</v>
      </c>
      <c r="K2" s="42" t="s">
        <v>69</v>
      </c>
      <c r="L2" s="40" t="s">
        <v>70</v>
      </c>
      <c r="M2" s="41" t="s">
        <v>71</v>
      </c>
      <c r="N2" s="40"/>
      <c r="O2" s="43" t="s">
        <v>72</v>
      </c>
      <c r="P2" s="44"/>
      <c r="Q2" s="45" t="s">
        <v>73</v>
      </c>
      <c r="R2" s="46">
        <f>'[1]HZ CCD'!C84</f>
        <v>49.76</v>
      </c>
      <c r="S2" s="47">
        <v>7.95</v>
      </c>
      <c r="T2" s="48">
        <f>IF(ISERROR(R2/S2),"",R2/S2)</f>
        <v>6.2591194968553454</v>
      </c>
      <c r="U2" s="49">
        <f>T2</f>
        <v>6.2591194968553454</v>
      </c>
      <c r="V2" s="11">
        <v>6.16</v>
      </c>
      <c r="W2" s="40" t="s">
        <v>74</v>
      </c>
      <c r="X2" s="50">
        <v>45</v>
      </c>
      <c r="Y2" s="50">
        <v>40</v>
      </c>
      <c r="Z2" s="50">
        <v>25</v>
      </c>
      <c r="AA2" s="51">
        <v>4</v>
      </c>
      <c r="AB2" s="52">
        <v>2</v>
      </c>
      <c r="AC2" s="53">
        <f>IF(X2="","",X2*Y2*Z2/1000000)</f>
        <v>4.4999999999999998E-2</v>
      </c>
      <c r="AD2" s="54">
        <f>IF(AB2="","",65/AC2*AB2)</f>
        <v>2888.8888888888891</v>
      </c>
      <c r="AE2" s="40">
        <v>2250</v>
      </c>
      <c r="AF2" s="55">
        <f t="shared" ref="AF2" si="0">IF(ISERROR(AE2/AD2),"",AE2/AD2)</f>
        <v>0.77884615384615374</v>
      </c>
      <c r="AG2" s="40" t="s">
        <v>75</v>
      </c>
      <c r="AH2" s="56">
        <f>7.3%+20%</f>
        <v>0.27300000000000002</v>
      </c>
      <c r="AI2" s="55">
        <f>IF(ISERROR(U2*AH2),"",U2*AH2)</f>
        <v>1.7087396226415095</v>
      </c>
      <c r="AJ2" s="55">
        <f t="shared" ref="AJ2" si="1">IF(ISERROR(U2+AF2+AI2),"",U2+AF2+AI2)</f>
        <v>8.7467052733430091</v>
      </c>
      <c r="AK2" s="57">
        <v>0.01</v>
      </c>
      <c r="AL2" s="55">
        <f t="shared" ref="AL2" si="2">IF(ISERROR(BE2*AK2),"",BE2*AK2)</f>
        <v>0.11960000000000001</v>
      </c>
      <c r="AM2" s="57">
        <v>0</v>
      </c>
      <c r="AN2" s="55">
        <f t="shared" ref="AN2" si="3">IF(ISERROR(BE2*AM2),"",BE2*AM2)</f>
        <v>0</v>
      </c>
      <c r="AO2" s="57">
        <v>0</v>
      </c>
      <c r="AP2" s="55">
        <f t="shared" ref="AP2" si="4">IF(ISERROR(BE2*AO2),"",BE2*AO2)</f>
        <v>0</v>
      </c>
      <c r="AQ2" s="57">
        <v>0</v>
      </c>
      <c r="AR2" s="55">
        <f>IF(ISERROR(BE2*AQ2),"",BE2*AQ2)</f>
        <v>0</v>
      </c>
      <c r="AS2" s="40" t="s">
        <v>76</v>
      </c>
      <c r="AT2" s="57">
        <v>5.5E-2</v>
      </c>
      <c r="AU2" s="55">
        <f t="shared" ref="AU2" si="5">IF(ISERROR(BE2*AT2),"",BE2*AT2)</f>
        <v>0.65780000000000005</v>
      </c>
      <c r="AV2" s="55">
        <v>0</v>
      </c>
      <c r="AW2" s="57">
        <v>0</v>
      </c>
      <c r="AX2" s="55">
        <f>IF(ISERROR(BE2*AW2),"",BE2*AW2)</f>
        <v>0</v>
      </c>
      <c r="AY2" s="55">
        <v>0</v>
      </c>
      <c r="AZ2" s="57">
        <v>0</v>
      </c>
      <c r="BA2" s="55">
        <f>IF(ISERROR(BE2*AZ2),"",BE2*AZ2)</f>
        <v>0</v>
      </c>
      <c r="BB2" s="55">
        <f t="shared" ref="BB2" si="6">IF(ISERROR(AL2+AN2+AP2+AU2),"",AL2+AN2+AP2+AU2)</f>
        <v>0.77740000000000009</v>
      </c>
      <c r="BC2" s="55">
        <f t="shared" ref="BC2" si="7">IF(ISERROR(AJ2+BB2),"",AJ2+BB2)</f>
        <v>9.5241052733430092</v>
      </c>
      <c r="BD2" s="58">
        <f t="shared" ref="BD2" si="8">IF(ISERROR((BE2-BC2)/BE2),"",(BE2-BC2)/BE2)</f>
        <v>0.20367012764690565</v>
      </c>
      <c r="BE2" s="59">
        <v>11.96</v>
      </c>
      <c r="BF2" s="11">
        <v>21.99</v>
      </c>
      <c r="BG2" s="58">
        <f>IF(ISERROR((BF2-BE2)/BF2),"",(BF2-BE2)/BF2)</f>
        <v>0.45611641655297858</v>
      </c>
      <c r="BH2" s="60">
        <v>2400</v>
      </c>
      <c r="BI2" s="55">
        <f>IF(ISERROR(BC2*BH2),"",BC2*BH2)</f>
        <v>22857.85265602322</v>
      </c>
      <c r="BJ2" s="55">
        <f>IF(ISERROR(BE2*BH2),"",BE2*BH2)</f>
        <v>28704.000000000004</v>
      </c>
    </row>
  </sheetData>
  <protectedRanges>
    <protectedRange sqref="Q2:BD2 N2 AQ1:AR1 AV1 AY1 L3:BA241 L2 A2:J241 BF2:BH2" name="Range1"/>
    <protectedRange sqref="K2:K246" name="Range1_1"/>
    <protectedRange sqref="P2" name="Range1_2"/>
    <protectedRange sqref="M2" name="Range1_5"/>
    <protectedRange sqref="O2" name="Range1_13"/>
  </protectedRanges>
  <phoneticPr fontId="3" type="noConversion"/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[1]ValueSelection!#REF!</xm:f>
          </x14:formula1>
          <xm:sqref>D2</xm:sqref>
        </x14:dataValidation>
        <x14:dataValidation type="list" allowBlank="1" showInputMessage="1" showErrorMessage="1">
          <x14:formula1>
            <xm:f>[1]Data!#REF!</xm:f>
          </x14:formula1>
          <xm:sqref>W2</xm:sqref>
        </x14:dataValidation>
        <x14:dataValidation type="list" allowBlank="1" showInputMessage="1" showErrorMessage="1">
          <x14:formula1>
            <xm:f>[1]Data!#REF!</xm:f>
          </x14:formula1>
          <xm:sqref>Q2</xm:sqref>
        </x14:dataValidation>
        <x14:dataValidation type="list" allowBlank="1" showInputMessage="1" showErrorMessage="1">
          <x14:formula1>
            <xm:f>[1]ValueSelection!#REF!</xm:f>
          </x14:formula1>
          <xm:sqref>E2</xm:sqref>
        </x14:dataValidation>
        <x14:dataValidation type="list" allowBlank="1" showInputMessage="1" showErrorMessage="1">
          <x14:formula1>
            <xm:f>[1]ValueSelection!#REF!</xm:f>
          </x14:formula1>
          <xm:sqref>F2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20%tariff QS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刘婕</dc:creator>
  <cp:lastModifiedBy>刘婕</cp:lastModifiedBy>
  <dcterms:created xsi:type="dcterms:W3CDTF">2026-01-27T01:22:02Z</dcterms:created>
  <dcterms:modified xsi:type="dcterms:W3CDTF">2026-01-27T01:22:32Z</dcterms:modified>
</cp:coreProperties>
</file>