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新建文件夹\"/>
    </mc:Choice>
  </mc:AlternateContent>
  <bookViews>
    <workbookView xWindow="0" yWindow="0" windowWidth="28800" windowHeight="10830" activeTab="1"/>
  </bookViews>
  <sheets>
    <sheet name="Commitment" sheetId="7" r:id="rId1"/>
    <sheet name="Item" sheetId="8" r:id="rId2"/>
    <sheet name="CCD" sheetId="13" r:id="rId3"/>
    <sheet name="ValueSelection" sheetId="6" r:id="rId4"/>
    <sheet name="Data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4" hidden="1">Data!$B$1:$T$1</definedName>
    <definedName name="_xlnm._FilterDatabase" localSheetId="3" hidden="1">ValueSelection!$D$1:$L$294</definedName>
    <definedName name="a" localSheetId="2">[1]Flow!$AB$27:$AB$28,[1]Flow!$AB$39:$AB$43,[1]Flow!$AB$64:$AB$65,[1]Flow!$AB$93:$AB$94,[1]Flow!$AB$103:$AB$105,[1]Flow!$AB$116:$AB$117</definedName>
    <definedName name="a">[2]Flow!$AB$27:$AB$28,[2]Flow!$AB$39:$AB$43,[2]Flow!$AB$64:$AB$65,[2]Flow!$AB$93:$AB$94,[2]Flow!$AB$103:$AB$105,[2]Flow!$AB$116:$AB$117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'[3]other data'!$T$2:$T$5</definedName>
    <definedName name="ADUL">#REF!</definedName>
    <definedName name="APL">#REF!</definedName>
    <definedName name="ART">#REF!</definedName>
    <definedName name="Artwork" localSheetId="2">#REF!</definedName>
    <definedName name="Artwork">#REF!</definedName>
    <definedName name="as" localSheetId="2">'[4]1-Import Product Data Sheet'!$X$2</definedName>
    <definedName name="as">'[5]1-Import Product Data Sheet'!$X$2</definedName>
    <definedName name="AssortedSKU_Range" localSheetId="2">[6]Mapping!$J$2:$J$3</definedName>
    <definedName name="AssortedSKU_Range">[7]Mapping!$J$2:$J$3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 localSheetId="2">'[8]Hardline Drop down'!$H$5:$H$9</definedName>
    <definedName name="Banner">'[9]Hardline Drop down'!$H$5:$H$9</definedName>
    <definedName name="BASI">#REF!</definedName>
    <definedName name="Bath" localSheetId="2">#REF!</definedName>
    <definedName name="Bath">#REF!</definedName>
    <definedName name="Bath_Accessories" localSheetId="2">#REF!</definedName>
    <definedName name="Bath_Accessories">#REF!</definedName>
    <definedName name="Bath_Rugs" localSheetId="2">#REF!</definedName>
    <definedName name="Bath_Rugs">#REF!</definedName>
    <definedName name="Bed_in_a_bag_Full_Queen_King" localSheetId="2">#REF!</definedName>
    <definedName name="Bed_in_a_bag_Full_Queen_King">#REF!</definedName>
    <definedName name="Bed_in_a_bag_Twin" localSheetId="2">#REF!</definedName>
    <definedName name="Bed_in_a_bag_Twin">#REF!</definedName>
    <definedName name="Bed_Pillows" localSheetId="2">#REF!</definedName>
    <definedName name="Bed_Pillows">#REF!</definedName>
    <definedName name="Bedding" localSheetId="2">#REF!</definedName>
    <definedName name="Bedding">#REF!</definedName>
    <definedName name="Bedding." localSheetId="2">#REF!</definedName>
    <definedName name="Bedding.">#REF!</definedName>
    <definedName name="Bedspreads_Coverlets" localSheetId="2">#REF!</definedName>
    <definedName name="Bedspreads_Coverlets">#REF!</definedName>
    <definedName name="bigidea">[10]Lists!$I$6:$I$29</definedName>
    <definedName name="Blankets_Throws" localSheetId="2">#REF!</definedName>
    <definedName name="Blankets_Throws">#REF!</definedName>
    <definedName name="BLK">#REF!</definedName>
    <definedName name="BRAND" localSheetId="2">[11]LIST!$D$2:$D$7</definedName>
    <definedName name="BRAND">[12]LIST!$D$2:$D$7</definedName>
    <definedName name="Branded">[10]Lists!$F$6:$F$38</definedName>
    <definedName name="brands">'[3]other data'!$K$2:$K$48</definedName>
    <definedName name="BuyUnits_Range" localSheetId="2">[6]Mapping!$B$2:$B$55</definedName>
    <definedName name="BuyUnits_Range">[7]Mapping!$B$2:$B$55</definedName>
    <definedName name="ca_available_Range" localSheetId="2">[6]Mapping!$AB$2:$AB$5</definedName>
    <definedName name="ca_available_Range">[7]Mapping!$AB$2:$AB$5</definedName>
    <definedName name="ca_Compliant_Range" localSheetId="2">[6]Mapping!$BF$2:$BF$4</definedName>
    <definedName name="ca_Compliant_Range">[7]Mapping!$BF$2:$BF$4</definedName>
    <definedName name="ca_CompliantReason_Range" localSheetId="2">[6]Mapping!$BH$2:$BH$13</definedName>
    <definedName name="ca_CompliantReason_Range">[7]Mapping!$BH$2:$BH$13</definedName>
    <definedName name="ca_SisVendor_Range" localSheetId="2">[6]Mapping!$BD$2:$BD$3</definedName>
    <definedName name="ca_SisVendor_Range">[7]Mapping!$BD$2:$BD$3</definedName>
    <definedName name="ca_stuffedarticlesreg_Range" localSheetId="2">[6]Mapping!$AD$2:$AD$6</definedName>
    <definedName name="ca_stuffedarticlesreg_Range">[7]Mapping!$AD$2:$AD$6</definedName>
    <definedName name="Case_Freight_Range" localSheetId="2">[6]Mapping!$F$2:$F$19</definedName>
    <definedName name="Case_Freight_Range">[7]Mapping!$F$2:$F$19</definedName>
    <definedName name="CATEGORY">[13]Sheet1!$DW$2:$DW$3</definedName>
    <definedName name="chargeback">'[3]other data'!$B$2:$B$6</definedName>
    <definedName name="CL">#REF!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[10]Lists!$J$6:$J$29</definedName>
    <definedName name="COLOR_FAMILY" localSheetId="2">'[14]x-Lists'!$AB$2:$AB$18</definedName>
    <definedName name="COLOR_FAMILY">'[15]x-Lists'!$AB$2:$AB$18</definedName>
    <definedName name="colour">[13]Sheet1!$EH$2:$EH$3</definedName>
    <definedName name="COO_Dest" localSheetId="2">[6]COO!$D$1:$D$3:'[6]COO'!$D$2</definedName>
    <definedName name="COO_Dest">[7]COO!$D$1:$D$3:'[7]COO'!$D$2</definedName>
    <definedName name="COOCountry_Range" localSheetId="2">[6]Mapping!$R$2:$R$245</definedName>
    <definedName name="COOCountry_Range">[7]Mapping!$R$2:$R$245</definedName>
    <definedName name="COODest_Range" localSheetId="2">[6]Mapping!$P$2:$P$3</definedName>
    <definedName name="COODest_Range">[7]Mapping!$P$2:$P$3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'[3]other data'!$I$3:$I$249</definedName>
    <definedName name="crs">'[16]SUBCATS INTERNAL USE'!$A$3:$C$1000</definedName>
    <definedName name="Cycle">[10]Lists!$E$6:$E$30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 localSheetId="2">[6]Mapping!$AZ$2:$AZ$3</definedName>
    <definedName name="dealPricing_Range">[7]Mapping!$AZ$2:$AZ$3</definedName>
    <definedName name="Decorative_Accessories" localSheetId="2">#REF!</definedName>
    <definedName name="Decorative_Accessories">#REF!</definedName>
    <definedName name="Decorative_Pillows_Inserts_Covers" localSheetId="2">#REF!</definedName>
    <definedName name="Decorative_Pillows_Inserts_Covers">#REF!</definedName>
    <definedName name="del">'[16]SUBCATS INTERNAL USE'!$G$2:$H$512</definedName>
    <definedName name="den">[10]Lists!$L$6:$L$29</definedName>
    <definedName name="Description1_Range" localSheetId="2">[6]Mapping!$AM$2:$AM$72</definedName>
    <definedName name="Description1_Range">[7]Mapping!$AM$2:$AM$72</definedName>
    <definedName name="Description2_Range" localSheetId="2">[6]Mapping!$AN$2:$AN$84</definedName>
    <definedName name="Description2_Range">[7]Mapping!$AN$2:$AN$84</definedName>
    <definedName name="DesignStrat">[17]Info!$F$3:$F$5</definedName>
    <definedName name="diffgrp">'[3]diff group head'!$A$2:$A$47</definedName>
    <definedName name="DIFFS">'[3]other data'!$AF$2:$AF$13</definedName>
    <definedName name="division" localSheetId="2">'[18]X-PORTS'!$K$4:$K$12</definedName>
    <definedName name="division">'[19]X-PORTS'!$K$4:$K$12</definedName>
    <definedName name="Division1" localSheetId="2">'[8]Hardline Drop down'!$A$5:$A$16</definedName>
    <definedName name="Division1">'[9]Hardline Drop down'!$A$5:$A$16</definedName>
    <definedName name="Down_Comforters" localSheetId="2">#REF!</definedName>
    <definedName name="Down_Comforters">#REF!</definedName>
    <definedName name="Duvet_Covers" localSheetId="2">#REF!</definedName>
    <definedName name="Duvet_Covers">#REF!</definedName>
    <definedName name="Electrics" localSheetId="2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 localSheetId="2">[11]LIST!$E$2:$E$7</definedName>
    <definedName name="FASHION">[12]LIST!$E$2:$E$7</definedName>
    <definedName name="Feature1_Range" localSheetId="2">[6]Mapping!$AG$2:$AG$25</definedName>
    <definedName name="Feature1_Range">[7]Mapping!$AG$2:$AG$25</definedName>
    <definedName name="Feature10_Range" localSheetId="2">[20]Mapping!$AP$2:$AP$17</definedName>
    <definedName name="Feature10_Range">[21]Mapping!$AP$2:$AP$17</definedName>
    <definedName name="Feature2_Range" localSheetId="2">[6]Mapping!$AH$2:$AH$17</definedName>
    <definedName name="Feature2_Range">[7]Mapping!$AH$2:$AH$17</definedName>
    <definedName name="Feature3_Range" localSheetId="2">[6]Mapping!$AI$2:$AI$21</definedName>
    <definedName name="Feature3_Range">[7]Mapping!$AI$2:$AI$21</definedName>
    <definedName name="Feature4_Range" localSheetId="2">[6]Mapping!$AJ$2:$AJ$9</definedName>
    <definedName name="Feature4_Range">[7]Mapping!$AJ$2:$AJ$9</definedName>
    <definedName name="Feature5_Range" localSheetId="2">[6]Mapping!$AK$2:$AK$5</definedName>
    <definedName name="Feature5_Range">[7]Mapping!$AK$2:$AK$5</definedName>
    <definedName name="Feature6_Range" localSheetId="2">[6]Mapping!$AL$2:$AL$20</definedName>
    <definedName name="Feature6_Range">[7]Mapping!$AL$2:$AL$20</definedName>
    <definedName name="Feature7_Range" localSheetId="2">[20]Mapping!$AM$2:$AM$21</definedName>
    <definedName name="Feature7_Range">[21]Mapping!$AM$2:$AM$21</definedName>
    <definedName name="Feature8_Range" localSheetId="2">[20]Mapping!$AN$2:$AN$9</definedName>
    <definedName name="Feature8_Range">[21]Mapping!$AN$2:$AN$9</definedName>
    <definedName name="Feature9_Range" localSheetId="2">[20]Mapping!$AO$2:$AO$5</definedName>
    <definedName name="Feature9_Range">[21]Mapping!$AO$2:$AO$5</definedName>
    <definedName name="FIFRACompliance_Range" localSheetId="2">[6]Mapping!$L$2:$L$10</definedName>
    <definedName name="FIFRACompliance_Range">[7]Mapping!$L$2:$L$10</definedName>
    <definedName name="FIFRAExemption_Range" localSheetId="2">[6]Mapping!$N$2:$N$3</definedName>
    <definedName name="FIFRAExemption_Range">[7]Mapping!$N$2:$N$3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[13]Sheet1!$EC$2:$EC$3</definedName>
    <definedName name="FOBCostPerPiece" localSheetId="2">#REF!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'[3]other data'!$AC$3:$AC$14</definedName>
    <definedName name="FUR">#REF!</definedName>
    <definedName name="gen_nontxtl_UOM_Range" localSheetId="2">[6]Mapping!$Z$2:$Z$11</definedName>
    <definedName name="gen_nontxtl_UOM_Range">[7]Mapping!$Z$2:$Z$11</definedName>
    <definedName name="gen_txtl_permlbl_careinstr_Range" localSheetId="2">[6]Mapping!$V$2:$V$9</definedName>
    <definedName name="gen_txtl_permlbl_careinstr_Range">[7]Mapping!$V$2:$V$9</definedName>
    <definedName name="gen_txtl_permlbl_fabrcont_Range" localSheetId="2">[6]Mapping!$X$2:$X$12</definedName>
    <definedName name="gen_txtl_permlbl_fabrcont_Range">[7]Mapping!$X$2:$X$12</definedName>
    <definedName name="gen_txtl_permlbl_vendinfo_Range" localSheetId="2">[6]Mapping!$T$2:$T$8</definedName>
    <definedName name="gen_txtl_permlbl_vendinfo_Range">[7]Mapping!$T$2:$T$8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[3]hangers!$B$3:$B$42</definedName>
    <definedName name="hanger2">[3]hangers!$G$3:$G$42</definedName>
    <definedName name="Home_Décor" localSheetId="2">#REF!</definedName>
    <definedName name="Home_Décor">#REF!</definedName>
    <definedName name="Home_Décor." localSheetId="2">#REF!</definedName>
    <definedName name="Home_Décor.">#REF!</definedName>
    <definedName name="INITIALBUY" localSheetId="2">[11]LIST!$G$2:$G$7</definedName>
    <definedName name="INITIALBUY">[12]LIST!$G$2:$G$7</definedName>
    <definedName name="JLA">#REF!</definedName>
    <definedName name="KD">[13]Sheet1!$DS$2:$DS$2</definedName>
    <definedName name="Kids_Bath" localSheetId="2">#REF!</definedName>
    <definedName name="Kids_Bath">#REF!</definedName>
    <definedName name="Kids_or_Teen" localSheetId="2">#REF!</definedName>
    <definedName name="Kids_or_Teen">#REF!</definedName>
    <definedName name="LGT">#REF!</definedName>
    <definedName name="LicensedProduct_Range" localSheetId="2">[6]Mapping!$AF$2:$AF$3</definedName>
    <definedName name="LicensedProduct_Range">[7]Mapping!$AF$2:$AF$3</definedName>
    <definedName name="LIFESTYLE" localSheetId="2">[11]LIST!$C$2:$C$7</definedName>
    <definedName name="LIFESTYLE">[12]LIST!$C$2:$C$7</definedName>
    <definedName name="Lighting_or_Candleholders" localSheetId="2">#REF!</definedName>
    <definedName name="Lighting_or_Candleholders">#REF!</definedName>
    <definedName name="LOCALIZATION__PRICEPOINT" localSheetId="2">'[14]x-Lists'!$Z$2:$Z$4</definedName>
    <definedName name="LOCALIZATION__PRICEPOINT">'[15]x-Lists'!$Z$2:$Z$4</definedName>
    <definedName name="loctype">'[3]other data'!$BN$2:$BN$6</definedName>
    <definedName name="lowpievelour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[13]Sheet1!$EA$2:$EA$3</definedName>
    <definedName name="Mattress_Pads_Full_Queen_King" localSheetId="2">#REF!</definedName>
    <definedName name="Mattress_Pads_Full_Queen_King">#REF!</definedName>
    <definedName name="Mattress_Pads_Twin" localSheetId="2">#REF!</definedName>
    <definedName name="Mattress_Pads_Twin">#REF!</definedName>
    <definedName name="Mattress_Toppers_Full_Queen_King" localSheetId="2">#REF!</definedName>
    <definedName name="Mattress_Toppers_Full_Queen_King">#REF!</definedName>
    <definedName name="Mattress_Toppers_Twin" localSheetId="2">#REF!</definedName>
    <definedName name="Mattress_Toppers_Twin">#REF!</definedName>
    <definedName name="MM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 localSheetId="2">#REF!</definedName>
    <definedName name="Non_Down_Comforters_Full_Queen_King">#REF!</definedName>
    <definedName name="Non_Down_Comforters_Twin" localSheetId="2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 localSheetId="2">'[8]Hardline Drop down'!$C$5:$C$21</definedName>
    <definedName name="Office">'[9]Hardline Drop down'!$C$5:$C$21</definedName>
    <definedName name="ORDERTYPE">'[3]other data'!$AN$2:$AN$6</definedName>
    <definedName name="OTB">'[3]other data'!$R$2:$R$14</definedName>
    <definedName name="Outdoor" localSheetId="2">#REF!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[13]Sheet1!$EE$2:$EE$3</definedName>
    <definedName name="PackageType" localSheetId="2">'[4]1-Import Product Data Sheet'!$L$102:$L$131</definedName>
    <definedName name="PackageType">'[5]1-Import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 localSheetId="2">'[4]1-Import Product Data Sheet'!$AR$1:$AR$24</definedName>
    <definedName name="PDQList">'[5]1-Import Product Data Sheet'!$AR$1:$AR$24</definedName>
    <definedName name="PET">#REF!</definedName>
    <definedName name="Pet_Care" localSheetId="2">#REF!</definedName>
    <definedName name="Pet_Care">#REF!</definedName>
    <definedName name="PETB">#REF!</definedName>
    <definedName name="Pillow_Shams" localSheetId="2">#REF!</definedName>
    <definedName name="Pillow_Shams">#REF!</definedName>
    <definedName name="Pillowcases" localSheetId="2">#REF!</definedName>
    <definedName name="Pillowcases">#REF!</definedName>
    <definedName name="PkgFormat">[17]Info!$E$2:$E$49</definedName>
    <definedName name="po_type">'[3]other data'!$AU$2:$AU$11</definedName>
    <definedName name="PORT_IFF" localSheetId="2">[22]a!$A$10:$B$35</definedName>
    <definedName name="PORT_IFF">[23]a!$A$10:$B$35</definedName>
    <definedName name="ports" localSheetId="2">'[18]X-PORTS'!$D$4:$D$33</definedName>
    <definedName name="ports">'[19]X-PORTS'!$D$4:$D$33</definedName>
    <definedName name="PortSeq" localSheetId="2">'[4]1-Import Product Data Sheet'!$U$2</definedName>
    <definedName name="PortSeq">'[5]1-Import Product Data Sheet'!$U$2</definedName>
    <definedName name="PortSeqLCL" localSheetId="2">#REF!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 localSheetId="2">#REF!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 localSheetId="2">[6]Mapping!$H$2:$H$3</definedName>
    <definedName name="Preticketed_Range">[7]Mapping!$H$2:$H$3</definedName>
    <definedName name="PrevBuy" localSheetId="2">'[4]1-Import Product Data Sheet'!$AR$26:$AR$27</definedName>
    <definedName name="PrevBuy">'[5]1-Import Product Data Sheet'!$AR$26:$AR$27</definedName>
    <definedName name="PRICE" localSheetId="2">[11]LIST!$B$2:$B$6</definedName>
    <definedName name="PRICE">[12]LIST!$B$2:$B$6</definedName>
    <definedName name="Prints" localSheetId="2">#REF!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ilts" localSheetId="2">#REF!</definedName>
    <definedName name="Quilts">#REF!</definedName>
    <definedName name="RateSeq" localSheetId="2">'[4]1-Import Product Data Sheet'!$X$2</definedName>
    <definedName name="RateSeq">'[5]1-Import Product Data Sheet'!$X$2</definedName>
    <definedName name="retailAK_O_YN_Range" localSheetId="2">[6]Mapping!$AR$2:$AR$3</definedName>
    <definedName name="retailAK_O_YN_Range">[7]Mapping!$AR$2:$AR$3</definedName>
    <definedName name="retailCA_O_YN_Range" localSheetId="2">[6]Mapping!$AV$2:$AV$3</definedName>
    <definedName name="retailCA_O_YN_Range">[7]Mapping!$AV$2:$AV$3</definedName>
    <definedName name="retailHA_O_YN_Range" localSheetId="2">[6]Mapping!$AX$2:$AX$3</definedName>
    <definedName name="retailHA_O_YN_Range">[7]Mapping!$AX$2:$AX$3</definedName>
    <definedName name="retailPR_O_YN_Range" localSheetId="2">[6]Mapping!$AT$2:$AT$3</definedName>
    <definedName name="retailPR_O_YN_Range">[7]Mapping!$AT$2:$AT$3</definedName>
    <definedName name="retailUS_O_YN_Range" localSheetId="2">[6]Mapping!$AP$2:$AP$3</definedName>
    <definedName name="retailUS_O_YN_Range">[7]Mapping!$AP$2:$AP$3</definedName>
    <definedName name="RoutingDesc">'[16]DOMESTIC Worksheet'!$AG$3:$AG$12</definedName>
    <definedName name="RUG">#REF!</definedName>
    <definedName name="runnum">'[3]other data'!$BI$2:$BI$18</definedName>
    <definedName name="scalenum">'[3]other data'!$BG$2:$BG$18</definedName>
    <definedName name="Season" localSheetId="2">'[8]Hardline Drop down'!$D$5:$D$15</definedName>
    <definedName name="Season">'[9]Hardline Drop down'!$D$5:$D$15</definedName>
    <definedName name="Seasonal" localSheetId="2">#REF!</definedName>
    <definedName name="Seasonal">#REF!</definedName>
    <definedName name="SellUnits_Range" localSheetId="2">[6]Mapping!$D$2:$D$53</definedName>
    <definedName name="SellUnits_Range">[7]Mapping!$D$2:$D$53</definedName>
    <definedName name="Sheets_Full_Queen_King" localSheetId="2">#REF!</definedName>
    <definedName name="Sheets_Full_Queen_King">#REF!</definedName>
    <definedName name="Sheets_Twin" localSheetId="2">#REF!</definedName>
    <definedName name="Sheets_Twin">#REF!</definedName>
    <definedName name="SHET">#REF!</definedName>
    <definedName name="Shower_Curtains" localSheetId="2">#REF!</definedName>
    <definedName name="Shower_Curtains">#REF!</definedName>
    <definedName name="size1" localSheetId="2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 localSheetId="2">#REF!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 localSheetId="2">#REF!</definedName>
    <definedName name="Slipcovers_Chair_Pads">#REF!</definedName>
    <definedName name="Slipcovers_Chair_Pads." localSheetId="2">#REF!</definedName>
    <definedName name="Slipcovers_Chair_Pads.">#REF!</definedName>
    <definedName name="SPECIAL">[3]comments!$B$3:$B$54</definedName>
    <definedName name="ssn_code">'[3]other data'!$AQ$2:$AQ$110</definedName>
    <definedName name="ssn_phase">'[3]other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 localSheetId="2">[6]Mapping!$BB$2:$BB$3</definedName>
    <definedName name="suggestedMessage_Range">[7]Mapping!$BB$2:$BB$3</definedName>
    <definedName name="SUPPLIER">'[3]vendor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'[3]other data'!$AK$2:$AK$10</definedName>
    <definedName name="TERMS">'[3]other data'!$P$2:$P$7</definedName>
    <definedName name="THEME" localSheetId="2">'[14]x-Lists'!$AQ$2:$AQ$12</definedName>
    <definedName name="THEME">'[15]x-Lists'!$AQ$2:$AQ$12</definedName>
    <definedName name="TICKET">[3]tickets!$B$3:$B$27</definedName>
    <definedName name="ticket2">[3]tickets!$G$3:$G$27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 localSheetId="2">#REF!</definedName>
    <definedName name="Towels_Bath_Sheets">#REF!</definedName>
    <definedName name="TOWL">#REF!</definedName>
    <definedName name="TREATMENT" localSheetId="2">'[14]x-Lists'!$AR$2:$AR$23</definedName>
    <definedName name="TREATMENT">'[15]x-Lists'!$AR$2:$AR$23</definedName>
    <definedName name="UDA3A">'[3]other data'!$AY$2:$AY$4</definedName>
    <definedName name="UDA3B">'[3]other data'!$AZ$2:$AZ$6</definedName>
    <definedName name="UNIT">[13]Sheet1!$EF$2:$EF$3</definedName>
    <definedName name="upc">'[3]other data'!$AH$2:$AH$10</definedName>
    <definedName name="UPC1A">'[3]other data'!$BD$2:$BD$5</definedName>
    <definedName name="UPC2A">'[3]other data'!$BF$2:$BF$5</definedName>
    <definedName name="Upload" localSheetId="2">'[8]Hardline Drop down'!$E$5</definedName>
    <definedName name="Upload">'[9]Hardline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 localSheetId="2">'[18]X-PORTS'!$I$5:$I$7</definedName>
    <definedName name="USPORTS">'[19]X-PORTS'!$I$5:$I$7</definedName>
    <definedName name="VendorType" localSheetId="2">'[8]Hardline Drop down'!$F$5:$F$8</definedName>
    <definedName name="VendorType">'[9]Hardline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'[3]other data'!$BL$2:$BL$24</definedName>
    <definedName name="WIN">#REF!</definedName>
    <definedName name="Window_Treatments_Hardware_Accessories" localSheetId="2">#REF!</definedName>
    <definedName name="Window_Treatments_Hardware_Accessories">#REF!</definedName>
    <definedName name="Window_Treatments_Hardware_Accessories." localSheetId="2">#REF!</definedName>
    <definedName name="Window_Treatments_Hardware_Accessories.">#REF!</definedName>
    <definedName name="wood">[13]Sheet1!$EG$2:$EG$3</definedName>
    <definedName name="World1">[10]Lists!$H$6:$H$29</definedName>
    <definedName name="wvu.MARK.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'[3]other data'!$BB$2:$BB$5</definedName>
    <definedName name="YNES">'[3]other data'!$BR$2:$BR$6</definedName>
    <definedName name="YOUT">#REF!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13" l="1"/>
  <c r="I66" i="13"/>
  <c r="G66" i="13"/>
  <c r="F66" i="13"/>
  <c r="D66" i="13"/>
  <c r="B66" i="13"/>
  <c r="K65" i="13"/>
  <c r="K67" i="13" s="1"/>
  <c r="I65" i="13"/>
  <c r="G65" i="13"/>
  <c r="F65" i="13"/>
  <c r="D65" i="13"/>
  <c r="D67" i="13" s="1"/>
  <c r="B65" i="13"/>
  <c r="K62" i="13"/>
  <c r="I62" i="13"/>
  <c r="G62" i="13"/>
  <c r="F62" i="13"/>
  <c r="D62" i="13"/>
  <c r="B62" i="13"/>
  <c r="K56" i="13"/>
  <c r="I56" i="13"/>
  <c r="G56" i="13"/>
  <c r="F56" i="13"/>
  <c r="F63" i="13" s="1"/>
  <c r="D56" i="13"/>
  <c r="B56" i="13"/>
  <c r="K54" i="13"/>
  <c r="I54" i="13"/>
  <c r="G54" i="13"/>
  <c r="F54" i="13"/>
  <c r="D54" i="13"/>
  <c r="B54" i="13"/>
  <c r="K52" i="13"/>
  <c r="I52" i="13"/>
  <c r="G52" i="13"/>
  <c r="F52" i="13"/>
  <c r="D52" i="13"/>
  <c r="B52" i="13"/>
  <c r="K50" i="13"/>
  <c r="I46" i="13"/>
  <c r="G46" i="13"/>
  <c r="F46" i="13"/>
  <c r="D46" i="13"/>
  <c r="B46" i="13"/>
  <c r="K44" i="13"/>
  <c r="K46" i="13" s="1"/>
  <c r="K42" i="13"/>
  <c r="I42" i="13"/>
  <c r="G42" i="13"/>
  <c r="F42" i="13"/>
  <c r="D42" i="13"/>
  <c r="B42" i="13"/>
  <c r="F38" i="13"/>
  <c r="K37" i="13"/>
  <c r="K38" i="13" s="1"/>
  <c r="I36" i="13"/>
  <c r="I38" i="13" s="1"/>
  <c r="I63" i="13" s="1"/>
  <c r="G36" i="13"/>
  <c r="G38" i="13" s="1"/>
  <c r="G63" i="13" s="1"/>
  <c r="F36" i="13"/>
  <c r="D36" i="13"/>
  <c r="D38" i="13" s="1"/>
  <c r="D63" i="13" s="1"/>
  <c r="B36" i="13"/>
  <c r="B38" i="13" s="1"/>
  <c r="K34" i="13"/>
  <c r="I34" i="13"/>
  <c r="G34" i="13"/>
  <c r="F34" i="13"/>
  <c r="D34" i="13"/>
  <c r="B34" i="13"/>
  <c r="F13" i="13"/>
  <c r="F30" i="13" s="1"/>
  <c r="K12" i="13"/>
  <c r="K13" i="13" s="1"/>
  <c r="K30" i="13" s="1"/>
  <c r="I12" i="13"/>
  <c r="I13" i="13" s="1"/>
  <c r="I30" i="13" s="1"/>
  <c r="G12" i="13"/>
  <c r="G13" i="13" s="1"/>
  <c r="G30" i="13" s="1"/>
  <c r="G64" i="13" s="1"/>
  <c r="F12" i="13"/>
  <c r="D12" i="13"/>
  <c r="D13" i="13" s="1"/>
  <c r="D30" i="13" s="1"/>
  <c r="D64" i="13" s="1"/>
  <c r="B12" i="13"/>
  <c r="B13" i="13" s="1"/>
  <c r="B30" i="13" s="1"/>
  <c r="G11" i="13"/>
  <c r="AH4" i="8"/>
  <c r="BA7" i="8"/>
  <c r="AS7" i="8"/>
  <c r="AP7" i="8"/>
  <c r="AM7" i="8"/>
  <c r="AK7" i="8"/>
  <c r="AC7" i="8"/>
  <c r="AD7" i="8" s="1"/>
  <c r="AF7" i="8" s="1"/>
  <c r="T7" i="8"/>
  <c r="U7" i="8" s="1"/>
  <c r="AI7" i="8" s="1"/>
  <c r="D71" i="13" l="1"/>
  <c r="I64" i="13"/>
  <c r="F70" i="13"/>
  <c r="G70" i="13"/>
  <c r="G71" i="13" s="1"/>
  <c r="I70" i="13"/>
  <c r="F64" i="13"/>
  <c r="F71" i="13" s="1"/>
  <c r="K63" i="13"/>
  <c r="K64" i="13" s="1"/>
  <c r="K71" i="13" s="1"/>
  <c r="B63" i="13"/>
  <c r="B64" i="13" s="1"/>
  <c r="K70" i="13"/>
  <c r="B67" i="13"/>
  <c r="B70" i="13" s="1"/>
  <c r="F67" i="13"/>
  <c r="D70" i="13"/>
  <c r="G67" i="13"/>
  <c r="I67" i="13"/>
  <c r="AT7" i="8"/>
  <c r="AU7" i="8" s="1"/>
  <c r="T5" i="8"/>
  <c r="U5" i="8" s="1"/>
  <c r="T6" i="8"/>
  <c r="U6" i="8" s="1"/>
  <c r="BA6" i="8"/>
  <c r="AS6" i="8"/>
  <c r="AP6" i="8"/>
  <c r="AM6" i="8"/>
  <c r="AK6" i="8"/>
  <c r="AC6" i="8"/>
  <c r="AD6" i="8" s="1"/>
  <c r="AF6" i="8" s="1"/>
  <c r="BA5" i="8"/>
  <c r="AS5" i="8"/>
  <c r="AP5" i="8"/>
  <c r="AM5" i="8"/>
  <c r="AK5" i="8"/>
  <c r="AC5" i="8"/>
  <c r="AD5" i="8" s="1"/>
  <c r="AF5" i="8" s="1"/>
  <c r="B71" i="13" l="1"/>
  <c r="K73" i="13"/>
  <c r="K74" i="13" s="1"/>
  <c r="K72" i="13"/>
  <c r="G72" i="13"/>
  <c r="G73" i="13"/>
  <c r="G74" i="13" s="1"/>
  <c r="D73" i="13"/>
  <c r="D74" i="13" s="1"/>
  <c r="D72" i="13"/>
  <c r="F73" i="13"/>
  <c r="F74" i="13" s="1"/>
  <c r="F72" i="13"/>
  <c r="I71" i="13"/>
  <c r="AV7" i="8"/>
  <c r="AZ7" i="8"/>
  <c r="AT6" i="8"/>
  <c r="AU6" i="8" s="1"/>
  <c r="AI6" i="8"/>
  <c r="AT5" i="8"/>
  <c r="AU5" i="8" s="1"/>
  <c r="AI5" i="8"/>
  <c r="B72" i="13" l="1"/>
  <c r="B73" i="13"/>
  <c r="B74" i="13" s="1"/>
  <c r="I72" i="13"/>
  <c r="I73" i="13"/>
  <c r="I74" i="13" s="1"/>
  <c r="AZ6" i="8"/>
  <c r="AV6" i="8"/>
  <c r="AV5" i="8"/>
  <c r="AZ5" i="8"/>
  <c r="AP8" i="8" l="1"/>
  <c r="AP9" i="8"/>
  <c r="AP4" i="8"/>
  <c r="D3" i="7"/>
  <c r="BA53" i="8"/>
  <c r="AS53" i="8"/>
  <c r="AP53" i="8"/>
  <c r="AM53" i="8"/>
  <c r="AK53" i="8"/>
  <c r="AI53" i="8"/>
  <c r="AD53" i="8"/>
  <c r="AF53" i="8" s="1"/>
  <c r="AC53" i="8"/>
  <c r="T53" i="8"/>
  <c r="BA52" i="8"/>
  <c r="AS52" i="8"/>
  <c r="AP52" i="8"/>
  <c r="AM52" i="8"/>
  <c r="AK52" i="8"/>
  <c r="AI52" i="8"/>
  <c r="AD52" i="8"/>
  <c r="AF52" i="8" s="1"/>
  <c r="AC52" i="8"/>
  <c r="T52" i="8"/>
  <c r="BA51" i="8"/>
  <c r="AS51" i="8"/>
  <c r="AP51" i="8"/>
  <c r="AM51" i="8"/>
  <c r="AK51" i="8"/>
  <c r="AI51" i="8"/>
  <c r="AD51" i="8"/>
  <c r="AF51" i="8" s="1"/>
  <c r="AC51" i="8"/>
  <c r="T51" i="8"/>
  <c r="BA50" i="8"/>
  <c r="AS50" i="8"/>
  <c r="AP50" i="8"/>
  <c r="AM50" i="8"/>
  <c r="AK50" i="8"/>
  <c r="AI50" i="8"/>
  <c r="AD50" i="8"/>
  <c r="AF50" i="8" s="1"/>
  <c r="AC50" i="8"/>
  <c r="T50" i="8"/>
  <c r="BA49" i="8"/>
  <c r="AS49" i="8"/>
  <c r="AP49" i="8"/>
  <c r="AM49" i="8"/>
  <c r="AK49" i="8"/>
  <c r="AI49" i="8"/>
  <c r="AD49" i="8"/>
  <c r="AF49" i="8" s="1"/>
  <c r="AC49" i="8"/>
  <c r="T49" i="8"/>
  <c r="BA48" i="8"/>
  <c r="AS48" i="8"/>
  <c r="AP48" i="8"/>
  <c r="AM48" i="8"/>
  <c r="AK48" i="8"/>
  <c r="AI48" i="8"/>
  <c r="AD48" i="8"/>
  <c r="AF48" i="8" s="1"/>
  <c r="AC48" i="8"/>
  <c r="T48" i="8"/>
  <c r="BA47" i="8"/>
  <c r="AS47" i="8"/>
  <c r="AP47" i="8"/>
  <c r="AM47" i="8"/>
  <c r="AK47" i="8"/>
  <c r="AI47" i="8"/>
  <c r="AD47" i="8"/>
  <c r="AF47" i="8" s="1"/>
  <c r="AC47" i="8"/>
  <c r="T47" i="8"/>
  <c r="BA46" i="8"/>
  <c r="AS46" i="8"/>
  <c r="AP46" i="8"/>
  <c r="AM46" i="8"/>
  <c r="AK46" i="8"/>
  <c r="AI46" i="8"/>
  <c r="AD46" i="8"/>
  <c r="AF46" i="8" s="1"/>
  <c r="AC46" i="8"/>
  <c r="T46" i="8"/>
  <c r="BA45" i="8"/>
  <c r="AS45" i="8"/>
  <c r="AP45" i="8"/>
  <c r="AM45" i="8"/>
  <c r="AK45" i="8"/>
  <c r="AI45" i="8"/>
  <c r="AD45" i="8"/>
  <c r="AF45" i="8" s="1"/>
  <c r="AC45" i="8"/>
  <c r="T45" i="8"/>
  <c r="BA44" i="8"/>
  <c r="AS44" i="8"/>
  <c r="AP44" i="8"/>
  <c r="AM44" i="8"/>
  <c r="AK44" i="8"/>
  <c r="AI44" i="8"/>
  <c r="AD44" i="8"/>
  <c r="AF44" i="8" s="1"/>
  <c r="AC44" i="8"/>
  <c r="T44" i="8"/>
  <c r="BA43" i="8"/>
  <c r="AS43" i="8"/>
  <c r="AP43" i="8"/>
  <c r="AM43" i="8"/>
  <c r="AK43" i="8"/>
  <c r="AI43" i="8"/>
  <c r="AD43" i="8"/>
  <c r="AF43" i="8" s="1"/>
  <c r="AC43" i="8"/>
  <c r="T43" i="8"/>
  <c r="BA42" i="8"/>
  <c r="AS42" i="8"/>
  <c r="AP42" i="8"/>
  <c r="AM42" i="8"/>
  <c r="AK42" i="8"/>
  <c r="AI42" i="8"/>
  <c r="AD42" i="8"/>
  <c r="AF42" i="8" s="1"/>
  <c r="AC42" i="8"/>
  <c r="T42" i="8"/>
  <c r="BA41" i="8"/>
  <c r="AS41" i="8"/>
  <c r="AP41" i="8"/>
  <c r="AM41" i="8"/>
  <c r="AK41" i="8"/>
  <c r="AI41" i="8"/>
  <c r="AD41" i="8"/>
  <c r="AF41" i="8" s="1"/>
  <c r="AC41" i="8"/>
  <c r="T41" i="8"/>
  <c r="BA40" i="8"/>
  <c r="AS40" i="8"/>
  <c r="AP40" i="8"/>
  <c r="AM40" i="8"/>
  <c r="AK40" i="8"/>
  <c r="AI40" i="8"/>
  <c r="AD40" i="8"/>
  <c r="AF40" i="8" s="1"/>
  <c r="AC40" i="8"/>
  <c r="T40" i="8"/>
  <c r="BA39" i="8"/>
  <c r="AS39" i="8"/>
  <c r="AP39" i="8"/>
  <c r="AM39" i="8"/>
  <c r="AK39" i="8"/>
  <c r="AI39" i="8"/>
  <c r="AD39" i="8"/>
  <c r="AF39" i="8" s="1"/>
  <c r="AC39" i="8"/>
  <c r="T39" i="8"/>
  <c r="BA38" i="8"/>
  <c r="AS38" i="8"/>
  <c r="AP38" i="8"/>
  <c r="AM38" i="8"/>
  <c r="AK38" i="8"/>
  <c r="AI38" i="8"/>
  <c r="AD38" i="8"/>
  <c r="AF38" i="8" s="1"/>
  <c r="AC38" i="8"/>
  <c r="T38" i="8"/>
  <c r="BA37" i="8"/>
  <c r="AS37" i="8"/>
  <c r="AP37" i="8"/>
  <c r="AM37" i="8"/>
  <c r="AK37" i="8"/>
  <c r="AI37" i="8"/>
  <c r="AD37" i="8"/>
  <c r="AF37" i="8" s="1"/>
  <c r="AC37" i="8"/>
  <c r="T37" i="8"/>
  <c r="BA36" i="8"/>
  <c r="AS36" i="8"/>
  <c r="AP36" i="8"/>
  <c r="AM36" i="8"/>
  <c r="AK36" i="8"/>
  <c r="AI36" i="8"/>
  <c r="AD36" i="8"/>
  <c r="AF36" i="8" s="1"/>
  <c r="AC36" i="8"/>
  <c r="T36" i="8"/>
  <c r="BA35" i="8"/>
  <c r="AS35" i="8"/>
  <c r="AP35" i="8"/>
  <c r="AM35" i="8"/>
  <c r="AK35" i="8"/>
  <c r="AI35" i="8"/>
  <c r="AD35" i="8"/>
  <c r="AF35" i="8" s="1"/>
  <c r="AC35" i="8"/>
  <c r="T35" i="8"/>
  <c r="BA34" i="8"/>
  <c r="AS34" i="8"/>
  <c r="AP34" i="8"/>
  <c r="AM34" i="8"/>
  <c r="AK34" i="8"/>
  <c r="AI34" i="8"/>
  <c r="AD34" i="8"/>
  <c r="AF34" i="8" s="1"/>
  <c r="AC34" i="8"/>
  <c r="T34" i="8"/>
  <c r="BA33" i="8"/>
  <c r="AS33" i="8"/>
  <c r="AP33" i="8"/>
  <c r="AM33" i="8"/>
  <c r="AK33" i="8"/>
  <c r="AI33" i="8"/>
  <c r="AD33" i="8"/>
  <c r="AF33" i="8" s="1"/>
  <c r="AC33" i="8"/>
  <c r="T33" i="8"/>
  <c r="BA32" i="8"/>
  <c r="AS32" i="8"/>
  <c r="AP32" i="8"/>
  <c r="AM32" i="8"/>
  <c r="AK32" i="8"/>
  <c r="AI32" i="8"/>
  <c r="AD32" i="8"/>
  <c r="AF32" i="8" s="1"/>
  <c r="AC32" i="8"/>
  <c r="T32" i="8"/>
  <c r="BA31" i="8"/>
  <c r="AS31" i="8"/>
  <c r="AP31" i="8"/>
  <c r="AM31" i="8"/>
  <c r="AK31" i="8"/>
  <c r="AI31" i="8"/>
  <c r="AD31" i="8"/>
  <c r="AF31" i="8" s="1"/>
  <c r="AC31" i="8"/>
  <c r="T31" i="8"/>
  <c r="BA30" i="8"/>
  <c r="AS30" i="8"/>
  <c r="AP30" i="8"/>
  <c r="AM30" i="8"/>
  <c r="AK30" i="8"/>
  <c r="AI30" i="8"/>
  <c r="AD30" i="8"/>
  <c r="AF30" i="8" s="1"/>
  <c r="AC30" i="8"/>
  <c r="T30" i="8"/>
  <c r="BA29" i="8"/>
  <c r="AS29" i="8"/>
  <c r="AP29" i="8"/>
  <c r="AM29" i="8"/>
  <c r="AK29" i="8"/>
  <c r="AI29" i="8"/>
  <c r="AD29" i="8"/>
  <c r="AF29" i="8" s="1"/>
  <c r="AC29" i="8"/>
  <c r="T29" i="8"/>
  <c r="BA28" i="8"/>
  <c r="AS28" i="8"/>
  <c r="AP28" i="8"/>
  <c r="AM28" i="8"/>
  <c r="AK28" i="8"/>
  <c r="AI28" i="8"/>
  <c r="AD28" i="8"/>
  <c r="AF28" i="8" s="1"/>
  <c r="AC28" i="8"/>
  <c r="T28" i="8"/>
  <c r="BA27" i="8"/>
  <c r="AS27" i="8"/>
  <c r="AP27" i="8"/>
  <c r="AM27" i="8"/>
  <c r="AK27" i="8"/>
  <c r="AI27" i="8"/>
  <c r="AD27" i="8"/>
  <c r="AF27" i="8" s="1"/>
  <c r="AC27" i="8"/>
  <c r="T27" i="8"/>
  <c r="BA26" i="8"/>
  <c r="AS26" i="8"/>
  <c r="AP26" i="8"/>
  <c r="AM26" i="8"/>
  <c r="AK26" i="8"/>
  <c r="AI26" i="8"/>
  <c r="AD26" i="8"/>
  <c r="AF26" i="8" s="1"/>
  <c r="AC26" i="8"/>
  <c r="T26" i="8"/>
  <c r="BA25" i="8"/>
  <c r="AS25" i="8"/>
  <c r="AP25" i="8"/>
  <c r="AM25" i="8"/>
  <c r="AK25" i="8"/>
  <c r="AI25" i="8"/>
  <c r="AD25" i="8"/>
  <c r="AF25" i="8" s="1"/>
  <c r="AC25" i="8"/>
  <c r="T25" i="8"/>
  <c r="BA24" i="8"/>
  <c r="AS24" i="8"/>
  <c r="AP24" i="8"/>
  <c r="AM24" i="8"/>
  <c r="AK24" i="8"/>
  <c r="AI24" i="8"/>
  <c r="AD24" i="8"/>
  <c r="AF24" i="8" s="1"/>
  <c r="AC24" i="8"/>
  <c r="T24" i="8"/>
  <c r="BA23" i="8"/>
  <c r="AS23" i="8"/>
  <c r="AP23" i="8"/>
  <c r="AM23" i="8"/>
  <c r="AK23" i="8"/>
  <c r="AI23" i="8"/>
  <c r="AD23" i="8"/>
  <c r="AF23" i="8" s="1"/>
  <c r="AC23" i="8"/>
  <c r="T23" i="8"/>
  <c r="BA22" i="8"/>
  <c r="AS22" i="8"/>
  <c r="AP22" i="8"/>
  <c r="AM22" i="8"/>
  <c r="AK22" i="8"/>
  <c r="AI22" i="8"/>
  <c r="AD22" i="8"/>
  <c r="AF22" i="8" s="1"/>
  <c r="AC22" i="8"/>
  <c r="T22" i="8"/>
  <c r="BA21" i="8"/>
  <c r="AS21" i="8"/>
  <c r="AP21" i="8"/>
  <c r="AM21" i="8"/>
  <c r="AK21" i="8"/>
  <c r="AI21" i="8"/>
  <c r="AD21" i="8"/>
  <c r="AF21" i="8" s="1"/>
  <c r="AC21" i="8"/>
  <c r="T21" i="8"/>
  <c r="BA20" i="8"/>
  <c r="AS20" i="8"/>
  <c r="AP20" i="8"/>
  <c r="AM20" i="8"/>
  <c r="AK20" i="8"/>
  <c r="AI20" i="8"/>
  <c r="AD20" i="8"/>
  <c r="AF20" i="8" s="1"/>
  <c r="AC20" i="8"/>
  <c r="T20" i="8"/>
  <c r="BA19" i="8"/>
  <c r="AS19" i="8"/>
  <c r="AP19" i="8"/>
  <c r="AM19" i="8"/>
  <c r="AK19" i="8"/>
  <c r="AI19" i="8"/>
  <c r="AD19" i="8"/>
  <c r="AF19" i="8" s="1"/>
  <c r="AC19" i="8"/>
  <c r="T19" i="8"/>
  <c r="BA18" i="8"/>
  <c r="AS18" i="8"/>
  <c r="AP18" i="8"/>
  <c r="AM18" i="8"/>
  <c r="AK18" i="8"/>
  <c r="AI18" i="8"/>
  <c r="AD18" i="8"/>
  <c r="AF18" i="8" s="1"/>
  <c r="AC18" i="8"/>
  <c r="T18" i="8"/>
  <c r="BA17" i="8"/>
  <c r="AS17" i="8"/>
  <c r="AP17" i="8"/>
  <c r="AM17" i="8"/>
  <c r="AK17" i="8"/>
  <c r="AI17" i="8"/>
  <c r="AD17" i="8"/>
  <c r="AF17" i="8" s="1"/>
  <c r="AC17" i="8"/>
  <c r="T17" i="8"/>
  <c r="BA16" i="8"/>
  <c r="AS16" i="8"/>
  <c r="AP16" i="8"/>
  <c r="AM16" i="8"/>
  <c r="AK16" i="8"/>
  <c r="AI16" i="8"/>
  <c r="AD16" i="8"/>
  <c r="AF16" i="8" s="1"/>
  <c r="AC16" i="8"/>
  <c r="T16" i="8"/>
  <c r="BA15" i="8"/>
  <c r="AS15" i="8"/>
  <c r="AP15" i="8"/>
  <c r="AM15" i="8"/>
  <c r="AK15" i="8"/>
  <c r="AI15" i="8"/>
  <c r="AD15" i="8"/>
  <c r="AF15" i="8" s="1"/>
  <c r="AC15" i="8"/>
  <c r="T15" i="8"/>
  <c r="BA14" i="8"/>
  <c r="AS14" i="8"/>
  <c r="AP14" i="8"/>
  <c r="AM14" i="8"/>
  <c r="AK14" i="8"/>
  <c r="AI14" i="8"/>
  <c r="AD14" i="8"/>
  <c r="AF14" i="8" s="1"/>
  <c r="AC14" i="8"/>
  <c r="T14" i="8"/>
  <c r="BA13" i="8"/>
  <c r="AS13" i="8"/>
  <c r="AP13" i="8"/>
  <c r="AM13" i="8"/>
  <c r="AK13" i="8"/>
  <c r="AI13" i="8"/>
  <c r="AD13" i="8"/>
  <c r="AF13" i="8" s="1"/>
  <c r="AC13" i="8"/>
  <c r="T13" i="8"/>
  <c r="BA12" i="8"/>
  <c r="AS12" i="8"/>
  <c r="AP12" i="8"/>
  <c r="AM12" i="8"/>
  <c r="AK12" i="8"/>
  <c r="AI12" i="8"/>
  <c r="AD12" i="8"/>
  <c r="AF12" i="8" s="1"/>
  <c r="AC12" i="8"/>
  <c r="T12" i="8"/>
  <c r="BA11" i="8"/>
  <c r="AS11" i="8"/>
  <c r="AP11" i="8"/>
  <c r="AM11" i="8"/>
  <c r="AK11" i="8"/>
  <c r="AI11" i="8"/>
  <c r="AD11" i="8"/>
  <c r="AF11" i="8" s="1"/>
  <c r="AC11" i="8"/>
  <c r="T11" i="8"/>
  <c r="BA10" i="8"/>
  <c r="AS10" i="8"/>
  <c r="AP10" i="8"/>
  <c r="AM10" i="8"/>
  <c r="AK10" i="8"/>
  <c r="AC10" i="8"/>
  <c r="AD10" i="8" s="1"/>
  <c r="AF10" i="8" s="1"/>
  <c r="T10" i="8"/>
  <c r="U10" i="8" s="1"/>
  <c r="AI10" i="8" s="1"/>
  <c r="BA9" i="8"/>
  <c r="AS9" i="8"/>
  <c r="AM9" i="8"/>
  <c r="AK9" i="8"/>
  <c r="AC9" i="8"/>
  <c r="AD9" i="8" s="1"/>
  <c r="AF9" i="8" s="1"/>
  <c r="T9" i="8"/>
  <c r="U9" i="8" s="1"/>
  <c r="BA8" i="8"/>
  <c r="AS8" i="8"/>
  <c r="AM8" i="8"/>
  <c r="AK8" i="8"/>
  <c r="AC8" i="8"/>
  <c r="AD8" i="8" s="1"/>
  <c r="AF8" i="8" s="1"/>
  <c r="T8" i="8"/>
  <c r="U8" i="8" s="1"/>
  <c r="AI8" i="8" s="1"/>
  <c r="BA4" i="8"/>
  <c r="AS4" i="8"/>
  <c r="AM4" i="8"/>
  <c r="AK4" i="8"/>
  <c r="AC4" i="8"/>
  <c r="AD4" i="8" s="1"/>
  <c r="AF4" i="8" s="1"/>
  <c r="T4" i="8"/>
  <c r="BB9" i="8" l="1"/>
  <c r="D8" i="7" s="1"/>
  <c r="AI9" i="8"/>
  <c r="AI4" i="8"/>
  <c r="AT37" i="8"/>
  <c r="AU37" i="8" s="1"/>
  <c r="AZ37" i="8" s="1"/>
  <c r="AT48" i="8"/>
  <c r="AU48" i="8" s="1"/>
  <c r="AZ48" i="8" s="1"/>
  <c r="AT52" i="8"/>
  <c r="AU52" i="8" s="1"/>
  <c r="AV52" i="8" s="1"/>
  <c r="AT34" i="8"/>
  <c r="AU34" i="8" s="1"/>
  <c r="AZ34" i="8" s="1"/>
  <c r="AT9" i="8"/>
  <c r="AU9" i="8" s="1"/>
  <c r="AZ9" i="8" s="1"/>
  <c r="AT50" i="8"/>
  <c r="AU50" i="8" s="1"/>
  <c r="AZ50" i="8" s="1"/>
  <c r="AT41" i="8"/>
  <c r="AU41" i="8" s="1"/>
  <c r="AZ41" i="8" s="1"/>
  <c r="AT49" i="8"/>
  <c r="AU49" i="8" s="1"/>
  <c r="AZ49" i="8" s="1"/>
  <c r="AT46" i="8"/>
  <c r="AU46" i="8" s="1"/>
  <c r="AZ46" i="8" s="1"/>
  <c r="AT12" i="8"/>
  <c r="AU12" i="8" s="1"/>
  <c r="AZ12" i="8" s="1"/>
  <c r="AT43" i="8"/>
  <c r="AU43" i="8" s="1"/>
  <c r="AV43" i="8" s="1"/>
  <c r="AT51" i="8"/>
  <c r="AU51" i="8" s="1"/>
  <c r="AZ51" i="8" s="1"/>
  <c r="AT30" i="8"/>
  <c r="AU30" i="8" s="1"/>
  <c r="AZ30" i="8" s="1"/>
  <c r="AT8" i="8"/>
  <c r="AU8" i="8" s="1"/>
  <c r="AZ8" i="8" s="1"/>
  <c r="AT22" i="8"/>
  <c r="AU22" i="8" s="1"/>
  <c r="AZ22" i="8" s="1"/>
  <c r="AT45" i="8"/>
  <c r="AU45" i="8" s="1"/>
  <c r="AV45" i="8" s="1"/>
  <c r="AT39" i="8"/>
  <c r="AU39" i="8" s="1"/>
  <c r="AZ39" i="8" s="1"/>
  <c r="AT42" i="8"/>
  <c r="AU42" i="8" s="1"/>
  <c r="AZ42" i="8" s="1"/>
  <c r="AT36" i="8"/>
  <c r="AU36" i="8" s="1"/>
  <c r="AV36" i="8" s="1"/>
  <c r="AT27" i="8"/>
  <c r="AU27" i="8" s="1"/>
  <c r="AZ27" i="8" s="1"/>
  <c r="AT21" i="8"/>
  <c r="AU21" i="8" s="1"/>
  <c r="AV21" i="8" s="1"/>
  <c r="AT24" i="8"/>
  <c r="AU24" i="8" s="1"/>
  <c r="AZ24" i="8" s="1"/>
  <c r="AT44" i="8"/>
  <c r="AU44" i="8" s="1"/>
  <c r="AV44" i="8" s="1"/>
  <c r="AT16" i="8"/>
  <c r="AU16" i="8" s="1"/>
  <c r="AV16" i="8" s="1"/>
  <c r="AT4" i="8"/>
  <c r="AT18" i="8"/>
  <c r="AU18" i="8" s="1"/>
  <c r="AZ18" i="8" s="1"/>
  <c r="AT25" i="8"/>
  <c r="AU25" i="8" s="1"/>
  <c r="AZ25" i="8" s="1"/>
  <c r="AT28" i="8"/>
  <c r="AU28" i="8" s="1"/>
  <c r="AZ28" i="8" s="1"/>
  <c r="AT31" i="8"/>
  <c r="AU31" i="8" s="1"/>
  <c r="AZ31" i="8" s="1"/>
  <c r="AT19" i="8"/>
  <c r="AU19" i="8" s="1"/>
  <c r="AZ19" i="8" s="1"/>
  <c r="AT40" i="8"/>
  <c r="AU40" i="8" s="1"/>
  <c r="AZ40" i="8" s="1"/>
  <c r="AT10" i="8"/>
  <c r="AU10" i="8" s="1"/>
  <c r="AZ10" i="8" s="1"/>
  <c r="AT13" i="8"/>
  <c r="AU13" i="8" s="1"/>
  <c r="AV13" i="8" s="1"/>
  <c r="AT29" i="8"/>
  <c r="AU29" i="8" s="1"/>
  <c r="AZ29" i="8" s="1"/>
  <c r="AT17" i="8"/>
  <c r="AU17" i="8" s="1"/>
  <c r="AZ17" i="8" s="1"/>
  <c r="AT33" i="8"/>
  <c r="AU33" i="8" s="1"/>
  <c r="AZ33" i="8" s="1"/>
  <c r="AT15" i="8"/>
  <c r="AU15" i="8" s="1"/>
  <c r="AZ15" i="8" s="1"/>
  <c r="AT23" i="8"/>
  <c r="AU23" i="8" s="1"/>
  <c r="AZ23" i="8" s="1"/>
  <c r="AT35" i="8"/>
  <c r="AU35" i="8" s="1"/>
  <c r="AZ35" i="8" s="1"/>
  <c r="AT38" i="8"/>
  <c r="AU38" i="8" s="1"/>
  <c r="AZ38" i="8" s="1"/>
  <c r="AT53" i="8"/>
  <c r="AU53" i="8" s="1"/>
  <c r="AV53" i="8" s="1"/>
  <c r="AT20" i="8"/>
  <c r="AU20" i="8" s="1"/>
  <c r="AZ20" i="8" s="1"/>
  <c r="AT47" i="8"/>
  <c r="AU47" i="8" s="1"/>
  <c r="AZ47" i="8" s="1"/>
  <c r="AT32" i="8"/>
  <c r="AU32" i="8" s="1"/>
  <c r="AZ32" i="8" s="1"/>
  <c r="AT11" i="8"/>
  <c r="AU11" i="8" s="1"/>
  <c r="AV11" i="8" s="1"/>
  <c r="AT14" i="8"/>
  <c r="AU14" i="8" s="1"/>
  <c r="AZ14" i="8" s="1"/>
  <c r="AT26" i="8"/>
  <c r="AU26" i="8" s="1"/>
  <c r="AZ26" i="8" s="1"/>
  <c r="AV37" i="8" l="1"/>
  <c r="AV27" i="8"/>
  <c r="AV48" i="8"/>
  <c r="AU4" i="8"/>
  <c r="AZ4" i="8" s="1"/>
  <c r="AV9" i="8"/>
  <c r="AZ52" i="8"/>
  <c r="AZ43" i="8"/>
  <c r="AV12" i="8"/>
  <c r="AV34" i="8"/>
  <c r="AV29" i="8"/>
  <c r="AZ45" i="8"/>
  <c r="AV42" i="8"/>
  <c r="AZ36" i="8"/>
  <c r="AV32" i="8"/>
  <c r="AV30" i="8"/>
  <c r="AV50" i="8"/>
  <c r="AV51" i="8"/>
  <c r="AZ16" i="8"/>
  <c r="AV40" i="8"/>
  <c r="AV10" i="8"/>
  <c r="AZ11" i="8"/>
  <c r="AZ21" i="8"/>
  <c r="AV31" i="8"/>
  <c r="AV49" i="8"/>
  <c r="AV41" i="8"/>
  <c r="AV46" i="8"/>
  <c r="AV26" i="8"/>
  <c r="AZ44" i="8"/>
  <c r="AV17" i="8"/>
  <c r="AZ53" i="8"/>
  <c r="AZ13" i="8"/>
  <c r="AV39" i="8"/>
  <c r="AV8" i="8"/>
  <c r="AV28" i="8"/>
  <c r="AV23" i="8"/>
  <c r="AV22" i="8"/>
  <c r="AV18" i="8"/>
  <c r="AV33" i="8"/>
  <c r="AV24" i="8"/>
  <c r="AV20" i="8"/>
  <c r="AV38" i="8"/>
  <c r="AV14" i="8"/>
  <c r="AV35" i="8"/>
  <c r="AV19" i="8"/>
  <c r="AV25" i="8"/>
  <c r="AV47" i="8"/>
  <c r="AV15" i="8"/>
  <c r="AV4" i="8" l="1"/>
</calcChain>
</file>

<file path=xl/comments1.xml><?xml version="1.0" encoding="utf-8"?>
<comments xmlns="http://schemas.openxmlformats.org/spreadsheetml/2006/main">
  <authors>
    <author>Heather Zhu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>
  <authors>
    <author>heather.zhu@jlahome.com</author>
  </authors>
  <commentList>
    <comment ref="T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M3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P3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S3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T3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U3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V3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Z3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A3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童晓梅</author>
    <author>蒋慧丽</author>
  </authors>
  <commentList>
    <comment ref="K3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2024.10.10fangzuping</t>
        </r>
      </text>
    </comment>
    <comment ref="K37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4条一个中包贴纸</t>
        </r>
      </text>
    </comment>
    <comment ref="I40" authorId="1" shapeId="0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2024.8.23fangzuping</t>
        </r>
      </text>
    </comment>
    <comment ref="K52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6条装1个PE袋</t>
        </r>
      </text>
    </comment>
    <comment ref="I57" authorId="2" shapeId="0">
      <text>
        <r>
          <rPr>
            <b/>
            <sz val="9"/>
            <color indexed="81"/>
            <rFont val="宋体"/>
            <family val="3"/>
            <charset val="134"/>
          </rPr>
          <t>蒋慧丽:</t>
        </r>
        <r>
          <rPr>
            <sz val="9"/>
            <color indexed="81"/>
            <rFont val="宋体"/>
            <family val="3"/>
            <charset val="134"/>
          </rPr>
          <t xml:space="preserve">
按实际样品测量：12.5*15*3"</t>
        </r>
      </text>
    </comment>
    <comment ref="I6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裁剪：0.5元
包装：</t>
        </r>
        <r>
          <rPr>
            <sz val="9"/>
            <color indexed="81"/>
            <rFont val="Tahoma"/>
            <family val="2"/>
          </rPr>
          <t>0.5</t>
        </r>
        <r>
          <rPr>
            <sz val="9"/>
            <color indexed="81"/>
            <rFont val="宋体"/>
            <family val="3"/>
            <charset val="134"/>
          </rPr>
          <t>元
自卷边：</t>
        </r>
        <r>
          <rPr>
            <sz val="9"/>
            <color indexed="81"/>
            <rFont val="Tahoma"/>
            <family val="2"/>
          </rPr>
          <t>0.15</t>
        </r>
        <r>
          <rPr>
            <sz val="9"/>
            <color indexed="81"/>
            <rFont val="宋体"/>
            <family val="3"/>
            <charset val="134"/>
          </rPr>
          <t>元</t>
        </r>
        <r>
          <rPr>
            <sz val="9"/>
            <color indexed="81"/>
            <rFont val="Tahoma"/>
            <family val="2"/>
          </rPr>
          <t>/</t>
        </r>
        <r>
          <rPr>
            <sz val="9"/>
            <color indexed="81"/>
            <rFont val="宋体"/>
            <family val="3"/>
            <charset val="134"/>
          </rPr>
          <t>米</t>
        </r>
      </text>
    </comment>
    <comment ref="K65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包装：0.5元
裁剪:0.5元
自卷边：0.15元/米</t>
        </r>
      </text>
    </comment>
  </commentList>
</comments>
</file>

<file path=xl/sharedStrings.xml><?xml version="1.0" encoding="utf-8"?>
<sst xmlns="http://schemas.openxmlformats.org/spreadsheetml/2006/main" count="1119" uniqueCount="927">
  <si>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</si>
  <si>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</si>
  <si>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</si>
  <si>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</si>
  <si>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</si>
  <si>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</si>
  <si>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</si>
  <si>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</si>
  <si>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</si>
  <si>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</si>
  <si>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</si>
  <si>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</si>
  <si>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</si>
  <si>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</si>
  <si>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</si>
  <si>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</si>
  <si>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</si>
  <si>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</si>
  <si>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</si>
  <si>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</si>
  <si>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</si>
  <si>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</si>
  <si>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</si>
  <si>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</si>
  <si>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</si>
  <si>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</si>
  <si>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</si>
  <si>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</si>
  <si>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</si>
  <si>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</si>
  <si>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</si>
  <si>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</si>
  <si>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</si>
  <si>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</si>
  <si>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</si>
  <si>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</si>
  <si>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</si>
  <si>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</si>
  <si>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</si>
  <si>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</si>
  <si>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</si>
  <si>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</si>
  <si>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</si>
  <si>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</si>
  <si>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</si>
  <si>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</si>
  <si>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</si>
  <si>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</si>
  <si>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</si>
  <si>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</si>
  <si>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</si>
  <si>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</si>
  <si>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</si>
  <si>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</si>
  <si>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</si>
  <si>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</si>
  <si>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</si>
  <si>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</si>
  <si>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</si>
  <si>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</si>
  <si>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</si>
  <si>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</si>
  <si>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</si>
  <si>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</si>
  <si>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</si>
  <si>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</si>
  <si>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</si>
  <si>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</si>
  <si>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</si>
  <si>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</si>
  <si>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</si>
  <si>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</si>
  <si>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</si>
  <si>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</si>
  <si>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</si>
  <si>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</si>
  <si>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</si>
  <si>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</si>
  <si>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</si>
  <si>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</si>
  <si>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</si>
  <si>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</si>
  <si>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</si>
  <si>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</si>
  <si>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</si>
  <si>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</si>
  <si>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</si>
  <si>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</si>
  <si>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</si>
  <si>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</si>
  <si>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</si>
  <si>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</si>
  <si>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</si>
  <si>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</si>
  <si>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</si>
  <si>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</si>
  <si>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</si>
  <si>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</si>
  <si>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</si>
  <si>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</si>
  <si>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</si>
  <si>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</si>
  <si>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</si>
  <si>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</si>
  <si>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</si>
  <si>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</si>
  <si>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</si>
  <si>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</si>
  <si>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</si>
  <si>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</si>
  <si>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</si>
  <si>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</si>
  <si>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</si>
  <si>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</si>
  <si>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</si>
  <si>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</si>
  <si>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</si>
  <si>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</si>
  <si>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</si>
  <si>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</si>
  <si>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</si>
  <si>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</si>
  <si>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</si>
  <si>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</si>
  <si>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</si>
  <si>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</si>
  <si>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</si>
  <si>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</si>
  <si>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</si>
  <si>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</si>
  <si>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</si>
  <si>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</si>
  <si>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</si>
  <si>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</si>
  <si>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</si>
  <si>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</si>
  <si>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</si>
  <si>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</si>
  <si>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</si>
  <si>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</si>
  <si>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</si>
  <si>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</si>
  <si>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</si>
  <si>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</si>
  <si>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</si>
  <si>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</si>
  <si>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</si>
  <si>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</si>
  <si>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</si>
  <si>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</si>
  <si>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</si>
  <si>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</si>
  <si>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</si>
  <si>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</si>
  <si>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</si>
  <si>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</si>
  <si>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</si>
  <si>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</si>
  <si>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</si>
  <si>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</si>
  <si>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</si>
  <si>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</si>
  <si>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</si>
  <si>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</si>
  <si>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</si>
  <si>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</si>
  <si>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</si>
  <si>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</si>
  <si>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</si>
  <si>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</si>
  <si>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</si>
  <si>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</si>
  <si>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</si>
  <si>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</si>
  <si>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</si>
  <si>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</si>
  <si>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</si>
  <si>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</si>
  <si>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</si>
  <si>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</si>
  <si>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</si>
  <si>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</si>
  <si>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</si>
  <si>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</si>
  <si>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</si>
  <si>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</si>
  <si>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</si>
  <si>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</si>
  <si>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</si>
  <si>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</si>
  <si>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</si>
  <si>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</si>
  <si>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</si>
  <si>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</si>
  <si>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</si>
  <si>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</si>
  <si>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</si>
  <si>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</si>
  <si>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</si>
  <si>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</si>
  <si>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</si>
  <si>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</si>
  <si>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</si>
  <si>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</si>
  <si>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</si>
  <si>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</si>
  <si>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</si>
  <si>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</si>
  <si>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</si>
  <si>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</si>
  <si>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</si>
  <si>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</si>
  <si>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</si>
  <si>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</si>
  <si>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</si>
  <si>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</si>
  <si>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</si>
  <si>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</si>
  <si>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</si>
  <si>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</si>
  <si>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</si>
  <si>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</si>
  <si>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</si>
  <si>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</si>
  <si>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</si>
  <si>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</si>
  <si>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</si>
  <si>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</si>
  <si>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</si>
  <si>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</si>
  <si>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</si>
  <si>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</si>
  <si>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</si>
  <si>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</si>
  <si>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</si>
  <si>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</si>
  <si>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</si>
  <si>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</si>
  <si>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</si>
  <si>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</si>
  <si>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</si>
  <si>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</si>
  <si>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</si>
  <si>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</si>
  <si>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</si>
  <si>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</si>
  <si>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</si>
  <si>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</si>
  <si>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</si>
  <si>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</si>
  <si>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</si>
  <si>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</si>
  <si>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</si>
  <si>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</si>
  <si>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</si>
  <si>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</si>
  <si>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</si>
  <si>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</si>
  <si>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</si>
  <si>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</si>
  <si>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</si>
  <si>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</si>
  <si>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</si>
  <si>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</si>
  <si>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</si>
  <si>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</si>
  <si>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</si>
  <si>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</si>
  <si>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</si>
  <si>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</si>
  <si>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</si>
  <si>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</si>
  <si>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</si>
  <si>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</si>
  <si>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</si>
  <si>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</si>
  <si>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</si>
  <si>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</si>
  <si>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</si>
  <si>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</si>
  <si>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</si>
  <si>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</si>
  <si>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</si>
  <si>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</si>
  <si>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</si>
  <si>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</si>
  <si>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</si>
  <si>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</si>
  <si>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</si>
  <si>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</si>
  <si>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</si>
  <si>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</si>
  <si>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</si>
  <si>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</si>
  <si>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</si>
  <si>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</si>
  <si>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</si>
  <si>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</si>
  <si>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</si>
  <si>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</si>
  <si>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</si>
  <si>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</si>
  <si>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</si>
  <si>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</si>
  <si>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</si>
  <si>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</si>
  <si>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</si>
  <si>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</si>
  <si>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</si>
  <si>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</si>
  <si>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</si>
  <si>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</si>
  <si>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</si>
  <si>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</si>
  <si>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</si>
  <si>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</si>
  <si>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</si>
  <si>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</si>
  <si>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</si>
  <si>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</si>
  <si>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</si>
  <si>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</si>
  <si>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</si>
  <si>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</si>
  <si>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</si>
  <si>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</si>
  <si>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</si>
  <si>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</si>
  <si>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</si>
  <si>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</si>
  <si>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</si>
  <si>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</si>
  <si>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</si>
  <si>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</si>
  <si>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</si>
  <si>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</si>
  <si>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</si>
  <si>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</si>
  <si>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</si>
  <si>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</si>
  <si>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</si>
  <si>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</si>
  <si>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</si>
  <si>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</si>
  <si>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</si>
  <si>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</si>
  <si>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</si>
  <si>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</si>
  <si>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</si>
  <si>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</si>
  <si>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</si>
  <si>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</si>
  <si>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</si>
  <si>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</si>
  <si>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</si>
  <si>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</si>
  <si>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</si>
  <si>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</si>
  <si>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</si>
  <si>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</si>
  <si>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</si>
  <si>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</si>
  <si>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</si>
  <si>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</si>
  <si>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</si>
  <si>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</si>
  <si>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</si>
  <si>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</si>
  <si>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</si>
  <si>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</si>
  <si>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</si>
  <si>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</si>
  <si>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</si>
  <si>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</si>
  <si>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</si>
  <si>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</si>
  <si>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</si>
  <si>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</si>
  <si>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</si>
  <si>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</si>
  <si>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</si>
  <si>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</si>
  <si>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</si>
  <si>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</si>
  <si>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</si>
  <si>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</si>
  <si>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</si>
  <si>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</si>
  <si>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</si>
  <si>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</si>
  <si>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</si>
  <si>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</si>
  <si>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</si>
  <si>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</si>
  <si>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</si>
  <si>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</si>
  <si>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</si>
  <si>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</si>
  <si>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</si>
  <si>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</si>
  <si>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</si>
  <si>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</si>
  <si>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</si>
  <si>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</si>
  <si>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</si>
  <si>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</si>
  <si>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</si>
  <si>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</si>
  <si>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</si>
  <si>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</si>
  <si>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</si>
  <si>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</si>
  <si>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</si>
  <si>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</si>
  <si>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</si>
  <si>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</si>
  <si>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</si>
  <si>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</si>
  <si>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</si>
  <si>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</si>
  <si>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</si>
  <si>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</si>
  <si>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</si>
  <si>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</si>
  <si>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</si>
  <si>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</si>
  <si>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</si>
  <si>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</si>
  <si>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</si>
  <si>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</si>
  <si>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</si>
  <si>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</si>
  <si>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</si>
  <si>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</si>
  <si>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</si>
  <si>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</si>
  <si>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</si>
  <si>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</si>
  <si>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</si>
  <si>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</si>
  <si>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</si>
  <si>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</si>
  <si>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</si>
  <si>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</si>
  <si>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</si>
  <si>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</si>
  <si>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</si>
  <si>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</si>
  <si>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</si>
  <si>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</si>
  <si>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</si>
  <si>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</si>
  <si>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</si>
  <si>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</si>
  <si>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</si>
  <si>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</si>
  <si>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</si>
  <si>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</si>
  <si>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</si>
  <si>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</si>
  <si>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</si>
  <si>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</si>
  <si>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</si>
  <si>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</si>
  <si>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</si>
  <si>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</si>
  <si>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</si>
  <si>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</si>
  <si>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</si>
  <si>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</si>
  <si>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</si>
  <si>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</si>
  <si>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</si>
  <si>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</si>
  <si>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</si>
  <si>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</si>
  <si>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</si>
  <si>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</si>
  <si>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</si>
  <si>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</si>
  <si>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</si>
  <si>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</si>
  <si>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</si>
  <si>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</si>
  <si>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</si>
  <si>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</si>
  <si>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</si>
  <si>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</si>
  <si>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</si>
  <si>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</si>
  <si>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</si>
  <si>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</si>
  <si>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</si>
  <si>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</si>
  <si>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</si>
  <si>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</si>
  <si>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</si>
  <si>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</si>
  <si>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</si>
  <si>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</si>
  <si>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</si>
  <si>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</si>
  <si>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</si>
  <si>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</si>
  <si>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</si>
  <si>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</si>
  <si>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</si>
  <si>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</si>
  <si>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</si>
  <si>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</si>
  <si>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</si>
  <si>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</si>
  <si>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</si>
  <si>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</si>
  <si>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</si>
  <si>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</si>
  <si>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</si>
  <si>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</si>
  <si>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</si>
  <si>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</si>
  <si>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</si>
  <si>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</si>
  <si>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</si>
  <si>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</si>
  <si>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</si>
  <si>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</si>
  <si>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</si>
  <si>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</si>
  <si>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</si>
  <si>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</si>
  <si>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</si>
  <si>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</si>
  <si>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</si>
  <si>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</si>
  <si>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</si>
  <si>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</si>
  <si>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</si>
  <si>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</si>
  <si>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</si>
  <si>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</si>
  <si>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</si>
  <si>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</si>
  <si>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</si>
  <si>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</si>
  <si>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</si>
  <si>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</si>
  <si>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</si>
  <si>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</si>
  <si>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</si>
  <si>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</si>
  <si>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</si>
  <si>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</si>
  <si>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</si>
  <si>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</si>
  <si>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</si>
  <si>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</si>
  <si>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</si>
  <si>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</si>
  <si>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</si>
  <si>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</si>
  <si>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</si>
  <si>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</si>
  <si>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</si>
  <si>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</si>
  <si>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</si>
  <si>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</si>
  <si>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</si>
  <si>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</si>
  <si>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</si>
  <si>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</si>
  <si>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</si>
  <si>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</si>
  <si>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</si>
  <si>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</si>
  <si>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</si>
  <si>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</si>
  <si>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</si>
  <si>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</si>
  <si>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</si>
  <si>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</si>
  <si>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</si>
  <si>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</si>
  <si>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</si>
  <si>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</si>
  <si>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</si>
  <si>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</si>
  <si>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</si>
  <si>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</si>
  <si>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</si>
  <si>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</si>
  <si>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</si>
  <si>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</si>
  <si>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</si>
  <si>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</si>
  <si>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</si>
  <si>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</si>
  <si>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</si>
  <si>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</si>
  <si>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</si>
  <si>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</si>
  <si>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</si>
  <si>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</si>
  <si>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</si>
  <si>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</si>
  <si>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</si>
  <si>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</si>
  <si>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</si>
  <si>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</si>
  <si>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</si>
  <si>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</si>
  <si>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</si>
  <si>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</si>
  <si>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</si>
  <si>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</si>
  <si>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</si>
  <si>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</si>
  <si>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</si>
  <si>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</si>
  <si>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</si>
  <si>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</si>
  <si>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</si>
  <si>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</si>
  <si>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</si>
  <si>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</si>
  <si>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</si>
  <si>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</si>
  <si>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</si>
  <si>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</si>
  <si>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</si>
  <si>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</si>
  <si>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</si>
  <si>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</si>
  <si>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</si>
  <si>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</si>
  <si>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</si>
  <si>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</si>
  <si>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</si>
  <si>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</si>
  <si>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</si>
  <si>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</si>
  <si>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</si>
  <si>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</si>
  <si>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</si>
  <si>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</si>
  <si>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</si>
  <si>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</si>
  <si>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</si>
  <si>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</si>
  <si>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</si>
  <si>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</si>
  <si>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</si>
  <si>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</si>
  <si>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</si>
  <si>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</si>
  <si>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</si>
  <si>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</si>
  <si>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</si>
  <si>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</si>
  <si>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</si>
  <si>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</si>
  <si>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</si>
  <si>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</si>
  <si>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</si>
  <si>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</si>
  <si>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</si>
  <si>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</si>
  <si>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</si>
  <si>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</si>
  <si>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</si>
  <si>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</si>
  <si>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</si>
  <si>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</si>
  <si>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</si>
  <si>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</si>
  <si>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</si>
  <si>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</si>
  <si>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</si>
  <si>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</si>
  <si>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</si>
  <si>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</si>
  <si>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</si>
  <si>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</si>
  <si>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</si>
  <si>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</si>
  <si>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</si>
  <si>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</si>
  <si>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</si>
  <si>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</si>
  <si>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</si>
  <si>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</si>
  <si>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</si>
  <si>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</si>
  <si>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</si>
  <si>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</si>
  <si>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</si>
  <si>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</si>
  <si>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</si>
  <si>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</si>
  <si>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</si>
  <si>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</si>
  <si>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</si>
  <si>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</si>
  <si>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</si>
  <si>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</si>
  <si>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</si>
  <si>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</si>
  <si>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</si>
  <si>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</si>
  <si>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</si>
  <si>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</si>
  <si>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</si>
  <si>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</si>
  <si>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</si>
  <si>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</si>
  <si>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</si>
  <si>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</si>
  <si>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</si>
  <si>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</si>
  <si>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</si>
  <si>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</si>
  <si>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</si>
  <si>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</si>
  <si>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</si>
  <si>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</si>
  <si>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</si>
  <si>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</si>
  <si>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</si>
  <si>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</si>
  <si>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</si>
  <si>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</si>
  <si>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</si>
  <si>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</si>
  <si>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</si>
  <si>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</si>
  <si>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Copy the formula cost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</si>
  <si>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</si>
  <si>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</si>
  <si>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</si>
  <si>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</si>
  <si>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</si>
  <si>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</si>
  <si>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</si>
  <si>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</si>
  <si>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</si>
  <si>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</si>
  <si>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</si>
  <si>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</si>
  <si>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</si>
  <si>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</si>
  <si>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</si>
  <si>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</si>
  <si>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</si>
  <si>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</si>
  <si>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</si>
  <si>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</si>
  <si>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</si>
  <si>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</si>
  <si>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</si>
  <si>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</si>
  <si>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</si>
  <si>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</si>
  <si>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</si>
  <si>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</si>
  <si>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</si>
  <si>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</si>
  <si>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</si>
  <si>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</si>
  <si>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</si>
  <si>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</si>
  <si>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</si>
  <si>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</si>
  <si>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</si>
  <si>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</si>
  <si>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</si>
  <si>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</si>
  <si>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</si>
  <si>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</si>
  <si>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</si>
  <si>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</si>
  <si>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</si>
  <si>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</si>
  <si>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</si>
  <si>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</si>
  <si>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</si>
  <si>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</si>
  <si>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2025 BASI BLK DI</t>
  </si>
  <si>
    <t>2025 BASI BLK POE</t>
  </si>
  <si>
    <t>2025 BASI BLK Domestic</t>
  </si>
  <si>
    <t>2025 BASI BLK JLA Fixed Markup</t>
  </si>
  <si>
    <t>2025 BASI BLK Amazon 1P</t>
  </si>
  <si>
    <t>2025 BASI BLK Walmart DI</t>
  </si>
  <si>
    <t xml:space="preserve">                                                                                  2025 BASI BLK DI Commitment Sheet</t>
  </si>
  <si>
    <t>Product Category</t>
  </si>
  <si>
    <t>free text</t>
  </si>
  <si>
    <t>2025 BASI BLK JLA Ecomm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</si>
  <si>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</si>
  <si>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</si>
  <si>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</si>
  <si>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</si>
  <si>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</si>
  <si>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</si>
  <si>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</si>
  <si>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</si>
  <si>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</si>
  <si>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</si>
  <si>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</si>
  <si>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</si>
  <si>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</si>
  <si>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</si>
  <si>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Required</t>
  </si>
  <si>
    <t>Description-Short</t>
  </si>
  <si>
    <t>Unit of Measure</t>
  </si>
  <si>
    <t>Joseph Sadony</t>
  </si>
  <si>
    <t>Hochiminh City, Vietnam</t>
  </si>
  <si>
    <t>Ningbo, China</t>
  </si>
  <si>
    <t>Pasir Gudang, Malaysia</t>
  </si>
  <si>
    <t>Port Klang, Malaysia</t>
  </si>
  <si>
    <t>Port of Tanjung Pelepas, Malaysia</t>
  </si>
  <si>
    <t>Qingdao, China</t>
  </si>
  <si>
    <t>Shanghai, China</t>
  </si>
  <si>
    <t>Surabaya, Indonesia</t>
  </si>
  <si>
    <t>Yantian, China</t>
  </si>
  <si>
    <t>Category (do not use)</t>
  </si>
  <si>
    <t>30 characters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</si>
  <si>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</si>
  <si>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</si>
  <si>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</si>
  <si>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</si>
  <si>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</si>
  <si>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AT HOME DI</t>
  </si>
  <si>
    <t>At Home</t>
  </si>
  <si>
    <t>ATHOME</t>
  </si>
  <si>
    <t>Material-Short</t>
  </si>
  <si>
    <t>ZPP (POE Shipments)</t>
  </si>
  <si>
    <t>Testing</t>
  </si>
  <si>
    <t>产品类别（item)</t>
  </si>
  <si>
    <t>款式描述      (Description)</t>
  </si>
  <si>
    <t>成品规格                                  （specification)</t>
  </si>
  <si>
    <t>主面料名称#1</t>
  </si>
  <si>
    <t>金额</t>
  </si>
  <si>
    <t>主面料名称#2</t>
  </si>
  <si>
    <t>主面料名称#3</t>
  </si>
  <si>
    <t>辅料，包装，其它名称#1</t>
  </si>
  <si>
    <t>辅料，包装，其它名称#2</t>
  </si>
  <si>
    <t>辅料，包装，其它名称#3</t>
  </si>
  <si>
    <t>辅料，包装，其它名称#4</t>
  </si>
  <si>
    <t>辅料，包装，其它名称#5</t>
  </si>
  <si>
    <t>辅料，包装，其它名称#6</t>
  </si>
  <si>
    <t>辅料，包装，其它名称#7</t>
  </si>
  <si>
    <t>辅料，包装，其它名称#8</t>
  </si>
  <si>
    <t>辅料，包装，其它名称#9</t>
  </si>
  <si>
    <t>出厂价位</t>
  </si>
  <si>
    <t>美 元 价</t>
  </si>
  <si>
    <t>Solid</t>
  </si>
  <si>
    <t>thread</t>
  </si>
  <si>
    <t>sample</t>
  </si>
  <si>
    <t>Bubble Plush Boxed Throw</t>
  </si>
  <si>
    <t>100%polyester 250gsm bubble microvelour, 1" self hem
Packaging: Folded with ribbon+insert in gift box(no-lid)</t>
  </si>
  <si>
    <t>Blanket throw of 100% polyester knitted fabric</t>
  </si>
  <si>
    <t>50x60"</t>
  </si>
  <si>
    <t>6301.40.0020</t>
  </si>
  <si>
    <t>核价表编号：</t>
  </si>
  <si>
    <t>系列开发项目名称：</t>
  </si>
  <si>
    <t>HZO负责人：</t>
  </si>
  <si>
    <t>F25TH1</t>
    <phoneticPr fontId="18" type="noConversion"/>
  </si>
  <si>
    <t xml:space="preserve">S25BL7T  </t>
    <phoneticPr fontId="9" type="noConversion"/>
  </si>
  <si>
    <t>S25TH18</t>
    <phoneticPr fontId="5" type="noConversion"/>
  </si>
  <si>
    <t>S25TH19R for Red
S25TH19G for Grey</t>
    <phoneticPr fontId="9" type="noConversion"/>
  </si>
  <si>
    <t>MOQ</t>
    <phoneticPr fontId="5" type="noConversion"/>
  </si>
  <si>
    <t>10.23更新</t>
    <phoneticPr fontId="9" type="noConversion"/>
  </si>
  <si>
    <t>Throw</t>
    <phoneticPr fontId="18" type="noConversion"/>
  </si>
  <si>
    <t>Reader's wrap</t>
    <phoneticPr fontId="39" type="noConversion"/>
  </si>
  <si>
    <t>主面料：280gsm 阳离子满天星双面仿半边绒，款式：四周1"自卷边；
包装：无盖瓦楞礼盒+ribbon+insert，6条入一PE袋，24条/箱</t>
    <phoneticPr fontId="5" type="noConversion"/>
  </si>
  <si>
    <t>主面料：250gsm泡泡法兰绒，款式：四周1"自卷边；
包装：无盖瓦楞礼盒+ribbon+insert，6条入一PE袋，24条/箱</t>
    <phoneticPr fontId="5" type="noConversion"/>
  </si>
  <si>
    <t>主面料：260gsm全涤双面拉毛提花法兰绒，款式：四周1"自卷边；
包装：无盖瓦楞礼盒+ribbon+insert，6条入一PE袋，24条/箱</t>
    <phoneticPr fontId="5" type="noConversion"/>
  </si>
  <si>
    <t>主面料：260gsm全涤双面拉毛素色法兰绒+3D压花，款式：四周1"自卷边；
包装：无盖瓦楞礼盒+ribbon+insert，6条入一PE袋，24条/箱</t>
    <phoneticPr fontId="5" type="noConversion"/>
  </si>
  <si>
    <t>主面料：260gsm背印抽条剪花法兰绒，
款式：四周1英寸自卷边；
包装：无盖瓦楞礼盒+ribbon+insert，6条入一PE袋，24条/箱</t>
    <phoneticPr fontId="5" type="noConversion"/>
  </si>
  <si>
    <t>毯子：200gsm全涤双面拉毛印花法兰绒，四周1"自卷边。包装：+ribbon+insert，3条入一PE袋，6条/箱</t>
    <phoneticPr fontId="39" type="noConversion"/>
  </si>
  <si>
    <t>50x60''</t>
    <phoneticPr fontId="5" type="noConversion"/>
  </si>
  <si>
    <t>22*88"</t>
    <phoneticPr fontId="39" type="noConversion"/>
  </si>
  <si>
    <t>280gsm 阳离子满天星双面仿半边绒--62“</t>
    <phoneticPr fontId="18" type="noConversion"/>
  </si>
  <si>
    <t>250gsm泡泡法兰绒--62“</t>
    <phoneticPr fontId="18" type="noConversion"/>
  </si>
  <si>
    <t>260gsm全涤双面拉毛提花法兰绒--72“</t>
    <phoneticPr fontId="9" type="noConversion"/>
  </si>
  <si>
    <t>260gsm全涤双面拉毛素色法兰绒+3D压花--62“</t>
    <phoneticPr fontId="9" type="noConversion"/>
  </si>
  <si>
    <r>
      <t>260gsm全涤双面</t>
    </r>
    <r>
      <rPr>
        <sz val="9"/>
        <color indexed="10"/>
        <rFont val="微软雅黑"/>
        <family val="2"/>
        <charset val="134"/>
      </rPr>
      <t>抽条剪花</t>
    </r>
    <r>
      <rPr>
        <sz val="9"/>
        <rFont val="微软雅黑"/>
        <family val="2"/>
        <charset val="134"/>
      </rPr>
      <t>法兰绒，背印--62“</t>
    </r>
  </si>
  <si>
    <t>200gsm全涤双面拉毛印花法兰绒-62“</t>
    <phoneticPr fontId="39" type="noConversion"/>
  </si>
  <si>
    <t>单价</t>
  </si>
  <si>
    <t>用量</t>
  </si>
  <si>
    <t>主面料名称#6</t>
  </si>
  <si>
    <t>主面料小计</t>
  </si>
  <si>
    <t xml:space="preserve">care label </t>
  </si>
  <si>
    <t xml:space="preserve">care label </t>
    <phoneticPr fontId="40" type="noConversion"/>
  </si>
  <si>
    <t>织带</t>
    <phoneticPr fontId="5" type="noConversion"/>
  </si>
  <si>
    <t>中包贴纸</t>
    <phoneticPr fontId="38" type="noConversion"/>
  </si>
  <si>
    <t>彩卡</t>
    <phoneticPr fontId="5" type="noConversion"/>
  </si>
  <si>
    <t>一张insert</t>
    <phoneticPr fontId="5" type="noConversion"/>
  </si>
  <si>
    <t>4.5*7.5“，一张插页，300克铜版纸</t>
    <phoneticPr fontId="38" type="noConversion"/>
  </si>
  <si>
    <t>礼盒+折叠</t>
    <phoneticPr fontId="5" type="noConversion"/>
  </si>
  <si>
    <t>1.5"宽色丁织带红色+魔术贴 宽 2.5cm   黑色/白色   m+车魔术贴</t>
    <phoneticPr fontId="38" type="noConversion"/>
  </si>
  <si>
    <t>Thread</t>
  </si>
  <si>
    <t>样品费</t>
    <phoneticPr fontId="41" type="noConversion"/>
  </si>
  <si>
    <t>PE袋</t>
    <phoneticPr fontId="1" type="noConversion"/>
  </si>
  <si>
    <t>PE 袋  5S厚   双m2</t>
    <phoneticPr fontId="38" type="noConversion"/>
  </si>
  <si>
    <t>直形双面黄衬板12.2*9.2”</t>
    <phoneticPr fontId="9" type="noConversion"/>
  </si>
  <si>
    <t>直形双面黄衬板12.2*9.2”</t>
    <phoneticPr fontId="38" type="noConversion"/>
  </si>
  <si>
    <t>天地盖+封箱带</t>
  </si>
  <si>
    <t>封箱带+天地盖</t>
    <phoneticPr fontId="38" type="noConversion"/>
  </si>
  <si>
    <t>纸箱长（米）</t>
  </si>
  <si>
    <t>纸箱宽（米）</t>
  </si>
  <si>
    <t>纸箱高（米）</t>
  </si>
  <si>
    <t>成箱方式（每箱）</t>
  </si>
  <si>
    <t>纸箱单价</t>
  </si>
  <si>
    <t>辅料，包装，其它小计</t>
  </si>
  <si>
    <t>主、辅料、包装其他小计</t>
  </si>
  <si>
    <t>工缴</t>
  </si>
  <si>
    <t>运、杂费</t>
  </si>
  <si>
    <t>利税</t>
  </si>
  <si>
    <t>换汇</t>
  </si>
  <si>
    <t>配额费</t>
  </si>
  <si>
    <t>辅工等费用小计</t>
  </si>
  <si>
    <t>含利税美金价</t>
  </si>
  <si>
    <t>建议报价</t>
  </si>
  <si>
    <t>金郁莱</t>
    <phoneticPr fontId="9" type="noConversion"/>
  </si>
  <si>
    <t>夏宏</t>
    <phoneticPr fontId="9" type="noConversion"/>
  </si>
  <si>
    <t>福嘉丽</t>
    <phoneticPr fontId="9" type="noConversion"/>
  </si>
  <si>
    <t>Bubble Plush Boxed</t>
  </si>
  <si>
    <t>FD50-569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</si>
</sst>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7" formatCode="&quot;¥&quot;#,##0.00;&quot;¥&quot;\-#,##0.00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_(* #,##0_);_(* \(#,##0\);_(* &quot;-&quot;??_);_(@_)"/>
    <numFmt numFmtId="183" formatCode="[$$-409]#,##0.000;\-[$$-409]#,##0.000"/>
    <numFmt numFmtId="184" formatCode="0.00_ "/>
    <numFmt numFmtId="185" formatCode="#,##0.00_ "/>
    <numFmt numFmtId="186" formatCode="0.00_);[Red]\(0.00\)"/>
    <numFmt numFmtId="187" formatCode="[$$-409]#,##0.00"/>
    <numFmt numFmtId="188" formatCode="&quot;¥&quot;#,##0.00_);[Red]\(&quot;¥&quot;#,##0.00\)"/>
    <numFmt numFmtId="189" formatCode="&quot;$&quot;#,##0.000"/>
    <numFmt numFmtId="190" formatCode="[$$-409]#,##0.000_ ;\-[$$-409]#,##0.000\ "/>
    <numFmt numFmtId="191" formatCode="0.0_ "/>
    <numFmt numFmtId="192" formatCode="0_);[Red]\(0\)"/>
    <numFmt numFmtId="193" formatCode="_￥\ 0.00;[Red]\-_￥\ 0.00"/>
  </numFmts>
  <fonts count="5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宋体"/>
      <family val="3"/>
      <charset val="134"/>
    </font>
    <font>
      <sz val="8"/>
      <name val="微软雅黑"/>
      <family val="2"/>
      <charset val="134"/>
    </font>
    <font>
      <sz val="11"/>
      <color indexed="8"/>
      <name val="Calibri"/>
      <family val="2"/>
    </font>
    <font>
      <sz val="9"/>
      <name val="微软雅黑"/>
      <family val="2"/>
      <charset val="134"/>
    </font>
    <font>
      <sz val="11"/>
      <name val="宋体"/>
      <family val="3"/>
      <charset val="134"/>
    </font>
    <font>
      <sz val="8"/>
      <color rgb="FFFF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sz val="9"/>
      <color indexed="1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name val="Calibri"/>
      <family val="2"/>
    </font>
    <font>
      <b/>
      <sz val="8"/>
      <name val="微软雅黑"/>
      <family val="2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color rgb="FF000080"/>
      <name val="微软雅黑"/>
      <family val="2"/>
      <charset val="134"/>
    </font>
    <font>
      <b/>
      <sz val="8"/>
      <color rgb="FF000080"/>
      <name val="微软雅黑"/>
      <family val="2"/>
      <charset val="134"/>
    </font>
    <font>
      <sz val="9"/>
      <color theme="1"/>
      <name val="等线"/>
      <family val="3"/>
      <charset val="134"/>
      <scheme val="minor"/>
    </font>
    <font>
      <sz val="9"/>
      <color theme="0" tint="-0.34998626667073579"/>
      <name val="微软雅黑"/>
      <family val="2"/>
      <charset val="134"/>
    </font>
    <font>
      <sz val="9"/>
      <name val="Calibri"/>
      <family val="2"/>
      <charset val="134"/>
    </font>
  </fonts>
  <fills count="2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</borders>
  <cellStyleXfs count="6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27" fillId="0" borderId="0" applyFont="0" applyFill="0" applyBorder="0" applyAlignment="0" applyProtection="0"/>
    <xf numFmtId="183" fontId="30" fillId="0" borderId="0"/>
    <xf numFmtId="183" fontId="32" fillId="0" borderId="0">
      <alignment vertical="center"/>
    </xf>
    <xf numFmtId="183" fontId="3" fillId="0" borderId="0"/>
    <xf numFmtId="183" fontId="3" fillId="0" borderId="0"/>
    <xf numFmtId="183" fontId="3" fillId="0" borderId="0" applyProtection="0"/>
    <xf numFmtId="183" fontId="28" fillId="0" borderId="0"/>
    <xf numFmtId="187" fontId="28" fillId="0" borderId="0"/>
    <xf numFmtId="187" fontId="28" fillId="0" borderId="0"/>
    <xf numFmtId="183" fontId="28" fillId="0" borderId="0">
      <alignment vertical="center"/>
    </xf>
    <xf numFmtId="183" fontId="28" fillId="0" borderId="0"/>
    <xf numFmtId="183" fontId="43" fillId="0" borderId="0">
      <alignment vertical="center"/>
    </xf>
    <xf numFmtId="183" fontId="32" fillId="0" borderId="0">
      <alignment vertical="center"/>
    </xf>
    <xf numFmtId="183" fontId="3" fillId="0" borderId="0">
      <alignment vertical="center"/>
    </xf>
    <xf numFmtId="0" fontId="44" fillId="0" borderId="0"/>
    <xf numFmtId="183" fontId="30" fillId="0" borderId="0"/>
    <xf numFmtId="183" fontId="3" fillId="0" borderId="0">
      <alignment vertical="center"/>
    </xf>
    <xf numFmtId="183" fontId="3" fillId="0" borderId="0" applyProtection="0"/>
    <xf numFmtId="183" fontId="3" fillId="0" borderId="0">
      <alignment vertical="center"/>
    </xf>
    <xf numFmtId="183" fontId="3" fillId="0" borderId="0">
      <alignment vertical="center"/>
    </xf>
    <xf numFmtId="183" fontId="3" fillId="0" borderId="0" applyProtection="0"/>
    <xf numFmtId="183" fontId="3" fillId="0" borderId="0" applyProtection="0"/>
    <xf numFmtId="183" fontId="3" fillId="0" borderId="0">
      <alignment vertical="center"/>
    </xf>
    <xf numFmtId="183" fontId="3" fillId="0" borderId="0">
      <alignment vertical="center"/>
    </xf>
    <xf numFmtId="183" fontId="3" fillId="0" borderId="0"/>
    <xf numFmtId="183" fontId="28" fillId="0" borderId="0"/>
    <xf numFmtId="190" fontId="3" fillId="0" borderId="0">
      <alignment vertical="center"/>
    </xf>
    <xf numFmtId="183" fontId="3" fillId="0" borderId="0" applyProtection="0"/>
    <xf numFmtId="183" fontId="28" fillId="0" borderId="0"/>
    <xf numFmtId="183" fontId="3" fillId="0" borderId="0">
      <alignment vertical="center"/>
    </xf>
    <xf numFmtId="183" fontId="3" fillId="0" borderId="0">
      <alignment vertical="center"/>
    </xf>
    <xf numFmtId="183" fontId="3" fillId="0" borderId="0" applyProtection="0"/>
    <xf numFmtId="183" fontId="28" fillId="0" borderId="0" applyProtection="0"/>
    <xf numFmtId="183" fontId="3" fillId="0" borderId="0"/>
    <xf numFmtId="183" fontId="3" fillId="0" borderId="0">
      <alignment vertical="center"/>
    </xf>
    <xf numFmtId="183" fontId="3" fillId="0" borderId="0"/>
    <xf numFmtId="183" fontId="3" fillId="0" borderId="0"/>
    <xf numFmtId="190" fontId="3" fillId="0" borderId="0">
      <alignment vertical="center"/>
    </xf>
    <xf numFmtId="183" fontId="3" fillId="0" borderId="0" applyProtection="0"/>
    <xf numFmtId="190" fontId="28" fillId="0" borderId="0">
      <alignment vertical="center"/>
    </xf>
    <xf numFmtId="183" fontId="3" fillId="0" borderId="0">
      <alignment vertical="center"/>
    </xf>
    <xf numFmtId="183" fontId="3" fillId="0" borderId="0"/>
    <xf numFmtId="190" fontId="3" fillId="0" borderId="0">
      <alignment vertical="center"/>
    </xf>
    <xf numFmtId="183" fontId="3" fillId="0" borderId="0"/>
    <xf numFmtId="183" fontId="3" fillId="0" borderId="0"/>
    <xf numFmtId="190" fontId="3" fillId="0" borderId="0">
      <alignment vertical="center"/>
    </xf>
    <xf numFmtId="183" fontId="3" fillId="0" borderId="0"/>
    <xf numFmtId="183" fontId="3" fillId="0" borderId="0" applyProtection="0"/>
    <xf numFmtId="183" fontId="3" fillId="0" borderId="0"/>
    <xf numFmtId="183" fontId="3" fillId="0" borderId="0" applyProtection="0"/>
    <xf numFmtId="183" fontId="28" fillId="0" borderId="0">
      <alignment vertical="center"/>
    </xf>
    <xf numFmtId="183" fontId="28" fillId="0" borderId="0"/>
    <xf numFmtId="183" fontId="3" fillId="0" borderId="0">
      <alignment vertical="center"/>
    </xf>
    <xf numFmtId="191" fontId="3" fillId="0" borderId="0">
      <alignment vertical="center"/>
    </xf>
    <xf numFmtId="183" fontId="3" fillId="0" borderId="0">
      <alignment vertical="center"/>
    </xf>
    <xf numFmtId="183" fontId="3" fillId="0" borderId="0">
      <alignment vertical="center"/>
    </xf>
    <xf numFmtId="0" fontId="28" fillId="0" borderId="0"/>
  </cellStyleXfs>
  <cellXfs count="262">
    <xf numFmtId="0" fontId="0" fillId="0" borderId="0" xfId="0"/>
    <xf numFmtId="9" fontId="0" fillId="0" borderId="0" xfId="0" applyNumberFormat="1"/>
    <xf numFmtId="0" fontId="6" fillId="0" borderId="0" xfId="0" applyFont="1"/>
    <xf numFmtId="0" fontId="2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3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8" fontId="3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3" fillId="0" borderId="1" xfId="3" applyBorder="1" applyAlignment="1" applyProtection="1">
      <alignment horizontal="left"/>
      <protection locked="0"/>
    </xf>
    <xf numFmtId="0" fontId="3" fillId="0" borderId="0" xfId="3" applyAlignment="1" applyProtection="1">
      <alignment horizontal="center"/>
      <protection locked="0"/>
    </xf>
    <xf numFmtId="0" fontId="3" fillId="0" borderId="0" xfId="3" applyAlignment="1" applyProtection="1">
      <alignment horizontal="center" vertical="center" wrapText="1"/>
      <protection locked="0"/>
    </xf>
    <xf numFmtId="9" fontId="3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4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3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3" fillId="0" borderId="0" xfId="3" applyAlignment="1">
      <alignment horizontal="left"/>
    </xf>
    <xf numFmtId="0" fontId="3" fillId="0" borderId="0" xfId="3" applyAlignment="1">
      <alignment horizontal="left" wrapText="1"/>
    </xf>
    <xf numFmtId="178" fontId="3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8" fontId="14" fillId="0" borderId="0" xfId="3" applyNumberFormat="1" applyFont="1" applyAlignment="1">
      <alignment horizontal="left"/>
    </xf>
    <xf numFmtId="9" fontId="3" fillId="0" borderId="0" xfId="3" applyNumberFormat="1" applyAlignment="1" applyProtection="1">
      <alignment horizontal="center" vertical="center" wrapText="1"/>
      <protection locked="0"/>
    </xf>
    <xf numFmtId="0" fontId="3" fillId="0" borderId="0" xfId="3"/>
    <xf numFmtId="14" fontId="3" fillId="0" borderId="0" xfId="3" applyNumberFormat="1"/>
    <xf numFmtId="0" fontId="3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0" fillId="0" borderId="1" xfId="0" applyBorder="1"/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/>
    <xf numFmtId="178" fontId="3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17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2" fillId="3" borderId="1" xfId="2" applyFont="1" applyFill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3" fillId="0" borderId="1" xfId="3" applyBorder="1" applyAlignment="1" applyProtection="1">
      <alignment horizontal="left" vertical="center"/>
      <protection locked="0"/>
    </xf>
    <xf numFmtId="0" fontId="3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3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8" fontId="3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6" fillId="0" borderId="1" xfId="2" applyFont="1" applyBorder="1" applyAlignment="1" applyProtection="1">
      <alignment horizontal="left"/>
      <protection locked="0"/>
    </xf>
    <xf numFmtId="0" fontId="20" fillId="0" borderId="0" xfId="0" applyFont="1"/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2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8" fontId="2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179" fontId="1" fillId="5" borderId="1" xfId="0" applyNumberFormat="1" applyFont="1" applyFill="1" applyBorder="1" applyAlignment="1">
      <alignment horizontal="center" wrapText="1"/>
    </xf>
    <xf numFmtId="2" fontId="1" fillId="5" borderId="1" xfId="0" applyNumberFormat="1" applyFont="1" applyFill="1" applyBorder="1" applyAlignment="1">
      <alignment horizontal="center" wrapText="1"/>
    </xf>
    <xf numFmtId="178" fontId="23" fillId="5" borderId="1" xfId="1" applyNumberFormat="1" applyFont="1" applyFill="1" applyBorder="1" applyAlignment="1">
      <alignment wrapText="1"/>
    </xf>
    <xf numFmtId="178" fontId="1" fillId="10" borderId="6" xfId="0" applyNumberFormat="1" applyFont="1" applyFill="1" applyBorder="1" applyAlignment="1">
      <alignment horizontal="center" wrapText="1"/>
    </xf>
    <xf numFmtId="178" fontId="1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23" fillId="0" borderId="1" xfId="1" applyNumberFormat="1" applyFont="1" applyBorder="1" applyAlignment="1">
      <alignment wrapText="1"/>
    </xf>
    <xf numFmtId="178" fontId="23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23" fillId="9" borderId="1" xfId="1" applyNumberFormat="1" applyFont="1" applyFill="1" applyBorder="1" applyAlignment="1">
      <alignment wrapText="1"/>
    </xf>
    <xf numFmtId="0" fontId="23" fillId="8" borderId="1" xfId="1" applyFont="1" applyFill="1" applyBorder="1" applyAlignment="1">
      <alignment wrapText="1"/>
    </xf>
    <xf numFmtId="178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6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2" fillId="0" borderId="0" xfId="0" applyFont="1"/>
    <xf numFmtId="178" fontId="2" fillId="0" borderId="0" xfId="0" applyNumberFormat="1" applyFont="1"/>
    <xf numFmtId="178" fontId="0" fillId="0" borderId="0" xfId="0" applyNumberFormat="1"/>
    <xf numFmtId="0" fontId="0" fillId="2" borderId="1" xfId="0" applyFill="1" applyBorder="1" applyAlignment="1">
      <alignment vertical="center" wrapText="1"/>
    </xf>
    <xf numFmtId="0" fontId="22" fillId="0" borderId="0" xfId="4" applyFont="1"/>
    <xf numFmtId="0" fontId="1" fillId="9" borderId="1" xfId="4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20" fillId="0" borderId="0" xfId="0" applyFont="1" applyAlignment="1">
      <alignment horizontal="left" vertical="center"/>
    </xf>
    <xf numFmtId="0" fontId="13" fillId="0" borderId="0" xfId="2" applyFont="1" applyAlignment="1" applyProtection="1">
      <alignment horizontal="left"/>
      <protection locked="0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wrapText="1"/>
    </xf>
    <xf numFmtId="10" fontId="24" fillId="0" borderId="0" xfId="0" applyNumberFormat="1" applyFont="1" applyAlignment="1">
      <alignment horizontal="center" wrapText="1"/>
    </xf>
    <xf numFmtId="178" fontId="25" fillId="3" borderId="6" xfId="1" applyNumberFormat="1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23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left" wrapText="1"/>
    </xf>
    <xf numFmtId="182" fontId="13" fillId="9" borderId="1" xfId="7" applyNumberFormat="1" applyFont="1" applyFill="1" applyBorder="1" applyAlignment="1" applyProtection="1">
      <alignment horizontal="left"/>
      <protection locked="0"/>
    </xf>
    <xf numFmtId="0" fontId="13" fillId="9" borderId="1" xfId="2" applyFont="1" applyFill="1" applyBorder="1" applyAlignment="1" applyProtection="1">
      <alignment horizontal="left"/>
      <protection locked="0"/>
    </xf>
    <xf numFmtId="16" fontId="13" fillId="9" borderId="1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189" fontId="0" fillId="0" borderId="6" xfId="0" applyNumberFormat="1" applyBorder="1" applyAlignment="1">
      <alignment wrapText="1"/>
    </xf>
    <xf numFmtId="183" fontId="42" fillId="0" borderId="1" xfId="16" applyFont="1" applyBorder="1" applyAlignment="1">
      <alignment horizontal="center" vertical="center" wrapText="1"/>
    </xf>
    <xf numFmtId="183" fontId="36" fillId="0" borderId="1" xfId="17" applyFont="1" applyBorder="1" applyAlignment="1">
      <alignment horizontal="center" vertical="center" wrapText="1"/>
    </xf>
    <xf numFmtId="183" fontId="31" fillId="0" borderId="1" xfId="18" applyFont="1" applyBorder="1" applyAlignment="1"/>
    <xf numFmtId="183" fontId="31" fillId="0" borderId="0" xfId="18" applyFont="1" applyAlignment="1"/>
    <xf numFmtId="183" fontId="39" fillId="0" borderId="0" xfId="19" applyFont="1">
      <alignment vertical="center"/>
    </xf>
    <xf numFmtId="183" fontId="42" fillId="0" borderId="1" xfId="20" applyFont="1" applyBorder="1" applyAlignment="1">
      <alignment horizontal="center" vertical="center" wrapText="1"/>
    </xf>
    <xf numFmtId="0" fontId="31" fillId="0" borderId="1" xfId="21" applyFont="1" applyBorder="1" applyAlignment="1">
      <alignment horizontal="center" vertical="center" wrapText="1"/>
    </xf>
    <xf numFmtId="183" fontId="31" fillId="0" borderId="1" xfId="18" applyFont="1" applyBorder="1" applyAlignment="1">
      <alignment horizontal="center" vertical="center" wrapText="1"/>
    </xf>
    <xf numFmtId="183" fontId="29" fillId="0" borderId="1" xfId="16" applyFont="1" applyBorder="1" applyAlignment="1">
      <alignment vertical="center" wrapText="1"/>
    </xf>
    <xf numFmtId="0" fontId="31" fillId="0" borderId="1" xfId="21" applyFont="1" applyBorder="1" applyAlignment="1">
      <alignment wrapText="1"/>
    </xf>
    <xf numFmtId="183" fontId="31" fillId="0" borderId="1" xfId="18" applyFont="1" applyBorder="1" applyAlignment="1">
      <alignment wrapText="1"/>
    </xf>
    <xf numFmtId="183" fontId="31" fillId="0" borderId="0" xfId="22" applyFont="1" applyAlignment="1">
      <alignment vertical="center"/>
    </xf>
    <xf numFmtId="0" fontId="45" fillId="12" borderId="1" xfId="21" applyFont="1" applyFill="1" applyBorder="1" applyAlignment="1">
      <alignment horizontal="center" wrapText="1"/>
    </xf>
    <xf numFmtId="183" fontId="46" fillId="0" borderId="1" xfId="18" applyFont="1" applyBorder="1" applyAlignment="1">
      <alignment horizontal="left" wrapText="1"/>
    </xf>
    <xf numFmtId="183" fontId="46" fillId="12" borderId="1" xfId="18" applyFont="1" applyFill="1" applyBorder="1" applyAlignment="1">
      <alignment horizontal="left" wrapText="1"/>
    </xf>
    <xf numFmtId="183" fontId="29" fillId="17" borderId="9" xfId="20" applyFont="1" applyFill="1" applyBorder="1" applyAlignment="1">
      <alignment horizontal="center" vertical="center" wrapText="1"/>
    </xf>
    <xf numFmtId="183" fontId="31" fillId="17" borderId="9" xfId="23" applyFont="1" applyFill="1" applyBorder="1" applyAlignment="1">
      <alignment horizontal="center" vertical="center" wrapText="1"/>
    </xf>
    <xf numFmtId="183" fontId="29" fillId="17" borderId="1" xfId="20" applyFont="1" applyFill="1" applyBorder="1" applyAlignment="1">
      <alignment horizontal="center" vertical="center" wrapText="1"/>
    </xf>
    <xf numFmtId="183" fontId="31" fillId="17" borderId="1" xfId="20" applyFont="1" applyFill="1" applyBorder="1" applyAlignment="1">
      <alignment horizontal="center" vertical="center" wrapText="1"/>
    </xf>
    <xf numFmtId="183" fontId="31" fillId="18" borderId="1" xfId="24" applyFont="1" applyFill="1" applyBorder="1" applyAlignment="1">
      <alignment horizontal="center" vertical="center" wrapText="1"/>
    </xf>
    <xf numFmtId="183" fontId="31" fillId="17" borderId="1" xfId="23" applyFont="1" applyFill="1" applyBorder="1" applyAlignment="1">
      <alignment horizontal="center" vertical="center" wrapText="1"/>
    </xf>
    <xf numFmtId="183" fontId="31" fillId="18" borderId="1" xfId="25" applyFont="1" applyFill="1" applyBorder="1" applyAlignment="1">
      <alignment horizontal="center" vertical="center" wrapText="1"/>
    </xf>
    <xf numFmtId="183" fontId="31" fillId="17" borderId="1" xfId="26" applyFont="1" applyFill="1" applyBorder="1" applyAlignment="1">
      <alignment horizontal="center" vertical="center" wrapText="1"/>
    </xf>
    <xf numFmtId="183" fontId="31" fillId="18" borderId="1" xfId="27" applyFont="1" applyFill="1" applyBorder="1" applyAlignment="1">
      <alignment horizontal="center" vertical="center" wrapText="1"/>
    </xf>
    <xf numFmtId="183" fontId="29" fillId="19" borderId="1" xfId="20" applyFont="1" applyFill="1" applyBorder="1" applyAlignment="1">
      <alignment horizontal="center" vertical="center" wrapText="1"/>
    </xf>
    <xf numFmtId="183" fontId="31" fillId="13" borderId="1" xfId="28" applyFont="1" applyFill="1" applyBorder="1" applyAlignment="1">
      <alignment horizontal="center" vertical="center" wrapText="1"/>
    </xf>
    <xf numFmtId="0" fontId="31" fillId="13" borderId="1" xfId="24" applyNumberFormat="1" applyFont="1" applyFill="1" applyBorder="1" applyAlignment="1">
      <alignment horizontal="center" vertical="center" wrapText="1"/>
    </xf>
    <xf numFmtId="183" fontId="31" fillId="13" borderId="1" xfId="24" applyFont="1" applyFill="1" applyBorder="1" applyAlignment="1">
      <alignment horizontal="center" vertical="center" wrapText="1"/>
    </xf>
    <xf numFmtId="184" fontId="31" fillId="20" borderId="1" xfId="29" applyNumberFormat="1" applyFont="1" applyFill="1" applyBorder="1" applyAlignment="1">
      <alignment horizontal="center" vertical="center" wrapText="1"/>
    </xf>
    <xf numFmtId="184" fontId="31" fillId="20" borderId="1" xfId="30" applyNumberFormat="1" applyFont="1" applyFill="1" applyBorder="1" applyAlignment="1">
      <alignment horizontal="center" vertical="center" wrapText="1"/>
    </xf>
    <xf numFmtId="184" fontId="31" fillId="12" borderId="1" xfId="31" applyNumberFormat="1" applyFont="1" applyFill="1" applyBorder="1" applyAlignment="1">
      <alignment horizontal="center" vertical="center"/>
    </xf>
    <xf numFmtId="184" fontId="31" fillId="0" borderId="1" xfId="32" applyNumberFormat="1" applyFont="1" applyBorder="1" applyAlignment="1">
      <alignment horizontal="center" vertical="center" wrapText="1"/>
    </xf>
    <xf numFmtId="184" fontId="31" fillId="0" borderId="1" xfId="28" applyNumberFormat="1" applyFont="1" applyBorder="1" applyAlignment="1">
      <alignment horizontal="center" vertical="center"/>
    </xf>
    <xf numFmtId="184" fontId="31" fillId="0" borderId="1" xfId="24" applyNumberFormat="1" applyFont="1" applyBorder="1" applyAlignment="1">
      <alignment horizontal="center" vertical="center"/>
    </xf>
    <xf numFmtId="183" fontId="31" fillId="19" borderId="1" xfId="20" applyFont="1" applyFill="1" applyBorder="1" applyAlignment="1">
      <alignment horizontal="center" vertical="center" wrapText="1"/>
    </xf>
    <xf numFmtId="183" fontId="31" fillId="21" borderId="1" xfId="20" applyFont="1" applyFill="1" applyBorder="1" applyAlignment="1">
      <alignment horizontal="center" vertical="center"/>
    </xf>
    <xf numFmtId="40" fontId="31" fillId="0" borderId="1" xfId="24" applyNumberFormat="1" applyFont="1" applyBorder="1" applyAlignment="1">
      <alignment horizontal="center" vertical="center"/>
    </xf>
    <xf numFmtId="2" fontId="31" fillId="0" borderId="1" xfId="33" applyNumberFormat="1" applyFont="1" applyBorder="1" applyAlignment="1">
      <alignment horizontal="center" vertical="center"/>
    </xf>
    <xf numFmtId="184" fontId="31" fillId="12" borderId="1" xfId="34" applyNumberFormat="1" applyFont="1" applyFill="1" applyBorder="1" applyAlignment="1">
      <alignment horizontal="center" vertical="center" wrapText="1"/>
    </xf>
    <xf numFmtId="184" fontId="31" fillId="0" borderId="1" xfId="35" applyNumberFormat="1" applyFont="1" applyBorder="1" applyAlignment="1">
      <alignment horizontal="center" vertical="center" wrapText="1"/>
    </xf>
    <xf numFmtId="4" fontId="31" fillId="0" borderId="1" xfId="20" applyNumberFormat="1" applyFont="1" applyBorder="1" applyAlignment="1">
      <alignment horizontal="center" vertical="center"/>
    </xf>
    <xf numFmtId="183" fontId="42" fillId="22" borderId="1" xfId="20" applyFont="1" applyFill="1" applyBorder="1" applyAlignment="1">
      <alignment horizontal="center" vertical="center" wrapText="1"/>
    </xf>
    <xf numFmtId="4" fontId="31" fillId="22" borderId="1" xfId="36" applyNumberFormat="1" applyFont="1" applyFill="1" applyBorder="1" applyAlignment="1">
      <alignment horizontal="center" vertical="center" wrapText="1"/>
    </xf>
    <xf numFmtId="4" fontId="31" fillId="22" borderId="1" xfId="37" applyNumberFormat="1" applyFont="1" applyFill="1" applyBorder="1" applyAlignment="1">
      <alignment horizontal="center" vertical="center" wrapText="1"/>
    </xf>
    <xf numFmtId="183" fontId="31" fillId="13" borderId="1" xfId="38" applyFont="1" applyFill="1" applyBorder="1" applyAlignment="1">
      <alignment horizontal="center" vertical="center" wrapText="1"/>
    </xf>
    <xf numFmtId="184" fontId="31" fillId="0" borderId="1" xfId="20" applyNumberFormat="1" applyFont="1" applyBorder="1" applyAlignment="1">
      <alignment horizontal="center" vertical="center" wrapText="1"/>
    </xf>
    <xf numFmtId="185" fontId="31" fillId="0" borderId="1" xfId="39" applyNumberFormat="1" applyFont="1" applyBorder="1" applyAlignment="1">
      <alignment horizontal="center" vertical="center"/>
    </xf>
    <xf numFmtId="2" fontId="31" fillId="0" borderId="1" xfId="20" applyNumberFormat="1" applyFont="1" applyBorder="1" applyAlignment="1">
      <alignment horizontal="center" vertical="center"/>
    </xf>
    <xf numFmtId="2" fontId="31" fillId="0" borderId="1" xfId="24" applyNumberFormat="1" applyFont="1" applyBorder="1" applyAlignment="1">
      <alignment horizontal="center" vertical="center"/>
    </xf>
    <xf numFmtId="186" fontId="31" fillId="12" borderId="1" xfId="20" applyNumberFormat="1" applyFont="1" applyFill="1" applyBorder="1" applyAlignment="1">
      <alignment horizontal="center" vertical="center" wrapText="1"/>
    </xf>
    <xf numFmtId="2" fontId="31" fillId="12" borderId="1" xfId="40" applyNumberFormat="1" applyFont="1" applyFill="1" applyBorder="1" applyAlignment="1">
      <alignment horizontal="center" vertical="center" wrapText="1"/>
    </xf>
    <xf numFmtId="2" fontId="31" fillId="0" borderId="1" xfId="26" applyNumberFormat="1" applyFont="1" applyBorder="1" applyAlignment="1">
      <alignment horizontal="center" vertical="center"/>
    </xf>
    <xf numFmtId="2" fontId="31" fillId="0" borderId="1" xfId="38" applyNumberFormat="1" applyFont="1" applyBorder="1" applyAlignment="1">
      <alignment horizontal="center" vertical="center"/>
    </xf>
    <xf numFmtId="2" fontId="31" fillId="0" borderId="1" xfId="41" applyNumberFormat="1" applyFont="1" applyBorder="1" applyAlignment="1">
      <alignment horizontal="center" vertical="center"/>
    </xf>
    <xf numFmtId="184" fontId="31" fillId="12" borderId="1" xfId="20" applyNumberFormat="1" applyFont="1" applyFill="1" applyBorder="1" applyAlignment="1">
      <alignment horizontal="center" vertical="center"/>
    </xf>
    <xf numFmtId="183" fontId="47" fillId="19" borderId="1" xfId="20" applyFont="1" applyFill="1" applyBorder="1" applyAlignment="1">
      <alignment horizontal="center" vertical="center" wrapText="1"/>
    </xf>
    <xf numFmtId="183" fontId="47" fillId="17" borderId="1" xfId="20" applyFont="1" applyFill="1" applyBorder="1" applyAlignment="1">
      <alignment horizontal="center" vertical="center" wrapText="1"/>
    </xf>
    <xf numFmtId="2" fontId="31" fillId="12" borderId="1" xfId="26" applyNumberFormat="1" applyFont="1" applyFill="1" applyBorder="1" applyAlignment="1">
      <alignment horizontal="center" vertical="center"/>
    </xf>
    <xf numFmtId="2" fontId="31" fillId="12" borderId="1" xfId="20" applyNumberFormat="1" applyFont="1" applyFill="1" applyBorder="1" applyAlignment="1">
      <alignment horizontal="center" vertical="center"/>
    </xf>
    <xf numFmtId="183" fontId="31" fillId="13" borderId="1" xfId="42" applyFont="1" applyFill="1" applyBorder="1" applyAlignment="1">
      <alignment horizontal="center" vertical="center" wrapText="1"/>
    </xf>
    <xf numFmtId="2" fontId="31" fillId="21" borderId="1" xfId="41" applyNumberFormat="1" applyFont="1" applyFill="1" applyBorder="1" applyAlignment="1">
      <alignment horizontal="center" vertical="center" wrapText="1"/>
    </xf>
    <xf numFmtId="186" fontId="31" fillId="12" borderId="1" xfId="24" applyNumberFormat="1" applyFont="1" applyFill="1" applyBorder="1" applyAlignment="1">
      <alignment horizontal="center" vertical="center" wrapText="1"/>
    </xf>
    <xf numFmtId="183" fontId="31" fillId="13" borderId="1" xfId="43" applyFont="1" applyFill="1" applyBorder="1" applyAlignment="1">
      <alignment horizontal="center" vertical="center" wrapText="1"/>
    </xf>
    <xf numFmtId="2" fontId="31" fillId="20" borderId="1" xfId="44" applyNumberFormat="1" applyFont="1" applyFill="1" applyBorder="1" applyAlignment="1">
      <alignment horizontal="center" vertical="center" wrapText="1"/>
    </xf>
    <xf numFmtId="183" fontId="31" fillId="13" borderId="1" xfId="26" applyFont="1" applyFill="1" applyBorder="1" applyAlignment="1">
      <alignment horizontal="center" vertical="center" wrapText="1"/>
    </xf>
    <xf numFmtId="191" fontId="31" fillId="13" borderId="1" xfId="45" applyNumberFormat="1" applyFont="1" applyFill="1" applyBorder="1" applyAlignment="1">
      <alignment horizontal="center" vertical="center"/>
    </xf>
    <xf numFmtId="184" fontId="31" fillId="20" borderId="1" xfId="46" applyNumberFormat="1" applyFont="1" applyFill="1" applyBorder="1" applyAlignment="1">
      <alignment horizontal="center" vertical="center" wrapText="1"/>
    </xf>
    <xf numFmtId="183" fontId="47" fillId="19" borderId="10" xfId="47" applyFont="1" applyFill="1" applyBorder="1" applyAlignment="1">
      <alignment horizontal="center" vertical="center" wrapText="1"/>
    </xf>
    <xf numFmtId="186" fontId="31" fillId="19" borderId="1" xfId="26" applyNumberFormat="1" applyFont="1" applyFill="1" applyBorder="1" applyAlignment="1">
      <alignment horizontal="center" vertical="center" wrapText="1"/>
    </xf>
    <xf numFmtId="184" fontId="31" fillId="13" borderId="1" xfId="38" applyNumberFormat="1" applyFont="1" applyFill="1" applyBorder="1" applyAlignment="1">
      <alignment horizontal="center" vertical="center" wrapText="1"/>
    </xf>
    <xf numFmtId="192" fontId="47" fillId="19" borderId="1" xfId="47" applyNumberFormat="1" applyFont="1" applyFill="1" applyBorder="1" applyAlignment="1">
      <alignment horizontal="center" vertical="center" wrapText="1"/>
    </xf>
    <xf numFmtId="192" fontId="31" fillId="15" borderId="1" xfId="43" applyNumberFormat="1" applyFont="1" applyFill="1" applyBorder="1" applyAlignment="1">
      <alignment horizontal="center" vertical="center" wrapText="1"/>
    </xf>
    <xf numFmtId="192" fontId="31" fillId="15" borderId="1" xfId="48" applyNumberFormat="1" applyFont="1" applyFill="1" applyBorder="1" applyAlignment="1">
      <alignment horizontal="center" vertical="center" wrapText="1"/>
    </xf>
    <xf numFmtId="184" fontId="31" fillId="21" borderId="1" xfId="49" applyNumberFormat="1" applyFont="1" applyFill="1" applyBorder="1" applyAlignment="1">
      <alignment horizontal="center" vertical="center"/>
    </xf>
    <xf numFmtId="184" fontId="31" fillId="23" borderId="1" xfId="50" applyNumberFormat="1" applyFont="1" applyFill="1" applyBorder="1" applyAlignment="1">
      <alignment horizontal="center" vertical="center"/>
    </xf>
    <xf numFmtId="183" fontId="48" fillId="22" borderId="1" xfId="20" applyFont="1" applyFill="1" applyBorder="1" applyAlignment="1">
      <alignment horizontal="center" vertical="center" wrapText="1"/>
    </xf>
    <xf numFmtId="184" fontId="31" fillId="22" borderId="1" xfId="20" applyNumberFormat="1" applyFont="1" applyFill="1" applyBorder="1" applyAlignment="1">
      <alignment horizontal="center" vertical="center"/>
    </xf>
    <xf numFmtId="184" fontId="31" fillId="14" borderId="1" xfId="38" applyNumberFormat="1" applyFont="1" applyFill="1" applyBorder="1" applyAlignment="1">
      <alignment horizontal="center" vertical="center"/>
    </xf>
    <xf numFmtId="184" fontId="31" fillId="22" borderId="1" xfId="29" applyNumberFormat="1" applyFont="1" applyFill="1" applyBorder="1" applyAlignment="1">
      <alignment horizontal="center" vertical="center"/>
    </xf>
    <xf numFmtId="184" fontId="31" fillId="14" borderId="1" xfId="51" applyNumberFormat="1" applyFont="1" applyFill="1" applyBorder="1" applyAlignment="1">
      <alignment horizontal="center" vertical="center"/>
    </xf>
    <xf numFmtId="184" fontId="31" fillId="21" borderId="1" xfId="52" applyNumberFormat="1" applyFont="1" applyFill="1" applyBorder="1" applyAlignment="1">
      <alignment horizontal="center" vertical="center"/>
    </xf>
    <xf numFmtId="184" fontId="31" fillId="12" borderId="1" xfId="40" applyNumberFormat="1" applyFont="1" applyFill="1" applyBorder="1" applyAlignment="1">
      <alignment horizontal="center" vertical="center"/>
    </xf>
    <xf numFmtId="2" fontId="31" fillId="12" borderId="1" xfId="53" applyNumberFormat="1" applyFont="1" applyFill="1" applyBorder="1" applyAlignment="1">
      <alignment horizontal="center" vertical="center" wrapText="1"/>
    </xf>
    <xf numFmtId="184" fontId="31" fillId="0" borderId="1" xfId="44" applyNumberFormat="1" applyFont="1" applyBorder="1" applyAlignment="1">
      <alignment horizontal="center" vertical="center"/>
    </xf>
    <xf numFmtId="184" fontId="31" fillId="12" borderId="1" xfId="54" applyNumberFormat="1" applyFont="1" applyFill="1" applyBorder="1" applyAlignment="1">
      <alignment horizontal="center" vertical="center"/>
    </xf>
    <xf numFmtId="184" fontId="31" fillId="0" borderId="1" xfId="38" applyNumberFormat="1" applyFont="1" applyBorder="1" applyAlignment="1">
      <alignment horizontal="center" vertical="center" wrapText="1"/>
    </xf>
    <xf numFmtId="184" fontId="31" fillId="16" borderId="1" xfId="55" applyNumberFormat="1" applyFont="1" applyFill="1" applyBorder="1" applyAlignment="1">
      <alignment horizontal="center" vertical="center" wrapText="1"/>
    </xf>
    <xf numFmtId="186" fontId="31" fillId="9" borderId="1" xfId="56" applyNumberFormat="1" applyFont="1" applyFill="1" applyBorder="1" applyAlignment="1">
      <alignment horizontal="center" vertical="center"/>
    </xf>
    <xf numFmtId="183" fontId="31" fillId="0" borderId="1" xfId="57" applyFont="1" applyBorder="1" applyAlignment="1">
      <alignment horizontal="center" vertical="center" wrapText="1"/>
    </xf>
    <xf numFmtId="184" fontId="31" fillId="0" borderId="1" xfId="58" applyNumberFormat="1" applyFont="1" applyBorder="1" applyAlignment="1">
      <alignment horizontal="center" vertical="center" wrapText="1"/>
    </xf>
    <xf numFmtId="183" fontId="47" fillId="22" borderId="1" xfId="20" applyFont="1" applyFill="1" applyBorder="1" applyAlignment="1">
      <alignment horizontal="center" vertical="center" wrapText="1"/>
    </xf>
    <xf numFmtId="186" fontId="31" fillId="22" borderId="1" xfId="41" applyNumberFormat="1" applyFont="1" applyFill="1" applyBorder="1" applyAlignment="1">
      <alignment horizontal="center" vertical="center"/>
    </xf>
    <xf numFmtId="186" fontId="31" fillId="22" borderId="1" xfId="59" applyNumberFormat="1" applyFont="1" applyFill="1" applyBorder="1" applyAlignment="1">
      <alignment horizontal="center" vertical="center"/>
    </xf>
    <xf numFmtId="26" fontId="47" fillId="22" borderId="1" xfId="20" applyNumberFormat="1" applyFont="1" applyFill="1" applyBorder="1" applyAlignment="1">
      <alignment horizontal="center" vertical="center" wrapText="1"/>
    </xf>
    <xf numFmtId="186" fontId="31" fillId="22" borderId="1" xfId="60" applyNumberFormat="1" applyFont="1" applyFill="1" applyBorder="1" applyAlignment="1">
      <alignment horizontal="center" vertical="center"/>
    </xf>
    <xf numFmtId="7" fontId="31" fillId="24" borderId="0" xfId="18" applyNumberFormat="1" applyFont="1" applyFill="1" applyAlignment="1">
      <alignment horizontal="center"/>
    </xf>
    <xf numFmtId="193" fontId="29" fillId="0" borderId="1" xfId="16" applyNumberFormat="1" applyFont="1" applyBorder="1" applyAlignment="1">
      <alignment horizontal="center" vertical="center" wrapText="1"/>
    </xf>
    <xf numFmtId="2" fontId="31" fillId="0" borderId="1" xfId="61" applyNumberFormat="1" applyFont="1" applyBorder="1" applyAlignment="1">
      <alignment horizontal="center" vertical="center"/>
    </xf>
    <xf numFmtId="2" fontId="31" fillId="0" borderId="1" xfId="62" applyNumberFormat="1" applyFont="1" applyBorder="1" applyAlignment="1">
      <alignment horizontal="center" vertical="center"/>
    </xf>
    <xf numFmtId="183" fontId="31" fillId="24" borderId="0" xfId="18" applyFont="1" applyFill="1" applyAlignment="1">
      <alignment horizontal="center"/>
    </xf>
    <xf numFmtId="183" fontId="33" fillId="0" borderId="1" xfId="16" applyFont="1" applyBorder="1" applyAlignment="1">
      <alignment horizontal="center" vertical="center" wrapText="1"/>
    </xf>
    <xf numFmtId="26" fontId="31" fillId="0" borderId="1" xfId="61" applyNumberFormat="1" applyFont="1" applyBorder="1" applyAlignment="1">
      <alignment horizontal="center" vertical="center"/>
    </xf>
    <xf numFmtId="26" fontId="31" fillId="0" borderId="1" xfId="62" applyNumberFormat="1" applyFont="1" applyBorder="1" applyAlignment="1">
      <alignment horizontal="center" vertical="center"/>
    </xf>
    <xf numFmtId="7" fontId="31" fillId="0" borderId="0" xfId="18" applyNumberFormat="1" applyFont="1" applyAlignment="1">
      <alignment horizontal="center"/>
    </xf>
    <xf numFmtId="183" fontId="29" fillId="0" borderId="0" xfId="16" applyFont="1" applyAlignment="1">
      <alignment vertical="center" wrapText="1"/>
    </xf>
    <xf numFmtId="0" fontId="49" fillId="0" borderId="0" xfId="21" applyFont="1"/>
    <xf numFmtId="0" fontId="31" fillId="0" borderId="0" xfId="63" applyFont="1" applyAlignment="1">
      <alignment horizontal="center" vertical="center" wrapText="1"/>
    </xf>
    <xf numFmtId="183" fontId="50" fillId="0" borderId="0" xfId="13" applyFont="1" applyAlignment="1">
      <alignment horizontal="center"/>
    </xf>
    <xf numFmtId="183" fontId="31" fillId="0" borderId="0" xfId="22" applyFont="1" applyAlignment="1">
      <alignment horizontal="center" vertical="center"/>
    </xf>
    <xf numFmtId="183" fontId="31" fillId="0" borderId="0" xfId="18" applyFont="1" applyAlignment="1">
      <alignment horizontal="center"/>
    </xf>
    <xf numFmtId="183" fontId="29" fillId="25" borderId="0" xfId="16" applyFont="1" applyFill="1" applyAlignment="1">
      <alignment horizontal="center" vertical="center" wrapText="1"/>
    </xf>
    <xf numFmtId="183" fontId="31" fillId="25" borderId="0" xfId="22" applyFont="1" applyFill="1" applyAlignment="1">
      <alignment horizontal="center" vertical="center"/>
    </xf>
    <xf numFmtId="183" fontId="31" fillId="25" borderId="0" xfId="18" applyFont="1" applyFill="1" applyAlignment="1">
      <alignment horizontal="center"/>
    </xf>
    <xf numFmtId="188" fontId="31" fillId="25" borderId="0" xfId="18" applyNumberFormat="1" applyFont="1" applyFill="1" applyAlignment="1">
      <alignment horizontal="center"/>
    </xf>
    <xf numFmtId="26" fontId="31" fillId="25" borderId="0" xfId="18" applyNumberFormat="1" applyFont="1" applyFill="1" applyAlignment="1">
      <alignment horizontal="center"/>
    </xf>
    <xf numFmtId="0" fontId="49" fillId="25" borderId="0" xfId="21" applyFont="1" applyFill="1" applyAlignment="1">
      <alignment horizontal="center"/>
    </xf>
    <xf numFmtId="0" fontId="31" fillId="25" borderId="0" xfId="63" applyFont="1" applyFill="1" applyAlignment="1">
      <alignment horizontal="center" vertical="center" wrapText="1"/>
    </xf>
    <xf numFmtId="183" fontId="31" fillId="0" borderId="0" xfId="19" applyFont="1" applyAlignment="1"/>
    <xf numFmtId="0" fontId="1" fillId="5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wrapText="1"/>
    </xf>
  </cellXfs>
  <cellStyles count="64">
    <cellStyle name="Currency 2" xfId="5"/>
    <cellStyle name="Normal 2" xfId="4"/>
    <cellStyle name="Normal 2 18 2" xfId="1"/>
    <cellStyle name="Normal 3 3 14" xfId="8"/>
    <cellStyle name="Normal 3 3 14 3" xfId="22"/>
    <cellStyle name="Normal 58" xfId="18"/>
    <cellStyle name="Normal_CCD-HSN  1.14.11" xfId="23"/>
    <cellStyle name="Normal_CCD-HSN  1.14.11 3" xfId="25"/>
    <cellStyle name="Percent 2" xfId="6"/>
    <cellStyle name="Style 1" xfId="3"/>
    <cellStyle name="常规" xfId="0" builtinId="0"/>
    <cellStyle name="常规 10 3 3 2" xfId="13"/>
    <cellStyle name="常规 10 4 2" xfId="14"/>
    <cellStyle name="常规 12 2 6" xfId="15"/>
    <cellStyle name="常规 24 2" xfId="21"/>
    <cellStyle name="常规 4 4" xfId="9"/>
    <cellStyle name="常规 4 4 3" xfId="19"/>
    <cellStyle name="常规_Anna's Linen  non-electric 81215 2 2 3" xfId="39"/>
    <cellStyle name="常规_CCD-HG April 08 Meet" xfId="49"/>
    <cellStyle name="常规_CCD-HG April 08 Meeting 04.01.08 2 3" xfId="50"/>
    <cellStyle name="常规_CCD-HSN Sheet Set 01" xfId="33"/>
    <cellStyle name="常规_CCD-HSN Sheet Set 01 16 09" xfId="31"/>
    <cellStyle name="常规_CCD-Sep08 NY Market " xfId="57"/>
    <cellStyle name="常规_CCD-Sep08 NY Market Week 09.05.08 2 2 2 2 2 3" xfId="58"/>
    <cellStyle name="常规_Macy's Blanket &amp; Thr 2" xfId="16"/>
    <cellStyle name="常规_Macy's Blanket &amp; Throw 90924 2 2 2" xfId="63"/>
    <cellStyle name="常规_Macy's NY Throw Foll" xfId="46"/>
    <cellStyle name="常规_MC110517-CMF-Mink(Berber) 3size 2" xfId="17"/>
    <cellStyle name="常规_Sheet1 2" xfId="20"/>
    <cellStyle name="常规_Sheet1 2 2 2 2" xfId="26"/>
    <cellStyle name="常规_Sheet1 2 2 2 2 2 3" xfId="24"/>
    <cellStyle name="常规_Sheet1 2 2 2 2 4" xfId="53"/>
    <cellStyle name="常规_Sheet1 2 3 2 3" xfId="38"/>
    <cellStyle name="常规_Sheet1 2_CCD SteinMa 2" xfId="44"/>
    <cellStyle name="常规_Sheet1 2_CCD SteinMart micro light reader's wrap 20140318" xfId="28"/>
    <cellStyle name="常规_Sheet1 2_CCD SteinMart micro light reader's wrap 20140318 3" xfId="54"/>
    <cellStyle name="常规_Sheet1 3 2" xfId="43"/>
    <cellStyle name="常规_Sheet1 3 3" xfId="48"/>
    <cellStyle name="常规_Sheet1 4" xfId="52"/>
    <cellStyle name="常规_Sheet1 4 3 3" xfId="42"/>
    <cellStyle name="常规_Sheet1 4 4 3" xfId="40"/>
    <cellStyle name="常规_Sheet1_CCD-HSN  1.14.11 2 2 3" xfId="27"/>
    <cellStyle name="常规_Sheet1_CCD-HSN 13012 2" xfId="36"/>
    <cellStyle name="常规_Sheet1_CCD-HSN 13012 3" xfId="37"/>
    <cellStyle name="常规_Sheet1_CCD-Sears &amp; K" xfId="41"/>
    <cellStyle name="常规_Sheet1_CCD-Sears &amp; K 3" xfId="59"/>
    <cellStyle name="常规_Sheet1_HSN Blanket &amp; 2" xfId="29"/>
    <cellStyle name="常规_Sheet1_HSN Blanket &amp; 3" xfId="30"/>
    <cellStyle name="常规_Sheet1_HSN Blanket &amp; Throw 110214 2 2 2" xfId="51"/>
    <cellStyle name="常规_Sheet1_Macy's home store mink berber comforter 111031--H--0314012 add OOD" xfId="55"/>
    <cellStyle name="常规_Sheet1_WM 20 Piece S 2" xfId="47"/>
    <cellStyle name="常规_Stein Mart non-electric products 90206_CCD-Sep11 Market Blanket &amp; Throw 2 2 3" xfId="32"/>
    <cellStyle name="常规_Stein Mart non-electric products 90206_Sep12 Market Blanket- 0808 2 2 2" xfId="35"/>
    <cellStyle name="常规_SteinMart Blanket &amp; " xfId="61"/>
    <cellStyle name="常规_SteinMart Blanket &amp;  3" xfId="62"/>
    <cellStyle name="常规_SteinMart Blanket &amp; Throw 100115 4 3" xfId="56"/>
    <cellStyle name="常规_WM-080303A 12pcs price Plaid 2 4" xfId="34"/>
    <cellStyle name="货币_Sheet1_CCD-Sears  Km" xfId="60"/>
    <cellStyle name="千位分隔" xfId="7" builtinId="3"/>
    <cellStyle name="样式 1 2" xfId="2"/>
    <cellStyle name="样式 1 2 4 3" xfId="12"/>
    <cellStyle name="样式 1 2 4 3 2" xfId="45"/>
    <cellStyle name="样式 1 3 2 2 2" xfId="11"/>
    <cellStyle name="样式 1 3 2 3" xf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3</xdr:row>
      <xdr:rowOff>66677</xdr:rowOff>
    </xdr:from>
    <xdr:to>
      <xdr:col>1</xdr:col>
      <xdr:colOff>476248</xdr:colOff>
      <xdr:row>3</xdr:row>
      <xdr:rowOff>676277</xdr:rowOff>
    </xdr:to>
    <xdr:pic>
      <xdr:nvPicPr>
        <xdr:cNvPr id="2" name="Picture 1" descr="A close-up of a blanket&#10;&#10;AI-generated content may be incorrect.">
          <a:extLst>
            <a:ext uri="{FF2B5EF4-FFF2-40B4-BE49-F238E27FC236}">
              <a16:creationId xmlns:a16="http://schemas.microsoft.com/office/drawing/2014/main" xmlns="" id="{2170EE06-8998-44EB-B49B-FECC9E8C3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19124" y="1419227"/>
          <a:ext cx="609600" cy="457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1000125</xdr:colOff>
      <xdr:row>9</xdr:row>
      <xdr:rowOff>266700</xdr:rowOff>
    </xdr:from>
    <xdr:to>
      <xdr:col>3</xdr:col>
      <xdr:colOff>762000</xdr:colOff>
      <xdr:row>11</xdr:row>
      <xdr:rowOff>38100</xdr:rowOff>
    </xdr:to>
    <xdr:sp macro="" textlink="">
      <xdr:nvSpPr>
        <xdr:cNvPr id="2" name="Text Box 509" hidden="1">
          <a:extLst>
            <a:ext uri="{FF2B5EF4-FFF2-40B4-BE49-F238E27FC236}">
              <a16:creationId xmlns:a16="http://schemas.microsoft.com/office/drawing/2014/main" xmlns="" id="{4CE85BBC-B2B6-46D2-A7FF-A639953A1754}"/>
            </a:ext>
          </a:extLst>
        </xdr:cNvPr>
        <xdr:cNvSpPr txBox="1">
          <a:spLocks noChangeArrowheads="1"/>
        </xdr:cNvSpPr>
      </xdr:nvSpPr>
      <xdr:spPr bwMode="auto">
        <a:xfrm>
          <a:off x="2028825" y="4191000"/>
          <a:ext cx="13906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1000125</xdr:colOff>
      <xdr:row>66</xdr:row>
      <xdr:rowOff>0</xdr:rowOff>
    </xdr:from>
    <xdr:to>
      <xdr:col>3</xdr:col>
      <xdr:colOff>866775</xdr:colOff>
      <xdr:row>69</xdr:row>
      <xdr:rowOff>142875</xdr:rowOff>
    </xdr:to>
    <xdr:sp macro="" textlink="">
      <xdr:nvSpPr>
        <xdr:cNvPr id="3" name="Text Box 516" hidden="1">
          <a:extLst>
            <a:ext uri="{FF2B5EF4-FFF2-40B4-BE49-F238E27FC236}">
              <a16:creationId xmlns:a16="http://schemas.microsoft.com/office/drawing/2014/main" xmlns="" id="{A4413B8F-E09E-4706-B092-1AEF45A210FD}"/>
            </a:ext>
          </a:extLst>
        </xdr:cNvPr>
        <xdr:cNvSpPr txBox="1">
          <a:spLocks noChangeArrowheads="1"/>
        </xdr:cNvSpPr>
      </xdr:nvSpPr>
      <xdr:spPr bwMode="auto">
        <a:xfrm>
          <a:off x="2028825" y="17068800"/>
          <a:ext cx="149542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285750</xdr:colOff>
      <xdr:row>33</xdr:row>
      <xdr:rowOff>95250</xdr:rowOff>
    </xdr:from>
    <xdr:to>
      <xdr:col>1</xdr:col>
      <xdr:colOff>1276350</xdr:colOff>
      <xdr:row>36</xdr:row>
      <xdr:rowOff>142875</xdr:rowOff>
    </xdr:to>
    <xdr:sp macro="" textlink="">
      <xdr:nvSpPr>
        <xdr:cNvPr id="4" name="Text Box 617" hidden="1">
          <a:extLst>
            <a:ext uri="{FF2B5EF4-FFF2-40B4-BE49-F238E27FC236}">
              <a16:creationId xmlns:a16="http://schemas.microsoft.com/office/drawing/2014/main" xmlns="" id="{B88AED9A-A354-4461-B550-0079F1E2D6DB}"/>
            </a:ext>
          </a:extLst>
        </xdr:cNvPr>
        <xdr:cNvSpPr txBox="1">
          <a:spLocks noChangeArrowheads="1"/>
        </xdr:cNvSpPr>
      </xdr:nvSpPr>
      <xdr:spPr bwMode="auto">
        <a:xfrm>
          <a:off x="1314450" y="9334500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285750</xdr:colOff>
      <xdr:row>60</xdr:row>
      <xdr:rowOff>28575</xdr:rowOff>
    </xdr:from>
    <xdr:to>
      <xdr:col>1</xdr:col>
      <xdr:colOff>1276350</xdr:colOff>
      <xdr:row>63</xdr:row>
      <xdr:rowOff>76200</xdr:rowOff>
    </xdr:to>
    <xdr:sp macro="" textlink="">
      <xdr:nvSpPr>
        <xdr:cNvPr id="5" name="Text Box 630" hidden="1">
          <a:extLst>
            <a:ext uri="{FF2B5EF4-FFF2-40B4-BE49-F238E27FC236}">
              <a16:creationId xmlns:a16="http://schemas.microsoft.com/office/drawing/2014/main" xmlns="" id="{9BDB71B0-A90F-4EFC-96CD-7B58842DF321}"/>
            </a:ext>
          </a:extLst>
        </xdr:cNvPr>
        <xdr:cNvSpPr txBox="1">
          <a:spLocks noChangeArrowheads="1"/>
        </xdr:cNvSpPr>
      </xdr:nvSpPr>
      <xdr:spPr bwMode="auto">
        <a:xfrm>
          <a:off x="1314450" y="15687675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285750</xdr:colOff>
      <xdr:row>48</xdr:row>
      <xdr:rowOff>295275</xdr:rowOff>
    </xdr:from>
    <xdr:to>
      <xdr:col>1</xdr:col>
      <xdr:colOff>1276350</xdr:colOff>
      <xdr:row>52</xdr:row>
      <xdr:rowOff>0</xdr:rowOff>
    </xdr:to>
    <xdr:sp macro="" textlink="">
      <xdr:nvSpPr>
        <xdr:cNvPr id="6" name="Text Box 632" hidden="1">
          <a:extLst>
            <a:ext uri="{FF2B5EF4-FFF2-40B4-BE49-F238E27FC236}">
              <a16:creationId xmlns:a16="http://schemas.microsoft.com/office/drawing/2014/main" xmlns="" id="{A84106FA-42D2-40E4-ACCF-3BA2A3C00EA3}"/>
            </a:ext>
          </a:extLst>
        </xdr:cNvPr>
        <xdr:cNvSpPr txBox="1">
          <a:spLocks noChangeArrowheads="1"/>
        </xdr:cNvSpPr>
      </xdr:nvSpPr>
      <xdr:spPr bwMode="auto">
        <a:xfrm>
          <a:off x="1314450" y="13115925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285750</xdr:colOff>
      <xdr:row>42</xdr:row>
      <xdr:rowOff>114300</xdr:rowOff>
    </xdr:from>
    <xdr:to>
      <xdr:col>1</xdr:col>
      <xdr:colOff>1276350</xdr:colOff>
      <xdr:row>45</xdr:row>
      <xdr:rowOff>142875</xdr:rowOff>
    </xdr:to>
    <xdr:sp macro="" textlink="">
      <xdr:nvSpPr>
        <xdr:cNvPr id="7" name="Text Box 633" hidden="1">
          <a:extLst>
            <a:ext uri="{FF2B5EF4-FFF2-40B4-BE49-F238E27FC236}">
              <a16:creationId xmlns:a16="http://schemas.microsoft.com/office/drawing/2014/main" xmlns="" id="{EEDF651C-0F66-44A6-A012-679BEFA222AC}"/>
            </a:ext>
          </a:extLst>
        </xdr:cNvPr>
        <xdr:cNvSpPr txBox="1">
          <a:spLocks noChangeArrowheads="1"/>
        </xdr:cNvSpPr>
      </xdr:nvSpPr>
      <xdr:spPr bwMode="auto">
        <a:xfrm>
          <a:off x="1314450" y="11325225"/>
          <a:ext cx="990600" cy="93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</xdr:col>
      <xdr:colOff>285750</xdr:colOff>
      <xdr:row>27</xdr:row>
      <xdr:rowOff>95250</xdr:rowOff>
    </xdr:from>
    <xdr:to>
      <xdr:col>1</xdr:col>
      <xdr:colOff>1276350</xdr:colOff>
      <xdr:row>30</xdr:row>
      <xdr:rowOff>304800</xdr:rowOff>
    </xdr:to>
    <xdr:sp macro="" textlink="">
      <xdr:nvSpPr>
        <xdr:cNvPr id="8" name="Text Box 634" hidden="1">
          <a:extLst>
            <a:ext uri="{FF2B5EF4-FFF2-40B4-BE49-F238E27FC236}">
              <a16:creationId xmlns:a16="http://schemas.microsoft.com/office/drawing/2014/main" xmlns="" id="{CD063221-509F-4C38-B1A3-CEEB19864C22}"/>
            </a:ext>
          </a:extLst>
        </xdr:cNvPr>
        <xdr:cNvSpPr txBox="1">
          <a:spLocks noChangeArrowheads="1"/>
        </xdr:cNvSpPr>
      </xdr:nvSpPr>
      <xdr:spPr bwMode="auto">
        <a:xfrm>
          <a:off x="1314450" y="7953375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1219200</xdr:colOff>
      <xdr:row>9</xdr:row>
      <xdr:rowOff>247650</xdr:rowOff>
    </xdr:from>
    <xdr:to>
      <xdr:col>5</xdr:col>
      <xdr:colOff>981075</xdr:colOff>
      <xdr:row>11</xdr:row>
      <xdr:rowOff>19050</xdr:rowOff>
    </xdr:to>
    <xdr:sp macro="" textlink="">
      <xdr:nvSpPr>
        <xdr:cNvPr id="9" name="Text Box 674" hidden="1">
          <a:extLst>
            <a:ext uri="{FF2B5EF4-FFF2-40B4-BE49-F238E27FC236}">
              <a16:creationId xmlns:a16="http://schemas.microsoft.com/office/drawing/2014/main" xmlns="" id="{243FC5BD-B29D-4ED9-A94C-7D3C0CBC1F93}"/>
            </a:ext>
          </a:extLst>
        </xdr:cNvPr>
        <xdr:cNvSpPr txBox="1">
          <a:spLocks noChangeArrowheads="1"/>
        </xdr:cNvSpPr>
      </xdr:nvSpPr>
      <xdr:spPr bwMode="auto">
        <a:xfrm>
          <a:off x="3876675" y="4171950"/>
          <a:ext cx="13906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1219200</xdr:colOff>
      <xdr:row>25</xdr:row>
      <xdr:rowOff>104775</xdr:rowOff>
    </xdr:from>
    <xdr:to>
      <xdr:col>5</xdr:col>
      <xdr:colOff>581025</xdr:colOff>
      <xdr:row>29</xdr:row>
      <xdr:rowOff>133350</xdr:rowOff>
    </xdr:to>
    <xdr:sp macro="" textlink="">
      <xdr:nvSpPr>
        <xdr:cNvPr id="10" name="Text Box 676" hidden="1">
          <a:extLst>
            <a:ext uri="{FF2B5EF4-FFF2-40B4-BE49-F238E27FC236}">
              <a16:creationId xmlns:a16="http://schemas.microsoft.com/office/drawing/2014/main" xmlns="" id="{4593839D-C612-4B92-8AEB-DCA287C51663}"/>
            </a:ext>
          </a:extLst>
        </xdr:cNvPr>
        <xdr:cNvSpPr txBox="1">
          <a:spLocks noChangeArrowheads="1"/>
        </xdr:cNvSpPr>
      </xdr:nvSpPr>
      <xdr:spPr bwMode="auto">
        <a:xfrm>
          <a:off x="3876675" y="7600950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1219200</xdr:colOff>
      <xdr:row>31</xdr:row>
      <xdr:rowOff>152400</xdr:rowOff>
    </xdr:from>
    <xdr:to>
      <xdr:col>5</xdr:col>
      <xdr:colOff>581025</xdr:colOff>
      <xdr:row>35</xdr:row>
      <xdr:rowOff>19050</xdr:rowOff>
    </xdr:to>
    <xdr:sp macro="" textlink="">
      <xdr:nvSpPr>
        <xdr:cNvPr id="11" name="Text Box 677" hidden="1">
          <a:extLst>
            <a:ext uri="{FF2B5EF4-FFF2-40B4-BE49-F238E27FC236}">
              <a16:creationId xmlns:a16="http://schemas.microsoft.com/office/drawing/2014/main" xmlns="" id="{7FDB1F78-01A3-48AB-8855-4357B43BC766}"/>
            </a:ext>
          </a:extLst>
        </xdr:cNvPr>
        <xdr:cNvSpPr txBox="1">
          <a:spLocks noChangeArrowheads="1"/>
        </xdr:cNvSpPr>
      </xdr:nvSpPr>
      <xdr:spPr bwMode="auto">
        <a:xfrm>
          <a:off x="3876675" y="9029700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1219200</xdr:colOff>
      <xdr:row>41</xdr:row>
      <xdr:rowOff>123825</xdr:rowOff>
    </xdr:from>
    <xdr:to>
      <xdr:col>5</xdr:col>
      <xdr:colOff>581025</xdr:colOff>
      <xdr:row>44</xdr:row>
      <xdr:rowOff>152400</xdr:rowOff>
    </xdr:to>
    <xdr:sp macro="" textlink="">
      <xdr:nvSpPr>
        <xdr:cNvPr id="12" name="Text Box 678" hidden="1">
          <a:extLst>
            <a:ext uri="{FF2B5EF4-FFF2-40B4-BE49-F238E27FC236}">
              <a16:creationId xmlns:a16="http://schemas.microsoft.com/office/drawing/2014/main" xmlns="" id="{3175AEA2-0209-427A-9CC9-D8C8E202297F}"/>
            </a:ext>
          </a:extLst>
        </xdr:cNvPr>
        <xdr:cNvSpPr txBox="1">
          <a:spLocks noChangeArrowheads="1"/>
        </xdr:cNvSpPr>
      </xdr:nvSpPr>
      <xdr:spPr bwMode="auto">
        <a:xfrm>
          <a:off x="3876675" y="11153775"/>
          <a:ext cx="990600" cy="93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1219200</xdr:colOff>
      <xdr:row>48</xdr:row>
      <xdr:rowOff>123825</xdr:rowOff>
    </xdr:from>
    <xdr:to>
      <xdr:col>5</xdr:col>
      <xdr:colOff>581025</xdr:colOff>
      <xdr:row>51</xdr:row>
      <xdr:rowOff>9525</xdr:rowOff>
    </xdr:to>
    <xdr:sp macro="" textlink="">
      <xdr:nvSpPr>
        <xdr:cNvPr id="13" name="Text Box 679" hidden="1">
          <a:extLst>
            <a:ext uri="{FF2B5EF4-FFF2-40B4-BE49-F238E27FC236}">
              <a16:creationId xmlns:a16="http://schemas.microsoft.com/office/drawing/2014/main" xmlns="" id="{2B4F99C6-E43D-4FB2-8A6D-E990422C7976}"/>
            </a:ext>
          </a:extLst>
        </xdr:cNvPr>
        <xdr:cNvSpPr txBox="1">
          <a:spLocks noChangeArrowheads="1"/>
        </xdr:cNvSpPr>
      </xdr:nvSpPr>
      <xdr:spPr bwMode="auto">
        <a:xfrm>
          <a:off x="3876675" y="12944475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1219200</xdr:colOff>
      <xdr:row>60</xdr:row>
      <xdr:rowOff>0</xdr:rowOff>
    </xdr:from>
    <xdr:to>
      <xdr:col>5</xdr:col>
      <xdr:colOff>581025</xdr:colOff>
      <xdr:row>63</xdr:row>
      <xdr:rowOff>47625</xdr:rowOff>
    </xdr:to>
    <xdr:sp macro="" textlink="">
      <xdr:nvSpPr>
        <xdr:cNvPr id="14" name="Text Box 681" hidden="1">
          <a:extLst>
            <a:ext uri="{FF2B5EF4-FFF2-40B4-BE49-F238E27FC236}">
              <a16:creationId xmlns:a16="http://schemas.microsoft.com/office/drawing/2014/main" xmlns="" id="{CDDC160D-D06C-4187-B00C-8F836F9FE7AA}"/>
            </a:ext>
          </a:extLst>
        </xdr:cNvPr>
        <xdr:cNvSpPr txBox="1">
          <a:spLocks noChangeArrowheads="1"/>
        </xdr:cNvSpPr>
      </xdr:nvSpPr>
      <xdr:spPr bwMode="auto">
        <a:xfrm>
          <a:off x="3876675" y="15659100"/>
          <a:ext cx="990600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</xdr:col>
      <xdr:colOff>1219200</xdr:colOff>
      <xdr:row>68</xdr:row>
      <xdr:rowOff>161925</xdr:rowOff>
    </xdr:from>
    <xdr:to>
      <xdr:col>5</xdr:col>
      <xdr:colOff>1085850</xdr:colOff>
      <xdr:row>72</xdr:row>
      <xdr:rowOff>57150</xdr:rowOff>
    </xdr:to>
    <xdr:sp macro="" textlink="">
      <xdr:nvSpPr>
        <xdr:cNvPr id="15" name="Text Box 682" hidden="1">
          <a:extLst>
            <a:ext uri="{FF2B5EF4-FFF2-40B4-BE49-F238E27FC236}">
              <a16:creationId xmlns:a16="http://schemas.microsoft.com/office/drawing/2014/main" xmlns="" id="{41FB57BF-1294-41F2-BCE6-85EB09CE39FF}"/>
            </a:ext>
          </a:extLst>
        </xdr:cNvPr>
        <xdr:cNvSpPr txBox="1">
          <a:spLocks noChangeArrowheads="1"/>
        </xdr:cNvSpPr>
      </xdr:nvSpPr>
      <xdr:spPr bwMode="auto">
        <a:xfrm>
          <a:off x="3876675" y="17592675"/>
          <a:ext cx="1495425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7</xdr:col>
      <xdr:colOff>66675</xdr:colOff>
      <xdr:row>70</xdr:row>
      <xdr:rowOff>95250</xdr:rowOff>
    </xdr:from>
    <xdr:to>
      <xdr:col>10</xdr:col>
      <xdr:colOff>1533525</xdr:colOff>
      <xdr:row>80</xdr:row>
      <xdr:rowOff>142875</xdr:rowOff>
    </xdr:to>
    <xdr:sp macro="" textlink="">
      <xdr:nvSpPr>
        <xdr:cNvPr id="16" name="Text Box 688" hidden="1">
          <a:extLst>
            <a:ext uri="{FF2B5EF4-FFF2-40B4-BE49-F238E27FC236}">
              <a16:creationId xmlns:a16="http://schemas.microsoft.com/office/drawing/2014/main" xmlns="" id="{132EE104-D6F9-4FF8-8214-16D3A7DFB130}"/>
            </a:ext>
          </a:extLst>
        </xdr:cNvPr>
        <xdr:cNvSpPr txBox="1">
          <a:spLocks noChangeArrowheads="1"/>
        </xdr:cNvSpPr>
      </xdr:nvSpPr>
      <xdr:spPr bwMode="auto">
        <a:xfrm>
          <a:off x="7172325" y="17887950"/>
          <a:ext cx="3371850" cy="1990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10</xdr:col>
      <xdr:colOff>866775</xdr:colOff>
      <xdr:row>44</xdr:row>
      <xdr:rowOff>57150</xdr:rowOff>
    </xdr:from>
    <xdr:to>
      <xdr:col>10</xdr:col>
      <xdr:colOff>866775</xdr:colOff>
      <xdr:row>48</xdr:row>
      <xdr:rowOff>104775</xdr:rowOff>
    </xdr:to>
    <xdr:sp macro="" textlink="">
      <xdr:nvSpPr>
        <xdr:cNvPr id="17" name="Text Box 689" hidden="1">
          <a:extLst>
            <a:ext uri="{FF2B5EF4-FFF2-40B4-BE49-F238E27FC236}">
              <a16:creationId xmlns:a16="http://schemas.microsoft.com/office/drawing/2014/main" xmlns="" id="{5465520E-535B-4680-8481-824B821A79F6}"/>
            </a:ext>
          </a:extLst>
        </xdr:cNvPr>
        <xdr:cNvSpPr txBox="1">
          <a:spLocks noChangeArrowheads="1"/>
        </xdr:cNvSpPr>
      </xdr:nvSpPr>
      <xdr:spPr bwMode="auto">
        <a:xfrm>
          <a:off x="9877425" y="11991975"/>
          <a:ext cx="0" cy="93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10</xdr:col>
      <xdr:colOff>866775</xdr:colOff>
      <xdr:row>62</xdr:row>
      <xdr:rowOff>95250</xdr:rowOff>
    </xdr:from>
    <xdr:to>
      <xdr:col>11</xdr:col>
      <xdr:colOff>314325</xdr:colOff>
      <xdr:row>64</xdr:row>
      <xdr:rowOff>171450</xdr:rowOff>
    </xdr:to>
    <xdr:sp macro="" textlink="">
      <xdr:nvSpPr>
        <xdr:cNvPr id="18" name="Text Box 690" hidden="1">
          <a:extLst>
            <a:ext uri="{FF2B5EF4-FFF2-40B4-BE49-F238E27FC236}">
              <a16:creationId xmlns:a16="http://schemas.microsoft.com/office/drawing/2014/main" xmlns="" id="{7D0CEB12-C9A8-4CBB-A312-76ADA6ACF87A}"/>
            </a:ext>
          </a:extLst>
        </xdr:cNvPr>
        <xdr:cNvSpPr txBox="1">
          <a:spLocks noChangeArrowheads="1"/>
        </xdr:cNvSpPr>
      </xdr:nvSpPr>
      <xdr:spPr bwMode="auto">
        <a:xfrm>
          <a:off x="9877425" y="16116300"/>
          <a:ext cx="12096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10</xdr:col>
      <xdr:colOff>866775</xdr:colOff>
      <xdr:row>70</xdr:row>
      <xdr:rowOff>95250</xdr:rowOff>
    </xdr:from>
    <xdr:to>
      <xdr:col>15</xdr:col>
      <xdr:colOff>76200</xdr:colOff>
      <xdr:row>79</xdr:row>
      <xdr:rowOff>85725</xdr:rowOff>
    </xdr:to>
    <xdr:sp macro="" textlink="">
      <xdr:nvSpPr>
        <xdr:cNvPr id="19" name="Text Box 691" hidden="1">
          <a:extLst>
            <a:ext uri="{FF2B5EF4-FFF2-40B4-BE49-F238E27FC236}">
              <a16:creationId xmlns:a16="http://schemas.microsoft.com/office/drawing/2014/main" xmlns="" id="{292B398B-72F0-4EB7-84EB-D4400C821D03}"/>
            </a:ext>
          </a:extLst>
        </xdr:cNvPr>
        <xdr:cNvSpPr txBox="1">
          <a:spLocks noChangeArrowheads="1"/>
        </xdr:cNvSpPr>
      </xdr:nvSpPr>
      <xdr:spPr bwMode="auto">
        <a:xfrm>
          <a:off x="9877425" y="17887950"/>
          <a:ext cx="3714750" cy="1752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13</xdr:col>
      <xdr:colOff>438150</xdr:colOff>
      <xdr:row>44</xdr:row>
      <xdr:rowOff>57150</xdr:rowOff>
    </xdr:from>
    <xdr:to>
      <xdr:col>14</xdr:col>
      <xdr:colOff>466725</xdr:colOff>
      <xdr:row>47</xdr:row>
      <xdr:rowOff>66675</xdr:rowOff>
    </xdr:to>
    <xdr:sp macro="" textlink="">
      <xdr:nvSpPr>
        <xdr:cNvPr id="20" name="Text Box 692" hidden="1">
          <a:extLst>
            <a:ext uri="{FF2B5EF4-FFF2-40B4-BE49-F238E27FC236}">
              <a16:creationId xmlns:a16="http://schemas.microsoft.com/office/drawing/2014/main" xmlns="" id="{1476E3F5-5BB1-4A5E-97B1-FD71F97954F3}"/>
            </a:ext>
          </a:extLst>
        </xdr:cNvPr>
        <xdr:cNvSpPr txBox="1">
          <a:spLocks noChangeArrowheads="1"/>
        </xdr:cNvSpPr>
      </xdr:nvSpPr>
      <xdr:spPr bwMode="auto">
        <a:xfrm>
          <a:off x="12582525" y="11991975"/>
          <a:ext cx="7143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15</xdr:col>
      <xdr:colOff>476250</xdr:colOff>
      <xdr:row>44</xdr:row>
      <xdr:rowOff>57150</xdr:rowOff>
    </xdr:from>
    <xdr:to>
      <xdr:col>16</xdr:col>
      <xdr:colOff>504825</xdr:colOff>
      <xdr:row>47</xdr:row>
      <xdr:rowOff>66675</xdr:rowOff>
    </xdr:to>
    <xdr:sp macro="" textlink="">
      <xdr:nvSpPr>
        <xdr:cNvPr id="21" name="Text Box 693" hidden="1">
          <a:extLst>
            <a:ext uri="{FF2B5EF4-FFF2-40B4-BE49-F238E27FC236}">
              <a16:creationId xmlns:a16="http://schemas.microsoft.com/office/drawing/2014/main" xmlns="" id="{0E266F11-02A4-4D1C-ABF8-3E06A78E8E59}"/>
            </a:ext>
          </a:extLst>
        </xdr:cNvPr>
        <xdr:cNvSpPr txBox="1">
          <a:spLocks noChangeArrowheads="1"/>
        </xdr:cNvSpPr>
      </xdr:nvSpPr>
      <xdr:spPr bwMode="auto">
        <a:xfrm>
          <a:off x="13992225" y="11991975"/>
          <a:ext cx="7143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17</xdr:col>
      <xdr:colOff>514350</xdr:colOff>
      <xdr:row>44</xdr:row>
      <xdr:rowOff>57150</xdr:rowOff>
    </xdr:from>
    <xdr:to>
      <xdr:col>19</xdr:col>
      <xdr:colOff>466725</xdr:colOff>
      <xdr:row>47</xdr:row>
      <xdr:rowOff>66675</xdr:rowOff>
    </xdr:to>
    <xdr:sp macro="" textlink="">
      <xdr:nvSpPr>
        <xdr:cNvPr id="22" name="Text Box 694" hidden="1">
          <a:extLst>
            <a:ext uri="{FF2B5EF4-FFF2-40B4-BE49-F238E27FC236}">
              <a16:creationId xmlns:a16="http://schemas.microsoft.com/office/drawing/2014/main" xmlns="" id="{46D23A12-D6A9-45F5-BACB-DCD47B1A26B9}"/>
            </a:ext>
          </a:extLst>
        </xdr:cNvPr>
        <xdr:cNvSpPr txBox="1">
          <a:spLocks noChangeArrowheads="1"/>
        </xdr:cNvSpPr>
      </xdr:nvSpPr>
      <xdr:spPr bwMode="auto">
        <a:xfrm>
          <a:off x="15401925" y="11991975"/>
          <a:ext cx="13239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10</xdr:col>
      <xdr:colOff>342900</xdr:colOff>
      <xdr:row>57</xdr:row>
      <xdr:rowOff>142875</xdr:rowOff>
    </xdr:from>
    <xdr:to>
      <xdr:col>10</xdr:col>
      <xdr:colOff>1419225</xdr:colOff>
      <xdr:row>63</xdr:row>
      <xdr:rowOff>190500</xdr:rowOff>
    </xdr:to>
    <xdr:sp macro="" textlink="">
      <xdr:nvSpPr>
        <xdr:cNvPr id="23" name="Text Box 695" hidden="1">
          <a:extLst>
            <a:ext uri="{FF2B5EF4-FFF2-40B4-BE49-F238E27FC236}">
              <a16:creationId xmlns:a16="http://schemas.microsoft.com/office/drawing/2014/main" xmlns="" id="{51EA371C-660A-4E99-A86A-4A3C68F877E9}"/>
            </a:ext>
          </a:extLst>
        </xdr:cNvPr>
        <xdr:cNvSpPr txBox="1">
          <a:spLocks noChangeArrowheads="1"/>
        </xdr:cNvSpPr>
      </xdr:nvSpPr>
      <xdr:spPr bwMode="auto">
        <a:xfrm>
          <a:off x="9353550" y="15259050"/>
          <a:ext cx="1076325" cy="1295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13</xdr:col>
      <xdr:colOff>438150</xdr:colOff>
      <xdr:row>70</xdr:row>
      <xdr:rowOff>95250</xdr:rowOff>
    </xdr:from>
    <xdr:to>
      <xdr:col>15</xdr:col>
      <xdr:colOff>581025</xdr:colOff>
      <xdr:row>79</xdr:row>
      <xdr:rowOff>57150</xdr:rowOff>
    </xdr:to>
    <xdr:sp macro="" textlink="">
      <xdr:nvSpPr>
        <xdr:cNvPr id="24" name="Text Box 698" hidden="1">
          <a:extLst>
            <a:ext uri="{FF2B5EF4-FFF2-40B4-BE49-F238E27FC236}">
              <a16:creationId xmlns:a16="http://schemas.microsoft.com/office/drawing/2014/main" xmlns="" id="{41469382-84F1-4E8F-BDDA-7BCAD13734B7}"/>
            </a:ext>
          </a:extLst>
        </xdr:cNvPr>
        <xdr:cNvSpPr txBox="1">
          <a:spLocks noChangeArrowheads="1"/>
        </xdr:cNvSpPr>
      </xdr:nvSpPr>
      <xdr:spPr bwMode="auto">
        <a:xfrm>
          <a:off x="12582525" y="17887950"/>
          <a:ext cx="151447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15</xdr:col>
      <xdr:colOff>476250</xdr:colOff>
      <xdr:row>70</xdr:row>
      <xdr:rowOff>95250</xdr:rowOff>
    </xdr:from>
    <xdr:to>
      <xdr:col>17</xdr:col>
      <xdr:colOff>466725</xdr:colOff>
      <xdr:row>79</xdr:row>
      <xdr:rowOff>57150</xdr:rowOff>
    </xdr:to>
    <xdr:sp macro="" textlink="">
      <xdr:nvSpPr>
        <xdr:cNvPr id="25" name="Text Box 699" hidden="1">
          <a:extLst>
            <a:ext uri="{FF2B5EF4-FFF2-40B4-BE49-F238E27FC236}">
              <a16:creationId xmlns:a16="http://schemas.microsoft.com/office/drawing/2014/main" xmlns="" id="{8FFCCF45-2C0F-45C0-99D0-C92C6DBC109C}"/>
            </a:ext>
          </a:extLst>
        </xdr:cNvPr>
        <xdr:cNvSpPr txBox="1">
          <a:spLocks noChangeArrowheads="1"/>
        </xdr:cNvSpPr>
      </xdr:nvSpPr>
      <xdr:spPr bwMode="auto">
        <a:xfrm>
          <a:off x="13992225" y="17887950"/>
          <a:ext cx="136207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17</xdr:col>
      <xdr:colOff>514350</xdr:colOff>
      <xdr:row>70</xdr:row>
      <xdr:rowOff>95250</xdr:rowOff>
    </xdr:from>
    <xdr:to>
      <xdr:col>21</xdr:col>
      <xdr:colOff>523875</xdr:colOff>
      <xdr:row>79</xdr:row>
      <xdr:rowOff>57150</xdr:rowOff>
    </xdr:to>
    <xdr:sp macro="" textlink="">
      <xdr:nvSpPr>
        <xdr:cNvPr id="26" name="Text Box 700" hidden="1">
          <a:extLst>
            <a:ext uri="{FF2B5EF4-FFF2-40B4-BE49-F238E27FC236}">
              <a16:creationId xmlns:a16="http://schemas.microsoft.com/office/drawing/2014/main" xmlns="" id="{4A8AD00A-A729-44CE-93CB-0DD0FBD6298F}"/>
            </a:ext>
          </a:extLst>
        </xdr:cNvPr>
        <xdr:cNvSpPr txBox="1">
          <a:spLocks noChangeArrowheads="1"/>
        </xdr:cNvSpPr>
      </xdr:nvSpPr>
      <xdr:spPr bwMode="auto">
        <a:xfrm>
          <a:off x="15401925" y="17887950"/>
          <a:ext cx="27527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21</xdr:col>
      <xdr:colOff>419100</xdr:colOff>
      <xdr:row>45</xdr:row>
      <xdr:rowOff>104775</xdr:rowOff>
    </xdr:from>
    <xdr:to>
      <xdr:col>21</xdr:col>
      <xdr:colOff>419100</xdr:colOff>
      <xdr:row>48</xdr:row>
      <xdr:rowOff>333375</xdr:rowOff>
    </xdr:to>
    <xdr:sp macro="" textlink="">
      <xdr:nvSpPr>
        <xdr:cNvPr id="27" name="Text Box 701" hidden="1">
          <a:extLst>
            <a:ext uri="{FF2B5EF4-FFF2-40B4-BE49-F238E27FC236}">
              <a16:creationId xmlns:a16="http://schemas.microsoft.com/office/drawing/2014/main" xmlns="" id="{C604D198-6B37-4F52-BF53-5E4647B335E1}"/>
            </a:ext>
          </a:extLst>
        </xdr:cNvPr>
        <xdr:cNvSpPr txBox="1">
          <a:spLocks noChangeArrowheads="1"/>
        </xdr:cNvSpPr>
      </xdr:nvSpPr>
      <xdr:spPr bwMode="auto">
        <a:xfrm>
          <a:off x="18049875" y="12220575"/>
          <a:ext cx="0" cy="93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21</xdr:col>
      <xdr:colOff>419100</xdr:colOff>
      <xdr:row>71</xdr:row>
      <xdr:rowOff>142875</xdr:rowOff>
    </xdr:from>
    <xdr:to>
      <xdr:col>27</xdr:col>
      <xdr:colOff>19050</xdr:colOff>
      <xdr:row>80</xdr:row>
      <xdr:rowOff>133350</xdr:rowOff>
    </xdr:to>
    <xdr:sp macro="" textlink="">
      <xdr:nvSpPr>
        <xdr:cNvPr id="28" name="Text Box 703" hidden="1">
          <a:extLst>
            <a:ext uri="{FF2B5EF4-FFF2-40B4-BE49-F238E27FC236}">
              <a16:creationId xmlns:a16="http://schemas.microsoft.com/office/drawing/2014/main" xmlns="" id="{DC93AB67-5FC0-4F0D-A788-0E256A741D2D}"/>
            </a:ext>
          </a:extLst>
        </xdr:cNvPr>
        <xdr:cNvSpPr txBox="1">
          <a:spLocks noChangeArrowheads="1"/>
        </xdr:cNvSpPr>
      </xdr:nvSpPr>
      <xdr:spPr bwMode="auto">
        <a:xfrm>
          <a:off x="18049875" y="18116550"/>
          <a:ext cx="3714750" cy="1752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25</xdr:col>
      <xdr:colOff>438150</xdr:colOff>
      <xdr:row>45</xdr:row>
      <xdr:rowOff>104775</xdr:rowOff>
    </xdr:from>
    <xdr:to>
      <xdr:col>26</xdr:col>
      <xdr:colOff>466725</xdr:colOff>
      <xdr:row>48</xdr:row>
      <xdr:rowOff>114300</xdr:rowOff>
    </xdr:to>
    <xdr:sp macro="" textlink="">
      <xdr:nvSpPr>
        <xdr:cNvPr id="29" name="Text Box 704" hidden="1">
          <a:extLst>
            <a:ext uri="{FF2B5EF4-FFF2-40B4-BE49-F238E27FC236}">
              <a16:creationId xmlns:a16="http://schemas.microsoft.com/office/drawing/2014/main" xmlns="" id="{A0083865-8A27-4338-B0C9-B0561716036A}"/>
            </a:ext>
          </a:extLst>
        </xdr:cNvPr>
        <xdr:cNvSpPr txBox="1">
          <a:spLocks noChangeArrowheads="1"/>
        </xdr:cNvSpPr>
      </xdr:nvSpPr>
      <xdr:spPr bwMode="auto">
        <a:xfrm>
          <a:off x="20812125" y="12220575"/>
          <a:ext cx="7143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419100</xdr:colOff>
      <xdr:row>45</xdr:row>
      <xdr:rowOff>104775</xdr:rowOff>
    </xdr:from>
    <xdr:to>
      <xdr:col>28</xdr:col>
      <xdr:colOff>447675</xdr:colOff>
      <xdr:row>48</xdr:row>
      <xdr:rowOff>114300</xdr:rowOff>
    </xdr:to>
    <xdr:sp macro="" textlink="">
      <xdr:nvSpPr>
        <xdr:cNvPr id="30" name="Text Box 705" hidden="1">
          <a:extLst>
            <a:ext uri="{FF2B5EF4-FFF2-40B4-BE49-F238E27FC236}">
              <a16:creationId xmlns:a16="http://schemas.microsoft.com/office/drawing/2014/main" xmlns="" id="{CBC3E61E-DDD5-4AAD-B779-03E9F8A79C16}"/>
            </a:ext>
          </a:extLst>
        </xdr:cNvPr>
        <xdr:cNvSpPr txBox="1">
          <a:spLocks noChangeArrowheads="1"/>
        </xdr:cNvSpPr>
      </xdr:nvSpPr>
      <xdr:spPr bwMode="auto">
        <a:xfrm>
          <a:off x="22164675" y="12220575"/>
          <a:ext cx="7143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29</xdr:col>
      <xdr:colOff>457200</xdr:colOff>
      <xdr:row>45</xdr:row>
      <xdr:rowOff>104775</xdr:rowOff>
    </xdr:from>
    <xdr:to>
      <xdr:col>31</xdr:col>
      <xdr:colOff>409575</xdr:colOff>
      <xdr:row>48</xdr:row>
      <xdr:rowOff>114300</xdr:rowOff>
    </xdr:to>
    <xdr:sp macro="" textlink="">
      <xdr:nvSpPr>
        <xdr:cNvPr id="31" name="Text Box 706" hidden="1">
          <a:extLst>
            <a:ext uri="{FF2B5EF4-FFF2-40B4-BE49-F238E27FC236}">
              <a16:creationId xmlns:a16="http://schemas.microsoft.com/office/drawing/2014/main" xmlns="" id="{33029F36-69D7-4721-98C3-EAD74D4915CC}"/>
            </a:ext>
          </a:extLst>
        </xdr:cNvPr>
        <xdr:cNvSpPr txBox="1">
          <a:spLocks noChangeArrowheads="1"/>
        </xdr:cNvSpPr>
      </xdr:nvSpPr>
      <xdr:spPr bwMode="auto">
        <a:xfrm>
          <a:off x="23574375" y="12220575"/>
          <a:ext cx="13239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32</xdr:col>
      <xdr:colOff>457200</xdr:colOff>
      <xdr:row>45</xdr:row>
      <xdr:rowOff>104775</xdr:rowOff>
    </xdr:from>
    <xdr:to>
      <xdr:col>32</xdr:col>
      <xdr:colOff>457200</xdr:colOff>
      <xdr:row>48</xdr:row>
      <xdr:rowOff>333375</xdr:rowOff>
    </xdr:to>
    <xdr:sp macro="" textlink="">
      <xdr:nvSpPr>
        <xdr:cNvPr id="32" name="Text Box 707" hidden="1">
          <a:extLst>
            <a:ext uri="{FF2B5EF4-FFF2-40B4-BE49-F238E27FC236}">
              <a16:creationId xmlns:a16="http://schemas.microsoft.com/office/drawing/2014/main" xmlns="" id="{65055EA2-3465-4BFF-876E-A361C64A4DAF}"/>
            </a:ext>
          </a:extLst>
        </xdr:cNvPr>
        <xdr:cNvSpPr txBox="1">
          <a:spLocks noChangeArrowheads="1"/>
        </xdr:cNvSpPr>
      </xdr:nvSpPr>
      <xdr:spPr bwMode="auto">
        <a:xfrm>
          <a:off x="25631775" y="12220575"/>
          <a:ext cx="0" cy="933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32</xdr:col>
      <xdr:colOff>457200</xdr:colOff>
      <xdr:row>62</xdr:row>
      <xdr:rowOff>323850</xdr:rowOff>
    </xdr:from>
    <xdr:to>
      <xdr:col>34</xdr:col>
      <xdr:colOff>295275</xdr:colOff>
      <xdr:row>66</xdr:row>
      <xdr:rowOff>38100</xdr:rowOff>
    </xdr:to>
    <xdr:sp macro="" textlink="">
      <xdr:nvSpPr>
        <xdr:cNvPr id="33" name="Text Box 711" hidden="1">
          <a:extLst>
            <a:ext uri="{FF2B5EF4-FFF2-40B4-BE49-F238E27FC236}">
              <a16:creationId xmlns:a16="http://schemas.microsoft.com/office/drawing/2014/main" xmlns="" id="{AA5FC1C0-B6AF-4D54-B14C-7814ECA99AD5}"/>
            </a:ext>
          </a:extLst>
        </xdr:cNvPr>
        <xdr:cNvSpPr txBox="1">
          <a:spLocks noChangeArrowheads="1"/>
        </xdr:cNvSpPr>
      </xdr:nvSpPr>
      <xdr:spPr bwMode="auto">
        <a:xfrm>
          <a:off x="25631775" y="16344900"/>
          <a:ext cx="12096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25</xdr:col>
      <xdr:colOff>438150</xdr:colOff>
      <xdr:row>71</xdr:row>
      <xdr:rowOff>142875</xdr:rowOff>
    </xdr:from>
    <xdr:to>
      <xdr:col>27</xdr:col>
      <xdr:colOff>581025</xdr:colOff>
      <xdr:row>80</xdr:row>
      <xdr:rowOff>104775</xdr:rowOff>
    </xdr:to>
    <xdr:sp macro="" textlink="">
      <xdr:nvSpPr>
        <xdr:cNvPr id="34" name="Text Box 712" hidden="1">
          <a:extLst>
            <a:ext uri="{FF2B5EF4-FFF2-40B4-BE49-F238E27FC236}">
              <a16:creationId xmlns:a16="http://schemas.microsoft.com/office/drawing/2014/main" xmlns="" id="{B085BDF3-D258-485B-83B1-5A39F4CF299E}"/>
            </a:ext>
          </a:extLst>
        </xdr:cNvPr>
        <xdr:cNvSpPr txBox="1">
          <a:spLocks noChangeArrowheads="1"/>
        </xdr:cNvSpPr>
      </xdr:nvSpPr>
      <xdr:spPr bwMode="auto">
        <a:xfrm>
          <a:off x="20812125" y="18116550"/>
          <a:ext cx="151447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27</xdr:col>
      <xdr:colOff>419100</xdr:colOff>
      <xdr:row>71</xdr:row>
      <xdr:rowOff>142875</xdr:rowOff>
    </xdr:from>
    <xdr:to>
      <xdr:col>29</xdr:col>
      <xdr:colOff>409575</xdr:colOff>
      <xdr:row>80</xdr:row>
      <xdr:rowOff>104775</xdr:rowOff>
    </xdr:to>
    <xdr:sp macro="" textlink="">
      <xdr:nvSpPr>
        <xdr:cNvPr id="35" name="Text Box 713" hidden="1">
          <a:extLst>
            <a:ext uri="{FF2B5EF4-FFF2-40B4-BE49-F238E27FC236}">
              <a16:creationId xmlns:a16="http://schemas.microsoft.com/office/drawing/2014/main" xmlns="" id="{6E39590F-1B4B-4EFA-B2AC-BE959A8AC156}"/>
            </a:ext>
          </a:extLst>
        </xdr:cNvPr>
        <xdr:cNvSpPr txBox="1">
          <a:spLocks noChangeArrowheads="1"/>
        </xdr:cNvSpPr>
      </xdr:nvSpPr>
      <xdr:spPr bwMode="auto">
        <a:xfrm>
          <a:off x="22164675" y="18116550"/>
          <a:ext cx="136207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29</xdr:col>
      <xdr:colOff>457200</xdr:colOff>
      <xdr:row>71</xdr:row>
      <xdr:rowOff>142875</xdr:rowOff>
    </xdr:from>
    <xdr:to>
      <xdr:col>33</xdr:col>
      <xdr:colOff>466725</xdr:colOff>
      <xdr:row>80</xdr:row>
      <xdr:rowOff>104775</xdr:rowOff>
    </xdr:to>
    <xdr:sp macro="" textlink="">
      <xdr:nvSpPr>
        <xdr:cNvPr id="36" name="Text Box 714" hidden="1">
          <a:extLst>
            <a:ext uri="{FF2B5EF4-FFF2-40B4-BE49-F238E27FC236}">
              <a16:creationId xmlns:a16="http://schemas.microsoft.com/office/drawing/2014/main" xmlns="" id="{6514E3C5-62BB-4E8F-B86F-B671FB373F86}"/>
            </a:ext>
          </a:extLst>
        </xdr:cNvPr>
        <xdr:cNvSpPr txBox="1">
          <a:spLocks noChangeArrowheads="1"/>
        </xdr:cNvSpPr>
      </xdr:nvSpPr>
      <xdr:spPr bwMode="auto">
        <a:xfrm>
          <a:off x="23574375" y="18116550"/>
          <a:ext cx="27527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32</xdr:col>
      <xdr:colOff>457200</xdr:colOff>
      <xdr:row>71</xdr:row>
      <xdr:rowOff>142875</xdr:rowOff>
    </xdr:from>
    <xdr:to>
      <xdr:col>38</xdr:col>
      <xdr:colOff>57150</xdr:colOff>
      <xdr:row>80</xdr:row>
      <xdr:rowOff>133350</xdr:rowOff>
    </xdr:to>
    <xdr:sp macro="" textlink="">
      <xdr:nvSpPr>
        <xdr:cNvPr id="37" name="Text Box 715" hidden="1">
          <a:extLst>
            <a:ext uri="{FF2B5EF4-FFF2-40B4-BE49-F238E27FC236}">
              <a16:creationId xmlns:a16="http://schemas.microsoft.com/office/drawing/2014/main" xmlns="" id="{B6F0232E-8289-4490-A8BC-EFEE25A812B1}"/>
            </a:ext>
          </a:extLst>
        </xdr:cNvPr>
        <xdr:cNvSpPr txBox="1">
          <a:spLocks noChangeArrowheads="1"/>
        </xdr:cNvSpPr>
      </xdr:nvSpPr>
      <xdr:spPr bwMode="auto">
        <a:xfrm>
          <a:off x="25631775" y="18116550"/>
          <a:ext cx="3714750" cy="1752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34</xdr:col>
      <xdr:colOff>304800</xdr:colOff>
      <xdr:row>45</xdr:row>
      <xdr:rowOff>104775</xdr:rowOff>
    </xdr:from>
    <xdr:to>
      <xdr:col>35</xdr:col>
      <xdr:colOff>333375</xdr:colOff>
      <xdr:row>48</xdr:row>
      <xdr:rowOff>114300</xdr:rowOff>
    </xdr:to>
    <xdr:sp macro="" textlink="">
      <xdr:nvSpPr>
        <xdr:cNvPr id="38" name="Text Box 720" hidden="1">
          <a:extLst>
            <a:ext uri="{FF2B5EF4-FFF2-40B4-BE49-F238E27FC236}">
              <a16:creationId xmlns:a16="http://schemas.microsoft.com/office/drawing/2014/main" xmlns="" id="{36F65099-5A01-49FB-A319-FA1DA1F2B80D}"/>
            </a:ext>
          </a:extLst>
        </xdr:cNvPr>
        <xdr:cNvSpPr txBox="1">
          <a:spLocks noChangeArrowheads="1"/>
        </xdr:cNvSpPr>
      </xdr:nvSpPr>
      <xdr:spPr bwMode="auto">
        <a:xfrm>
          <a:off x="26850975" y="12220575"/>
          <a:ext cx="7143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35</xdr:col>
      <xdr:colOff>85725</xdr:colOff>
      <xdr:row>45</xdr:row>
      <xdr:rowOff>104775</xdr:rowOff>
    </xdr:from>
    <xdr:to>
      <xdr:col>36</xdr:col>
      <xdr:colOff>114300</xdr:colOff>
      <xdr:row>48</xdr:row>
      <xdr:rowOff>114300</xdr:rowOff>
    </xdr:to>
    <xdr:sp macro="" textlink="">
      <xdr:nvSpPr>
        <xdr:cNvPr id="39" name="Text Box 721" hidden="1">
          <a:extLst>
            <a:ext uri="{FF2B5EF4-FFF2-40B4-BE49-F238E27FC236}">
              <a16:creationId xmlns:a16="http://schemas.microsoft.com/office/drawing/2014/main" xmlns="" id="{C90E4067-7799-495B-92FE-3CE9EF4EDA50}"/>
            </a:ext>
          </a:extLst>
        </xdr:cNvPr>
        <xdr:cNvSpPr txBox="1">
          <a:spLocks noChangeArrowheads="1"/>
        </xdr:cNvSpPr>
      </xdr:nvSpPr>
      <xdr:spPr bwMode="auto">
        <a:xfrm>
          <a:off x="27317700" y="12220575"/>
          <a:ext cx="7143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35</xdr:col>
      <xdr:colOff>552450</xdr:colOff>
      <xdr:row>45</xdr:row>
      <xdr:rowOff>104775</xdr:rowOff>
    </xdr:from>
    <xdr:to>
      <xdr:col>38</xdr:col>
      <xdr:colOff>466725</xdr:colOff>
      <xdr:row>48</xdr:row>
      <xdr:rowOff>114300</xdr:rowOff>
    </xdr:to>
    <xdr:sp macro="" textlink="">
      <xdr:nvSpPr>
        <xdr:cNvPr id="40" name="Text Box 722" hidden="1">
          <a:extLst>
            <a:ext uri="{FF2B5EF4-FFF2-40B4-BE49-F238E27FC236}">
              <a16:creationId xmlns:a16="http://schemas.microsoft.com/office/drawing/2014/main" xmlns="" id="{674B5EF8-BF1D-4F26-8A45-3048ACCC6FC6}"/>
            </a:ext>
          </a:extLst>
        </xdr:cNvPr>
        <xdr:cNvSpPr txBox="1">
          <a:spLocks noChangeArrowheads="1"/>
        </xdr:cNvSpPr>
      </xdr:nvSpPr>
      <xdr:spPr bwMode="auto">
        <a:xfrm>
          <a:off x="27784425" y="12220575"/>
          <a:ext cx="1971675" cy="714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34</xdr:col>
      <xdr:colOff>304800</xdr:colOff>
      <xdr:row>71</xdr:row>
      <xdr:rowOff>142875</xdr:rowOff>
    </xdr:from>
    <xdr:to>
      <xdr:col>36</xdr:col>
      <xdr:colOff>447675</xdr:colOff>
      <xdr:row>80</xdr:row>
      <xdr:rowOff>104775</xdr:rowOff>
    </xdr:to>
    <xdr:sp macro="" textlink="">
      <xdr:nvSpPr>
        <xdr:cNvPr id="41" name="Text Box 726" hidden="1">
          <a:extLst>
            <a:ext uri="{FF2B5EF4-FFF2-40B4-BE49-F238E27FC236}">
              <a16:creationId xmlns:a16="http://schemas.microsoft.com/office/drawing/2014/main" xmlns="" id="{354200B2-5D9E-4381-88D7-59ED6A5FC46A}"/>
            </a:ext>
          </a:extLst>
        </xdr:cNvPr>
        <xdr:cNvSpPr txBox="1">
          <a:spLocks noChangeArrowheads="1"/>
        </xdr:cNvSpPr>
      </xdr:nvSpPr>
      <xdr:spPr bwMode="auto">
        <a:xfrm>
          <a:off x="26850975" y="18116550"/>
          <a:ext cx="151447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35</xdr:col>
      <xdr:colOff>85725</xdr:colOff>
      <xdr:row>71</xdr:row>
      <xdr:rowOff>142875</xdr:rowOff>
    </xdr:from>
    <xdr:to>
      <xdr:col>37</xdr:col>
      <xdr:colOff>57150</xdr:colOff>
      <xdr:row>80</xdr:row>
      <xdr:rowOff>104775</xdr:rowOff>
    </xdr:to>
    <xdr:sp macro="" textlink="">
      <xdr:nvSpPr>
        <xdr:cNvPr id="42" name="Text Box 727" hidden="1">
          <a:extLst>
            <a:ext uri="{FF2B5EF4-FFF2-40B4-BE49-F238E27FC236}">
              <a16:creationId xmlns:a16="http://schemas.microsoft.com/office/drawing/2014/main" xmlns="" id="{172471D7-B9DA-44B4-B71F-93655B204611}"/>
            </a:ext>
          </a:extLst>
        </xdr:cNvPr>
        <xdr:cNvSpPr txBox="1">
          <a:spLocks noChangeArrowheads="1"/>
        </xdr:cNvSpPr>
      </xdr:nvSpPr>
      <xdr:spPr bwMode="auto">
        <a:xfrm>
          <a:off x="27317700" y="18116550"/>
          <a:ext cx="13430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35</xdr:col>
      <xdr:colOff>552450</xdr:colOff>
      <xdr:row>71</xdr:row>
      <xdr:rowOff>142875</xdr:rowOff>
    </xdr:from>
    <xdr:to>
      <xdr:col>39</xdr:col>
      <xdr:colOff>581025</xdr:colOff>
      <xdr:row>80</xdr:row>
      <xdr:rowOff>104775</xdr:rowOff>
    </xdr:to>
    <xdr:sp macro="" textlink="">
      <xdr:nvSpPr>
        <xdr:cNvPr id="43" name="Text Box 728" hidden="1">
          <a:extLst>
            <a:ext uri="{FF2B5EF4-FFF2-40B4-BE49-F238E27FC236}">
              <a16:creationId xmlns:a16="http://schemas.microsoft.com/office/drawing/2014/main" xmlns="" id="{FC241342-377D-461D-AD44-482366693DF8}"/>
            </a:ext>
          </a:extLst>
        </xdr:cNvPr>
        <xdr:cNvSpPr txBox="1">
          <a:spLocks noChangeArrowheads="1"/>
        </xdr:cNvSpPr>
      </xdr:nvSpPr>
      <xdr:spPr bwMode="auto">
        <a:xfrm>
          <a:off x="27784425" y="18116550"/>
          <a:ext cx="277177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>
          <a:outerShdw dist="35921" dir="2700000" algn="ctr" rotWithShape="0">
            <a:srgbClr val="51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8</xdr:col>
      <xdr:colOff>104775</xdr:colOff>
      <xdr:row>0</xdr:row>
      <xdr:rowOff>28575</xdr:rowOff>
    </xdr:from>
    <xdr:to>
      <xdr:col>8</xdr:col>
      <xdr:colOff>1036780</xdr:colOff>
      <xdr:row>4</xdr:row>
      <xdr:rowOff>365625</xdr:rowOff>
    </xdr:to>
    <xdr:pic>
      <xdr:nvPicPr>
        <xdr:cNvPr id="44" name="图片 48">
          <a:extLst>
            <a:ext uri="{FF2B5EF4-FFF2-40B4-BE49-F238E27FC236}">
              <a16:creationId xmlns:a16="http://schemas.microsoft.com/office/drawing/2014/main" xmlns="" id="{01C3C79C-8EDA-48DE-8873-882339196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02" t="12122" r="1202" b="22726"/>
        <a:stretch/>
      </xdr:blipFill>
      <xdr:spPr>
        <a:xfrm>
          <a:off x="7429500" y="28575"/>
          <a:ext cx="932005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66676</xdr:colOff>
      <xdr:row>0</xdr:row>
      <xdr:rowOff>66675</xdr:rowOff>
    </xdr:from>
    <xdr:to>
      <xdr:col>3</xdr:col>
      <xdr:colOff>987905</xdr:colOff>
      <xdr:row>4</xdr:row>
      <xdr:rowOff>403725</xdr:rowOff>
    </xdr:to>
    <xdr:pic>
      <xdr:nvPicPr>
        <xdr:cNvPr id="45" name="图片 49">
          <a:extLst>
            <a:ext uri="{FF2B5EF4-FFF2-40B4-BE49-F238E27FC236}">
              <a16:creationId xmlns:a16="http://schemas.microsoft.com/office/drawing/2014/main" xmlns="" id="{353B8118-167D-4C6B-9B0D-535AC5F27F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82" b="15908"/>
        <a:stretch/>
      </xdr:blipFill>
      <xdr:spPr>
        <a:xfrm>
          <a:off x="2724151" y="66675"/>
          <a:ext cx="921229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1034618</xdr:colOff>
      <xdr:row>4</xdr:row>
      <xdr:rowOff>365625</xdr:rowOff>
    </xdr:to>
    <xdr:pic>
      <xdr:nvPicPr>
        <xdr:cNvPr id="46" name="图片 50">
          <a:extLst>
            <a:ext uri="{FF2B5EF4-FFF2-40B4-BE49-F238E27FC236}">
              <a16:creationId xmlns:a16="http://schemas.microsoft.com/office/drawing/2014/main" xmlns="" id="{2B072F71-F2A0-4BB8-B603-E15BA8E8DB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66" b="21212"/>
        <a:stretch/>
      </xdr:blipFill>
      <xdr:spPr>
        <a:xfrm>
          <a:off x="1085850" y="28575"/>
          <a:ext cx="977468" cy="108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171451</xdr:colOff>
      <xdr:row>0</xdr:row>
      <xdr:rowOff>0</xdr:rowOff>
    </xdr:from>
    <xdr:to>
      <xdr:col>5</xdr:col>
      <xdr:colOff>1137832</xdr:colOff>
      <xdr:row>4</xdr:row>
      <xdr:rowOff>337050</xdr:rowOff>
    </xdr:to>
    <xdr:pic>
      <xdr:nvPicPr>
        <xdr:cNvPr id="47" name="图片 51">
          <a:extLst>
            <a:ext uri="{FF2B5EF4-FFF2-40B4-BE49-F238E27FC236}">
              <a16:creationId xmlns:a16="http://schemas.microsoft.com/office/drawing/2014/main" xmlns="" id="{49828946-9DA0-4032-B615-22AADE1A8F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81" b="18940"/>
        <a:stretch/>
      </xdr:blipFill>
      <xdr:spPr>
        <a:xfrm>
          <a:off x="4457701" y="0"/>
          <a:ext cx="966381" cy="10800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" name="文本框 47">
          <a:extLst>
            <a:ext uri="{FF2B5EF4-FFF2-40B4-BE49-F238E27FC236}">
              <a16:creationId xmlns:a16="http://schemas.microsoft.com/office/drawing/2014/main" xmlns="" id="{F495B84D-AD38-4F9A-8AB9-11FC462813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" name="文本框 52">
          <a:extLst>
            <a:ext uri="{FF2B5EF4-FFF2-40B4-BE49-F238E27FC236}">
              <a16:creationId xmlns:a16="http://schemas.microsoft.com/office/drawing/2014/main" xmlns="" id="{116967A8-A6AC-418F-AA2D-8E4349B283D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" name="文本框 53">
          <a:extLst>
            <a:ext uri="{FF2B5EF4-FFF2-40B4-BE49-F238E27FC236}">
              <a16:creationId xmlns:a16="http://schemas.microsoft.com/office/drawing/2014/main" xmlns="" id="{07186DEC-6797-4EF6-8C09-BCE1040F040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" name="文本框 54">
          <a:extLst>
            <a:ext uri="{FF2B5EF4-FFF2-40B4-BE49-F238E27FC236}">
              <a16:creationId xmlns:a16="http://schemas.microsoft.com/office/drawing/2014/main" xmlns="" id="{0AFFECC3-6EA7-42D3-A7F4-B115EB050C2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" name="文本框 55">
          <a:extLst>
            <a:ext uri="{FF2B5EF4-FFF2-40B4-BE49-F238E27FC236}">
              <a16:creationId xmlns:a16="http://schemas.microsoft.com/office/drawing/2014/main" xmlns="" id="{AA41AC73-313C-49A0-A773-37B274FEDD3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" name="文本框 56">
          <a:extLst>
            <a:ext uri="{FF2B5EF4-FFF2-40B4-BE49-F238E27FC236}">
              <a16:creationId xmlns:a16="http://schemas.microsoft.com/office/drawing/2014/main" xmlns="" id="{136F839B-4FFB-40DB-A78E-060CD897EEE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" name="文本框 57">
          <a:extLst>
            <a:ext uri="{FF2B5EF4-FFF2-40B4-BE49-F238E27FC236}">
              <a16:creationId xmlns:a16="http://schemas.microsoft.com/office/drawing/2014/main" xmlns="" id="{3F2BA168-D15D-49EA-B247-B6BB530349E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5" name="文本框 58">
          <a:extLst>
            <a:ext uri="{FF2B5EF4-FFF2-40B4-BE49-F238E27FC236}">
              <a16:creationId xmlns:a16="http://schemas.microsoft.com/office/drawing/2014/main" xmlns="" id="{F7B41AAA-5B93-4EB2-9FF5-AC126257105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6" name="文本框 59">
          <a:extLst>
            <a:ext uri="{FF2B5EF4-FFF2-40B4-BE49-F238E27FC236}">
              <a16:creationId xmlns:a16="http://schemas.microsoft.com/office/drawing/2014/main" xmlns="" id="{E2B3FB03-B430-4E09-A978-9B737B7B71D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7" name="文本框 60">
          <a:extLst>
            <a:ext uri="{FF2B5EF4-FFF2-40B4-BE49-F238E27FC236}">
              <a16:creationId xmlns:a16="http://schemas.microsoft.com/office/drawing/2014/main" xmlns="" id="{3F5A3D5A-FD8D-4928-A5AD-3D4FCB3104E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8" name="文本框 61">
          <a:extLst>
            <a:ext uri="{FF2B5EF4-FFF2-40B4-BE49-F238E27FC236}">
              <a16:creationId xmlns:a16="http://schemas.microsoft.com/office/drawing/2014/main" xmlns="" id="{3992FEF5-2A4B-4633-B1BC-8C2478CE3BF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" name="文本框 62">
          <a:extLst>
            <a:ext uri="{FF2B5EF4-FFF2-40B4-BE49-F238E27FC236}">
              <a16:creationId xmlns:a16="http://schemas.microsoft.com/office/drawing/2014/main" xmlns="" id="{5E9A4F32-C9F4-44C9-9148-112A0A872A7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" name="文本框 63">
          <a:extLst>
            <a:ext uri="{FF2B5EF4-FFF2-40B4-BE49-F238E27FC236}">
              <a16:creationId xmlns:a16="http://schemas.microsoft.com/office/drawing/2014/main" xmlns="" id="{9DA7CF67-FD07-4757-BB23-22CA691B5F3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" name="文本框 64">
          <a:extLst>
            <a:ext uri="{FF2B5EF4-FFF2-40B4-BE49-F238E27FC236}">
              <a16:creationId xmlns:a16="http://schemas.microsoft.com/office/drawing/2014/main" xmlns="" id="{F35AAB4E-5205-4DB3-B16A-F54FC229C2C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" name="文本框 65">
          <a:extLst>
            <a:ext uri="{FF2B5EF4-FFF2-40B4-BE49-F238E27FC236}">
              <a16:creationId xmlns:a16="http://schemas.microsoft.com/office/drawing/2014/main" xmlns="" id="{740C85B9-C50C-47B8-8EFD-89D569B6C06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3" name="文本框 66">
          <a:extLst>
            <a:ext uri="{FF2B5EF4-FFF2-40B4-BE49-F238E27FC236}">
              <a16:creationId xmlns:a16="http://schemas.microsoft.com/office/drawing/2014/main" xmlns="" id="{5D3C2BAB-7090-41DA-AE85-B9789CD1590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" name="文本框 67">
          <a:extLst>
            <a:ext uri="{FF2B5EF4-FFF2-40B4-BE49-F238E27FC236}">
              <a16:creationId xmlns:a16="http://schemas.microsoft.com/office/drawing/2014/main" xmlns="" id="{F0BBB783-9C93-4A64-AA3C-E4D78F2758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" name="文本框 68">
          <a:extLst>
            <a:ext uri="{FF2B5EF4-FFF2-40B4-BE49-F238E27FC236}">
              <a16:creationId xmlns:a16="http://schemas.microsoft.com/office/drawing/2014/main" xmlns="" id="{7E5D40CF-B48B-403A-A3BE-114B1714B49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" name="文本框 69">
          <a:extLst>
            <a:ext uri="{FF2B5EF4-FFF2-40B4-BE49-F238E27FC236}">
              <a16:creationId xmlns:a16="http://schemas.microsoft.com/office/drawing/2014/main" xmlns="" id="{2CE1D82F-A24C-4221-B901-7ABAEE5C76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" name="文本框 70">
          <a:extLst>
            <a:ext uri="{FF2B5EF4-FFF2-40B4-BE49-F238E27FC236}">
              <a16:creationId xmlns:a16="http://schemas.microsoft.com/office/drawing/2014/main" xmlns="" id="{D19C5204-E36B-4A13-8E01-E74CFC967D7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" name="文本框 71">
          <a:extLst>
            <a:ext uri="{FF2B5EF4-FFF2-40B4-BE49-F238E27FC236}">
              <a16:creationId xmlns:a16="http://schemas.microsoft.com/office/drawing/2014/main" xmlns="" id="{47E42137-E638-4339-A73E-5FA85377A33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" name="文本框 72">
          <a:extLst>
            <a:ext uri="{FF2B5EF4-FFF2-40B4-BE49-F238E27FC236}">
              <a16:creationId xmlns:a16="http://schemas.microsoft.com/office/drawing/2014/main" xmlns="" id="{B81B5B41-B10E-4EC6-B77F-9A95EB04C6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" name="文本框 73">
          <a:extLst>
            <a:ext uri="{FF2B5EF4-FFF2-40B4-BE49-F238E27FC236}">
              <a16:creationId xmlns:a16="http://schemas.microsoft.com/office/drawing/2014/main" xmlns="" id="{66E3D9A3-17C5-463E-B63F-7414414114F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" name="文本框 74">
          <a:extLst>
            <a:ext uri="{FF2B5EF4-FFF2-40B4-BE49-F238E27FC236}">
              <a16:creationId xmlns:a16="http://schemas.microsoft.com/office/drawing/2014/main" xmlns="" id="{AD8C1E20-EC7F-48F0-A524-F04B8FFF12F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" name="文本框 75">
          <a:extLst>
            <a:ext uri="{FF2B5EF4-FFF2-40B4-BE49-F238E27FC236}">
              <a16:creationId xmlns:a16="http://schemas.microsoft.com/office/drawing/2014/main" xmlns="" id="{46218480-34BC-4237-BAAC-D0AA99BEEDE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" name="文本框 76">
          <a:extLst>
            <a:ext uri="{FF2B5EF4-FFF2-40B4-BE49-F238E27FC236}">
              <a16:creationId xmlns:a16="http://schemas.microsoft.com/office/drawing/2014/main" xmlns="" id="{125E221A-DD36-4FA6-B45A-6D31CF514E4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" name="文本框 77">
          <a:extLst>
            <a:ext uri="{FF2B5EF4-FFF2-40B4-BE49-F238E27FC236}">
              <a16:creationId xmlns:a16="http://schemas.microsoft.com/office/drawing/2014/main" xmlns="" id="{4A765043-887D-4767-B6B3-237D1870C7A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" name="文本框 78">
          <a:extLst>
            <a:ext uri="{FF2B5EF4-FFF2-40B4-BE49-F238E27FC236}">
              <a16:creationId xmlns:a16="http://schemas.microsoft.com/office/drawing/2014/main" xmlns="" id="{8BE90BF9-9611-40F5-87DE-CA62668F559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" name="文本框 79">
          <a:extLst>
            <a:ext uri="{FF2B5EF4-FFF2-40B4-BE49-F238E27FC236}">
              <a16:creationId xmlns:a16="http://schemas.microsoft.com/office/drawing/2014/main" xmlns="" id="{D2959506-BD80-4878-87FA-6BDA9C48998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" name="文本框 80">
          <a:extLst>
            <a:ext uri="{FF2B5EF4-FFF2-40B4-BE49-F238E27FC236}">
              <a16:creationId xmlns:a16="http://schemas.microsoft.com/office/drawing/2014/main" xmlns="" id="{F55C93D9-71B8-4EB1-AA87-57FE8516FF2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" name="文本框 81">
          <a:extLst>
            <a:ext uri="{FF2B5EF4-FFF2-40B4-BE49-F238E27FC236}">
              <a16:creationId xmlns:a16="http://schemas.microsoft.com/office/drawing/2014/main" xmlns="" id="{4F5A188B-D204-48F0-A5AB-EC67D369F8A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" name="文本框 82">
          <a:extLst>
            <a:ext uri="{FF2B5EF4-FFF2-40B4-BE49-F238E27FC236}">
              <a16:creationId xmlns:a16="http://schemas.microsoft.com/office/drawing/2014/main" xmlns="" id="{DD855D94-553E-4B50-9E87-38B8C6BAAB8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" name="文本框 83">
          <a:extLst>
            <a:ext uri="{FF2B5EF4-FFF2-40B4-BE49-F238E27FC236}">
              <a16:creationId xmlns:a16="http://schemas.microsoft.com/office/drawing/2014/main" xmlns="" id="{954122CA-0B1B-43FF-9DE5-64CEA52CDF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" name="文本框 84">
          <a:extLst>
            <a:ext uri="{FF2B5EF4-FFF2-40B4-BE49-F238E27FC236}">
              <a16:creationId xmlns:a16="http://schemas.microsoft.com/office/drawing/2014/main" xmlns="" id="{3FB9E60E-E1C8-47A1-B9E0-4BEBE52B10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" name="文本框 85">
          <a:extLst>
            <a:ext uri="{FF2B5EF4-FFF2-40B4-BE49-F238E27FC236}">
              <a16:creationId xmlns:a16="http://schemas.microsoft.com/office/drawing/2014/main" xmlns="" id="{9833A6FC-9041-47A4-809A-B9448E2B632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" name="文本框 86">
          <a:extLst>
            <a:ext uri="{FF2B5EF4-FFF2-40B4-BE49-F238E27FC236}">
              <a16:creationId xmlns:a16="http://schemas.microsoft.com/office/drawing/2014/main" xmlns="" id="{E5868C35-15DE-4B3F-A485-6447B96CA5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4" name="文本框 87">
          <a:extLst>
            <a:ext uri="{FF2B5EF4-FFF2-40B4-BE49-F238E27FC236}">
              <a16:creationId xmlns:a16="http://schemas.microsoft.com/office/drawing/2014/main" xmlns="" id="{D7DF7B09-1D13-4B0D-9336-AFD177A4BE9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5" name="文本框 88">
          <a:extLst>
            <a:ext uri="{FF2B5EF4-FFF2-40B4-BE49-F238E27FC236}">
              <a16:creationId xmlns:a16="http://schemas.microsoft.com/office/drawing/2014/main" xmlns="" id="{268CAC3E-310A-45F7-9689-8E06751D07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6" name="文本框 89">
          <a:extLst>
            <a:ext uri="{FF2B5EF4-FFF2-40B4-BE49-F238E27FC236}">
              <a16:creationId xmlns:a16="http://schemas.microsoft.com/office/drawing/2014/main" xmlns="" id="{5CFBDE42-79C7-44F6-8326-42E8F74074F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7" name="文本框 90">
          <a:extLst>
            <a:ext uri="{FF2B5EF4-FFF2-40B4-BE49-F238E27FC236}">
              <a16:creationId xmlns:a16="http://schemas.microsoft.com/office/drawing/2014/main" xmlns="" id="{39F88A33-FEE2-413E-85E4-A5427AC126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8" name="文本框 91">
          <a:extLst>
            <a:ext uri="{FF2B5EF4-FFF2-40B4-BE49-F238E27FC236}">
              <a16:creationId xmlns:a16="http://schemas.microsoft.com/office/drawing/2014/main" xmlns="" id="{E100FEFA-433C-4527-A1FA-7BE39FAF1E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9" name="文本框 92">
          <a:extLst>
            <a:ext uri="{FF2B5EF4-FFF2-40B4-BE49-F238E27FC236}">
              <a16:creationId xmlns:a16="http://schemas.microsoft.com/office/drawing/2014/main" xmlns="" id="{C7BD716F-CBF5-46E8-A5C4-9A0A3DBD41F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0" name="文本框 93">
          <a:extLst>
            <a:ext uri="{FF2B5EF4-FFF2-40B4-BE49-F238E27FC236}">
              <a16:creationId xmlns:a16="http://schemas.microsoft.com/office/drawing/2014/main" xmlns="" id="{D47F90C0-AF5A-4CF0-B946-589DF6B6877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1" name="文本框 94">
          <a:extLst>
            <a:ext uri="{FF2B5EF4-FFF2-40B4-BE49-F238E27FC236}">
              <a16:creationId xmlns:a16="http://schemas.microsoft.com/office/drawing/2014/main" xmlns="" id="{7C7F00DE-8249-47EA-9519-C1E685A2B51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2" name="文本框 95">
          <a:extLst>
            <a:ext uri="{FF2B5EF4-FFF2-40B4-BE49-F238E27FC236}">
              <a16:creationId xmlns:a16="http://schemas.microsoft.com/office/drawing/2014/main" xmlns="" id="{5AF57616-9AEF-4BFE-A168-05E72A337EC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3" name="文本框 96">
          <a:extLst>
            <a:ext uri="{FF2B5EF4-FFF2-40B4-BE49-F238E27FC236}">
              <a16:creationId xmlns:a16="http://schemas.microsoft.com/office/drawing/2014/main" xmlns="" id="{5DB5B9AC-2188-4996-A977-E086BF437E1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" name="文本框 97">
          <a:extLst>
            <a:ext uri="{FF2B5EF4-FFF2-40B4-BE49-F238E27FC236}">
              <a16:creationId xmlns:a16="http://schemas.microsoft.com/office/drawing/2014/main" xmlns="" id="{D8B8296E-4137-48D6-92D6-45C76D568F0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5" name="文本框 98">
          <a:extLst>
            <a:ext uri="{FF2B5EF4-FFF2-40B4-BE49-F238E27FC236}">
              <a16:creationId xmlns:a16="http://schemas.microsoft.com/office/drawing/2014/main" xmlns="" id="{3A78793D-3811-45C4-AAC3-47E6412BA54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" name="文本框 99">
          <a:extLst>
            <a:ext uri="{FF2B5EF4-FFF2-40B4-BE49-F238E27FC236}">
              <a16:creationId xmlns:a16="http://schemas.microsoft.com/office/drawing/2014/main" xmlns="" id="{789AE891-8D24-438C-84C9-EB2CA58B4C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" name="文本框 100">
          <a:extLst>
            <a:ext uri="{FF2B5EF4-FFF2-40B4-BE49-F238E27FC236}">
              <a16:creationId xmlns:a16="http://schemas.microsoft.com/office/drawing/2014/main" xmlns="" id="{FD2881F0-3987-48E5-9648-D1FFA9A8704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" name="文本框 101">
          <a:extLst>
            <a:ext uri="{FF2B5EF4-FFF2-40B4-BE49-F238E27FC236}">
              <a16:creationId xmlns:a16="http://schemas.microsoft.com/office/drawing/2014/main" xmlns="" id="{9B652CC3-3821-474E-8261-0DFBF6A438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" name="文本框 102">
          <a:extLst>
            <a:ext uri="{FF2B5EF4-FFF2-40B4-BE49-F238E27FC236}">
              <a16:creationId xmlns:a16="http://schemas.microsoft.com/office/drawing/2014/main" xmlns="" id="{B3B82376-AEA5-4132-91E2-BBF2743FBD8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" name="文本框 103">
          <a:extLst>
            <a:ext uri="{FF2B5EF4-FFF2-40B4-BE49-F238E27FC236}">
              <a16:creationId xmlns:a16="http://schemas.microsoft.com/office/drawing/2014/main" xmlns="" id="{B98B8691-9631-493B-BF07-4230D642B12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" name="文本框 104">
          <a:extLst>
            <a:ext uri="{FF2B5EF4-FFF2-40B4-BE49-F238E27FC236}">
              <a16:creationId xmlns:a16="http://schemas.microsoft.com/office/drawing/2014/main" xmlns="" id="{DE875D98-5693-4669-9FEC-AF536AD5402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" name="文本框 105">
          <a:extLst>
            <a:ext uri="{FF2B5EF4-FFF2-40B4-BE49-F238E27FC236}">
              <a16:creationId xmlns:a16="http://schemas.microsoft.com/office/drawing/2014/main" xmlns="" id="{03B4DD33-1115-49F7-9D68-778B85C646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" name="文本框 106">
          <a:extLst>
            <a:ext uri="{FF2B5EF4-FFF2-40B4-BE49-F238E27FC236}">
              <a16:creationId xmlns:a16="http://schemas.microsoft.com/office/drawing/2014/main" xmlns="" id="{D2F4985A-455B-4645-8EBC-CD25A89D501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" name="文本框 107">
          <a:extLst>
            <a:ext uri="{FF2B5EF4-FFF2-40B4-BE49-F238E27FC236}">
              <a16:creationId xmlns:a16="http://schemas.microsoft.com/office/drawing/2014/main" xmlns="" id="{6C616ECC-B14E-455A-9B31-FFC8AE41FD7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" name="文本框 108">
          <a:extLst>
            <a:ext uri="{FF2B5EF4-FFF2-40B4-BE49-F238E27FC236}">
              <a16:creationId xmlns:a16="http://schemas.microsoft.com/office/drawing/2014/main" xmlns="" id="{923BA904-6EB9-4649-B474-666E505FF8F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" name="文本框 109">
          <a:extLst>
            <a:ext uri="{FF2B5EF4-FFF2-40B4-BE49-F238E27FC236}">
              <a16:creationId xmlns:a16="http://schemas.microsoft.com/office/drawing/2014/main" xmlns="" id="{084E0E48-A2A5-4875-AAA2-EAEAE7EFEF3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" name="文本框 110">
          <a:extLst>
            <a:ext uri="{FF2B5EF4-FFF2-40B4-BE49-F238E27FC236}">
              <a16:creationId xmlns:a16="http://schemas.microsoft.com/office/drawing/2014/main" xmlns="" id="{06159914-2B2B-4101-A56B-B1D0FE21D6F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" name="文本框 111">
          <a:extLst>
            <a:ext uri="{FF2B5EF4-FFF2-40B4-BE49-F238E27FC236}">
              <a16:creationId xmlns:a16="http://schemas.microsoft.com/office/drawing/2014/main" xmlns="" id="{AB33C31A-7E4F-4E82-A8FD-FCE7D767344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" name="文本框 112">
          <a:extLst>
            <a:ext uri="{FF2B5EF4-FFF2-40B4-BE49-F238E27FC236}">
              <a16:creationId xmlns:a16="http://schemas.microsoft.com/office/drawing/2014/main" xmlns="" id="{5FC52C56-1FF3-41D8-BC6A-44E6F352FF5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" name="文本框 113">
          <a:extLst>
            <a:ext uri="{FF2B5EF4-FFF2-40B4-BE49-F238E27FC236}">
              <a16:creationId xmlns:a16="http://schemas.microsoft.com/office/drawing/2014/main" xmlns="" id="{12D015BB-7926-4FC4-9AC6-157DB0DC3C1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" name="文本框 114">
          <a:extLst>
            <a:ext uri="{FF2B5EF4-FFF2-40B4-BE49-F238E27FC236}">
              <a16:creationId xmlns:a16="http://schemas.microsoft.com/office/drawing/2014/main" xmlns="" id="{1AD61E27-5F02-48A7-A5E3-221C12CF1A6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" name="文本框 115">
          <a:extLst>
            <a:ext uri="{FF2B5EF4-FFF2-40B4-BE49-F238E27FC236}">
              <a16:creationId xmlns:a16="http://schemas.microsoft.com/office/drawing/2014/main" xmlns="" id="{D5081840-7DA8-4CBA-BD87-BFF4A7A56BF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" name="文本框 116">
          <a:extLst>
            <a:ext uri="{FF2B5EF4-FFF2-40B4-BE49-F238E27FC236}">
              <a16:creationId xmlns:a16="http://schemas.microsoft.com/office/drawing/2014/main" xmlns="" id="{D9E3434A-8DC3-45C6-B916-E7D6117691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4" name="文本框 117">
          <a:extLst>
            <a:ext uri="{FF2B5EF4-FFF2-40B4-BE49-F238E27FC236}">
              <a16:creationId xmlns:a16="http://schemas.microsoft.com/office/drawing/2014/main" xmlns="" id="{414FE648-D139-430D-AD14-F654B75FF61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5" name="文本框 118">
          <a:extLst>
            <a:ext uri="{FF2B5EF4-FFF2-40B4-BE49-F238E27FC236}">
              <a16:creationId xmlns:a16="http://schemas.microsoft.com/office/drawing/2014/main" xmlns="" id="{6E099DF4-FC76-4C0F-ABD9-E1D3ACF16D7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6" name="文本框 119">
          <a:extLst>
            <a:ext uri="{FF2B5EF4-FFF2-40B4-BE49-F238E27FC236}">
              <a16:creationId xmlns:a16="http://schemas.microsoft.com/office/drawing/2014/main" xmlns="" id="{821B9894-E391-4239-8320-74EDFAF9913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7" name="文本框 120">
          <a:extLst>
            <a:ext uri="{FF2B5EF4-FFF2-40B4-BE49-F238E27FC236}">
              <a16:creationId xmlns:a16="http://schemas.microsoft.com/office/drawing/2014/main" xmlns="" id="{8B185445-4950-4AF1-9A0C-4086E34A93B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8" name="文本框 121">
          <a:extLst>
            <a:ext uri="{FF2B5EF4-FFF2-40B4-BE49-F238E27FC236}">
              <a16:creationId xmlns:a16="http://schemas.microsoft.com/office/drawing/2014/main" xmlns="" id="{1217D50F-5B97-4718-BD6E-34D8A5111BF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9" name="文本框 122">
          <a:extLst>
            <a:ext uri="{FF2B5EF4-FFF2-40B4-BE49-F238E27FC236}">
              <a16:creationId xmlns:a16="http://schemas.microsoft.com/office/drawing/2014/main" xmlns="" id="{EA35530A-3B08-4721-94CF-FCA1E8035DC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0" name="文本框 123">
          <a:extLst>
            <a:ext uri="{FF2B5EF4-FFF2-40B4-BE49-F238E27FC236}">
              <a16:creationId xmlns:a16="http://schemas.microsoft.com/office/drawing/2014/main" xmlns="" id="{1052838D-2D7C-441C-9519-55FD1967A9A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1" name="文本框 124">
          <a:extLst>
            <a:ext uri="{FF2B5EF4-FFF2-40B4-BE49-F238E27FC236}">
              <a16:creationId xmlns:a16="http://schemas.microsoft.com/office/drawing/2014/main" xmlns="" id="{2437A7F2-308A-46B3-A4DC-CD2547F4702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2" name="文本框 125">
          <a:extLst>
            <a:ext uri="{FF2B5EF4-FFF2-40B4-BE49-F238E27FC236}">
              <a16:creationId xmlns:a16="http://schemas.microsoft.com/office/drawing/2014/main" xmlns="" id="{EC02E95E-136C-40DA-9747-75FA9C0B95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3" name="文本框 126">
          <a:extLst>
            <a:ext uri="{FF2B5EF4-FFF2-40B4-BE49-F238E27FC236}">
              <a16:creationId xmlns:a16="http://schemas.microsoft.com/office/drawing/2014/main" xmlns="" id="{B7F5C5F4-C49D-4350-A31D-AF0159932A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" name="文本框 127">
          <a:extLst>
            <a:ext uri="{FF2B5EF4-FFF2-40B4-BE49-F238E27FC236}">
              <a16:creationId xmlns:a16="http://schemas.microsoft.com/office/drawing/2014/main" xmlns="" id="{554AA93A-93D7-4259-BC89-AF644D7B54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" name="文本框 128">
          <a:extLst>
            <a:ext uri="{FF2B5EF4-FFF2-40B4-BE49-F238E27FC236}">
              <a16:creationId xmlns:a16="http://schemas.microsoft.com/office/drawing/2014/main" xmlns="" id="{F2E37E7B-C310-4268-A049-FB537822450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" name="文本框 129">
          <a:extLst>
            <a:ext uri="{FF2B5EF4-FFF2-40B4-BE49-F238E27FC236}">
              <a16:creationId xmlns:a16="http://schemas.microsoft.com/office/drawing/2014/main" xmlns="" id="{197BF80E-AAE9-46D8-BAE8-E5C5B0F096C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" name="文本框 130">
          <a:extLst>
            <a:ext uri="{FF2B5EF4-FFF2-40B4-BE49-F238E27FC236}">
              <a16:creationId xmlns:a16="http://schemas.microsoft.com/office/drawing/2014/main" xmlns="" id="{1A8C33D9-5913-4982-AD8B-F9A32EB792A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" name="文本框 131">
          <a:extLst>
            <a:ext uri="{FF2B5EF4-FFF2-40B4-BE49-F238E27FC236}">
              <a16:creationId xmlns:a16="http://schemas.microsoft.com/office/drawing/2014/main" xmlns="" id="{AA5A5675-DAEE-43D6-A6F6-0C9B00998DC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" name="文本框 132">
          <a:extLst>
            <a:ext uri="{FF2B5EF4-FFF2-40B4-BE49-F238E27FC236}">
              <a16:creationId xmlns:a16="http://schemas.microsoft.com/office/drawing/2014/main" xmlns="" id="{59BC92D5-1232-49EE-AB2B-3B22C1EAB39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" name="文本框 133">
          <a:extLst>
            <a:ext uri="{FF2B5EF4-FFF2-40B4-BE49-F238E27FC236}">
              <a16:creationId xmlns:a16="http://schemas.microsoft.com/office/drawing/2014/main" xmlns="" id="{3377C39D-38D5-49E6-8E01-A1EA0AE0080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" name="文本框 134">
          <a:extLst>
            <a:ext uri="{FF2B5EF4-FFF2-40B4-BE49-F238E27FC236}">
              <a16:creationId xmlns:a16="http://schemas.microsoft.com/office/drawing/2014/main" xmlns="" id="{B737EDFE-0C81-41AD-B74D-681A8DFD5DE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" name="文本框 135">
          <a:extLst>
            <a:ext uri="{FF2B5EF4-FFF2-40B4-BE49-F238E27FC236}">
              <a16:creationId xmlns:a16="http://schemas.microsoft.com/office/drawing/2014/main" xmlns="" id="{FCA2D630-241E-4F4F-84BF-CB983E29EC6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" name="文本框 136">
          <a:extLst>
            <a:ext uri="{FF2B5EF4-FFF2-40B4-BE49-F238E27FC236}">
              <a16:creationId xmlns:a16="http://schemas.microsoft.com/office/drawing/2014/main" xmlns="" id="{43DB9748-A9D8-43AE-9136-7854D77EB70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" name="文本框 137">
          <a:extLst>
            <a:ext uri="{FF2B5EF4-FFF2-40B4-BE49-F238E27FC236}">
              <a16:creationId xmlns:a16="http://schemas.microsoft.com/office/drawing/2014/main" xmlns="" id="{77E87089-4F82-4514-BDF6-0F3283DCAC4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" name="文本框 138">
          <a:extLst>
            <a:ext uri="{FF2B5EF4-FFF2-40B4-BE49-F238E27FC236}">
              <a16:creationId xmlns:a16="http://schemas.microsoft.com/office/drawing/2014/main" xmlns="" id="{8F2CF394-2BC8-4983-B5D8-8872D8720F3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" name="文本框 139">
          <a:extLst>
            <a:ext uri="{FF2B5EF4-FFF2-40B4-BE49-F238E27FC236}">
              <a16:creationId xmlns:a16="http://schemas.microsoft.com/office/drawing/2014/main" xmlns="" id="{CE08F27A-0594-4E28-B9C4-89CB6031DEC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" name="文本框 140">
          <a:extLst>
            <a:ext uri="{FF2B5EF4-FFF2-40B4-BE49-F238E27FC236}">
              <a16:creationId xmlns:a16="http://schemas.microsoft.com/office/drawing/2014/main" xmlns="" id="{368BBA13-990F-4B4F-8412-89AE687D20D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" name="文本框 141">
          <a:extLst>
            <a:ext uri="{FF2B5EF4-FFF2-40B4-BE49-F238E27FC236}">
              <a16:creationId xmlns:a16="http://schemas.microsoft.com/office/drawing/2014/main" xmlns="" id="{E90EA536-DC27-4395-B84B-E6E944A3BDE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" name="文本框 142">
          <a:extLst>
            <a:ext uri="{FF2B5EF4-FFF2-40B4-BE49-F238E27FC236}">
              <a16:creationId xmlns:a16="http://schemas.microsoft.com/office/drawing/2014/main" xmlns="" id="{1EF653B2-2E8E-4976-8EA4-D9389D4EF04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" name="文本框 143">
          <a:extLst>
            <a:ext uri="{FF2B5EF4-FFF2-40B4-BE49-F238E27FC236}">
              <a16:creationId xmlns:a16="http://schemas.microsoft.com/office/drawing/2014/main" xmlns="" id="{916FD17D-C67A-43CB-B0F5-3AD5ACCE642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" name="文本框 144">
          <a:extLst>
            <a:ext uri="{FF2B5EF4-FFF2-40B4-BE49-F238E27FC236}">
              <a16:creationId xmlns:a16="http://schemas.microsoft.com/office/drawing/2014/main" xmlns="" id="{A2522C97-3532-43C5-BB48-4F5E0D7333B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" name="文本框 145">
          <a:extLst>
            <a:ext uri="{FF2B5EF4-FFF2-40B4-BE49-F238E27FC236}">
              <a16:creationId xmlns:a16="http://schemas.microsoft.com/office/drawing/2014/main" xmlns="" id="{C978A0C0-A933-439A-BBE4-83B809263AF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" name="文本框 146">
          <a:extLst>
            <a:ext uri="{FF2B5EF4-FFF2-40B4-BE49-F238E27FC236}">
              <a16:creationId xmlns:a16="http://schemas.microsoft.com/office/drawing/2014/main" xmlns="" id="{94A14003-3579-4764-8CD1-A488C4B1E20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4" name="文本框 147">
          <a:extLst>
            <a:ext uri="{FF2B5EF4-FFF2-40B4-BE49-F238E27FC236}">
              <a16:creationId xmlns:a16="http://schemas.microsoft.com/office/drawing/2014/main" xmlns="" id="{3C0E3395-466D-443F-B1BE-0CAC99BCAE3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5" name="文本框 148">
          <a:extLst>
            <a:ext uri="{FF2B5EF4-FFF2-40B4-BE49-F238E27FC236}">
              <a16:creationId xmlns:a16="http://schemas.microsoft.com/office/drawing/2014/main" xmlns="" id="{1F63655F-D648-49BA-B53B-D4296F5507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6" name="文本框 149">
          <a:extLst>
            <a:ext uri="{FF2B5EF4-FFF2-40B4-BE49-F238E27FC236}">
              <a16:creationId xmlns:a16="http://schemas.microsoft.com/office/drawing/2014/main" xmlns="" id="{4A22E197-40AC-416F-B2A3-F1E3FB50FC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7" name="文本框 150">
          <a:extLst>
            <a:ext uri="{FF2B5EF4-FFF2-40B4-BE49-F238E27FC236}">
              <a16:creationId xmlns:a16="http://schemas.microsoft.com/office/drawing/2014/main" xmlns="" id="{3328B3F0-B7BF-44AB-B124-44D87ED7BF6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8" name="文本框 151">
          <a:extLst>
            <a:ext uri="{FF2B5EF4-FFF2-40B4-BE49-F238E27FC236}">
              <a16:creationId xmlns:a16="http://schemas.microsoft.com/office/drawing/2014/main" xmlns="" id="{7743BAC2-D2D5-46BD-887B-70B360B8D2C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9" name="文本框 152">
          <a:extLst>
            <a:ext uri="{FF2B5EF4-FFF2-40B4-BE49-F238E27FC236}">
              <a16:creationId xmlns:a16="http://schemas.microsoft.com/office/drawing/2014/main" xmlns="" id="{CC59C45F-8BDF-4D60-8D74-81D30690E2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0" name="文本框 153">
          <a:extLst>
            <a:ext uri="{FF2B5EF4-FFF2-40B4-BE49-F238E27FC236}">
              <a16:creationId xmlns:a16="http://schemas.microsoft.com/office/drawing/2014/main" xmlns="" id="{347E413E-BE81-4A30-A00B-102FFC8F94A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1" name="文本框 154">
          <a:extLst>
            <a:ext uri="{FF2B5EF4-FFF2-40B4-BE49-F238E27FC236}">
              <a16:creationId xmlns:a16="http://schemas.microsoft.com/office/drawing/2014/main" xmlns="" id="{21A91987-01E7-42F7-BC40-223F0EAEDB0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2" name="文本框 155">
          <a:extLst>
            <a:ext uri="{FF2B5EF4-FFF2-40B4-BE49-F238E27FC236}">
              <a16:creationId xmlns:a16="http://schemas.microsoft.com/office/drawing/2014/main" xmlns="" id="{7868940F-A837-4E0E-9818-BBD4998ADC6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3" name="文本框 156">
          <a:extLst>
            <a:ext uri="{FF2B5EF4-FFF2-40B4-BE49-F238E27FC236}">
              <a16:creationId xmlns:a16="http://schemas.microsoft.com/office/drawing/2014/main" xmlns="" id="{C2905C6F-E44E-4395-8CFC-59ED8632FAD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" name="文本框 157">
          <a:extLst>
            <a:ext uri="{FF2B5EF4-FFF2-40B4-BE49-F238E27FC236}">
              <a16:creationId xmlns:a16="http://schemas.microsoft.com/office/drawing/2014/main" xmlns="" id="{6DC7654B-F3AC-4C90-B921-8715689C366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" name="文本框 158">
          <a:extLst>
            <a:ext uri="{FF2B5EF4-FFF2-40B4-BE49-F238E27FC236}">
              <a16:creationId xmlns:a16="http://schemas.microsoft.com/office/drawing/2014/main" xmlns="" id="{5C4AFE10-94BD-4DFD-9A9E-2F668FA8B62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" name="文本框 159">
          <a:extLst>
            <a:ext uri="{FF2B5EF4-FFF2-40B4-BE49-F238E27FC236}">
              <a16:creationId xmlns:a16="http://schemas.microsoft.com/office/drawing/2014/main" xmlns="" id="{C2C81A9C-2AD1-4439-8BF5-1A26EAC5B2A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" name="文本框 160">
          <a:extLst>
            <a:ext uri="{FF2B5EF4-FFF2-40B4-BE49-F238E27FC236}">
              <a16:creationId xmlns:a16="http://schemas.microsoft.com/office/drawing/2014/main" xmlns="" id="{F2C40C54-3DF8-4779-B300-EC93D517D82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" name="文本框 161">
          <a:extLst>
            <a:ext uri="{FF2B5EF4-FFF2-40B4-BE49-F238E27FC236}">
              <a16:creationId xmlns:a16="http://schemas.microsoft.com/office/drawing/2014/main" xmlns="" id="{444415C9-32A2-45FB-A1CA-D938CE3B847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" name="文本框 162">
          <a:extLst>
            <a:ext uri="{FF2B5EF4-FFF2-40B4-BE49-F238E27FC236}">
              <a16:creationId xmlns:a16="http://schemas.microsoft.com/office/drawing/2014/main" xmlns="" id="{D38F66D0-A72B-4B4B-AA05-F7B545B1C99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" name="文本框 163">
          <a:extLst>
            <a:ext uri="{FF2B5EF4-FFF2-40B4-BE49-F238E27FC236}">
              <a16:creationId xmlns:a16="http://schemas.microsoft.com/office/drawing/2014/main" xmlns="" id="{39AA5826-2794-4E60-AD69-7CE8D1EAC16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" name="文本框 164">
          <a:extLst>
            <a:ext uri="{FF2B5EF4-FFF2-40B4-BE49-F238E27FC236}">
              <a16:creationId xmlns:a16="http://schemas.microsoft.com/office/drawing/2014/main" xmlns="" id="{FE1D5108-9D53-427F-BDE3-620A68D472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" name="文本框 165">
          <a:extLst>
            <a:ext uri="{FF2B5EF4-FFF2-40B4-BE49-F238E27FC236}">
              <a16:creationId xmlns:a16="http://schemas.microsoft.com/office/drawing/2014/main" xmlns="" id="{7E74EDD1-5A1E-4BEC-B0A2-4F994EAE4F5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" name="文本框 166">
          <a:extLst>
            <a:ext uri="{FF2B5EF4-FFF2-40B4-BE49-F238E27FC236}">
              <a16:creationId xmlns:a16="http://schemas.microsoft.com/office/drawing/2014/main" xmlns="" id="{699A19EC-1614-4CCB-A84C-6A5BFA73D24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" name="文本框 167">
          <a:extLst>
            <a:ext uri="{FF2B5EF4-FFF2-40B4-BE49-F238E27FC236}">
              <a16:creationId xmlns:a16="http://schemas.microsoft.com/office/drawing/2014/main" xmlns="" id="{FD577D96-78DA-4617-8429-05CCF89F7D1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" name="文本框 168">
          <a:extLst>
            <a:ext uri="{FF2B5EF4-FFF2-40B4-BE49-F238E27FC236}">
              <a16:creationId xmlns:a16="http://schemas.microsoft.com/office/drawing/2014/main" xmlns="" id="{B2F4BD9C-90A9-4063-BEBA-2371D764307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" name="文本框 169">
          <a:extLst>
            <a:ext uri="{FF2B5EF4-FFF2-40B4-BE49-F238E27FC236}">
              <a16:creationId xmlns:a16="http://schemas.microsoft.com/office/drawing/2014/main" xmlns="" id="{9EB8A643-768B-40D7-A204-F7C7190855A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" name="文本框 170">
          <a:extLst>
            <a:ext uri="{FF2B5EF4-FFF2-40B4-BE49-F238E27FC236}">
              <a16:creationId xmlns:a16="http://schemas.microsoft.com/office/drawing/2014/main" xmlns="" id="{3FE308C2-984A-43F4-9198-8CE58426669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" name="文本框 171">
          <a:extLst>
            <a:ext uri="{FF2B5EF4-FFF2-40B4-BE49-F238E27FC236}">
              <a16:creationId xmlns:a16="http://schemas.microsoft.com/office/drawing/2014/main" xmlns="" id="{B5C1E62D-FA74-4331-BF43-262622D597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" name="文本框 172">
          <a:extLst>
            <a:ext uri="{FF2B5EF4-FFF2-40B4-BE49-F238E27FC236}">
              <a16:creationId xmlns:a16="http://schemas.microsoft.com/office/drawing/2014/main" xmlns="" id="{A989CB3D-99AE-4188-ACA2-3BFD54AA9DE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" name="文本框 173">
          <a:extLst>
            <a:ext uri="{FF2B5EF4-FFF2-40B4-BE49-F238E27FC236}">
              <a16:creationId xmlns:a16="http://schemas.microsoft.com/office/drawing/2014/main" xmlns="" id="{4205E1F2-2A81-4E91-B2A3-DCE8293E082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" name="文本框 174">
          <a:extLst>
            <a:ext uri="{FF2B5EF4-FFF2-40B4-BE49-F238E27FC236}">
              <a16:creationId xmlns:a16="http://schemas.microsoft.com/office/drawing/2014/main" xmlns="" id="{7F1D9FB8-1605-4FF1-9D63-A940516FC9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" name="文本框 175">
          <a:extLst>
            <a:ext uri="{FF2B5EF4-FFF2-40B4-BE49-F238E27FC236}">
              <a16:creationId xmlns:a16="http://schemas.microsoft.com/office/drawing/2014/main" xmlns="" id="{ED0E18C8-BAB1-431A-8022-AD53593894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3" name="文本框 176">
          <a:extLst>
            <a:ext uri="{FF2B5EF4-FFF2-40B4-BE49-F238E27FC236}">
              <a16:creationId xmlns:a16="http://schemas.microsoft.com/office/drawing/2014/main" xmlns="" id="{4241932C-5FFE-4413-B5CA-358F31D4CE0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4" name="文本框 177">
          <a:extLst>
            <a:ext uri="{FF2B5EF4-FFF2-40B4-BE49-F238E27FC236}">
              <a16:creationId xmlns:a16="http://schemas.microsoft.com/office/drawing/2014/main" xmlns="" id="{F11208F9-E277-4B8C-8601-1232B983035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5" name="文本框 178">
          <a:extLst>
            <a:ext uri="{FF2B5EF4-FFF2-40B4-BE49-F238E27FC236}">
              <a16:creationId xmlns:a16="http://schemas.microsoft.com/office/drawing/2014/main" xmlns="" id="{8466DF1C-C834-4611-8AC7-22903FFD5F4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6" name="文本框 179">
          <a:extLst>
            <a:ext uri="{FF2B5EF4-FFF2-40B4-BE49-F238E27FC236}">
              <a16:creationId xmlns:a16="http://schemas.microsoft.com/office/drawing/2014/main" xmlns="" id="{D7817EA4-9E13-4B84-9887-CCC18E791C9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7" name="文本框 180">
          <a:extLst>
            <a:ext uri="{FF2B5EF4-FFF2-40B4-BE49-F238E27FC236}">
              <a16:creationId xmlns:a16="http://schemas.microsoft.com/office/drawing/2014/main" xmlns="" id="{AAFDA1CA-CBEF-4E22-8B75-FAF5620D9B4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8" name="文本框 181">
          <a:extLst>
            <a:ext uri="{FF2B5EF4-FFF2-40B4-BE49-F238E27FC236}">
              <a16:creationId xmlns:a16="http://schemas.microsoft.com/office/drawing/2014/main" xmlns="" id="{94351C7D-DA1C-4499-9A4C-74232E15791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9" name="文本框 182">
          <a:extLst>
            <a:ext uri="{FF2B5EF4-FFF2-40B4-BE49-F238E27FC236}">
              <a16:creationId xmlns:a16="http://schemas.microsoft.com/office/drawing/2014/main" xmlns="" id="{98FEBE36-9093-47A9-A4D2-478937766F0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0" name="文本框 183">
          <a:extLst>
            <a:ext uri="{FF2B5EF4-FFF2-40B4-BE49-F238E27FC236}">
              <a16:creationId xmlns:a16="http://schemas.microsoft.com/office/drawing/2014/main" xmlns="" id="{69CD62A9-E9DF-4BB8-9C10-796B7764F66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1" name="文本框 184">
          <a:extLst>
            <a:ext uri="{FF2B5EF4-FFF2-40B4-BE49-F238E27FC236}">
              <a16:creationId xmlns:a16="http://schemas.microsoft.com/office/drawing/2014/main" xmlns="" id="{DBE8A0E2-7139-43F4-8F44-41A8CFECBF5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2" name="文本框 185">
          <a:extLst>
            <a:ext uri="{FF2B5EF4-FFF2-40B4-BE49-F238E27FC236}">
              <a16:creationId xmlns:a16="http://schemas.microsoft.com/office/drawing/2014/main" xmlns="" id="{FD0E6898-014A-4FE6-8B51-C55DB05F9CA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3" name="文本框 186">
          <a:extLst>
            <a:ext uri="{FF2B5EF4-FFF2-40B4-BE49-F238E27FC236}">
              <a16:creationId xmlns:a16="http://schemas.microsoft.com/office/drawing/2014/main" xmlns="" id="{E8FCA685-6871-4792-80B6-8F3753BAAD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4" name="文本框 187">
          <a:extLst>
            <a:ext uri="{FF2B5EF4-FFF2-40B4-BE49-F238E27FC236}">
              <a16:creationId xmlns:a16="http://schemas.microsoft.com/office/drawing/2014/main" xmlns="" id="{904EAB3D-3C8C-4445-A1AC-B03EDC4D93D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5" name="文本框 188">
          <a:extLst>
            <a:ext uri="{FF2B5EF4-FFF2-40B4-BE49-F238E27FC236}">
              <a16:creationId xmlns:a16="http://schemas.microsoft.com/office/drawing/2014/main" xmlns="" id="{0F30BE13-7B55-484B-A87F-AC18C8491AE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6" name="文本框 189">
          <a:extLst>
            <a:ext uri="{FF2B5EF4-FFF2-40B4-BE49-F238E27FC236}">
              <a16:creationId xmlns:a16="http://schemas.microsoft.com/office/drawing/2014/main" xmlns="" id="{5BA957C6-2803-40D8-B245-09E06430A31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7" name="文本框 190">
          <a:extLst>
            <a:ext uri="{FF2B5EF4-FFF2-40B4-BE49-F238E27FC236}">
              <a16:creationId xmlns:a16="http://schemas.microsoft.com/office/drawing/2014/main" xmlns="" id="{C6088286-185C-4DD6-B332-F7B9CE4129C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8" name="文本框 191">
          <a:extLst>
            <a:ext uri="{FF2B5EF4-FFF2-40B4-BE49-F238E27FC236}">
              <a16:creationId xmlns:a16="http://schemas.microsoft.com/office/drawing/2014/main" xmlns="" id="{6E569682-A4FD-4E50-82FD-9780E45BD2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89" name="文本框 192">
          <a:extLst>
            <a:ext uri="{FF2B5EF4-FFF2-40B4-BE49-F238E27FC236}">
              <a16:creationId xmlns:a16="http://schemas.microsoft.com/office/drawing/2014/main" xmlns="" id="{9707C86B-2330-4E98-BC5C-BBC72CC202F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0" name="文本框 193">
          <a:extLst>
            <a:ext uri="{FF2B5EF4-FFF2-40B4-BE49-F238E27FC236}">
              <a16:creationId xmlns:a16="http://schemas.microsoft.com/office/drawing/2014/main" xmlns="" id="{7AE26A71-4691-4CC7-86C1-A669B59DBE3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1" name="文本框 194">
          <a:extLst>
            <a:ext uri="{FF2B5EF4-FFF2-40B4-BE49-F238E27FC236}">
              <a16:creationId xmlns:a16="http://schemas.microsoft.com/office/drawing/2014/main" xmlns="" id="{58669B5E-96D3-4979-8DC1-17554B35053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2" name="文本框 195">
          <a:extLst>
            <a:ext uri="{FF2B5EF4-FFF2-40B4-BE49-F238E27FC236}">
              <a16:creationId xmlns:a16="http://schemas.microsoft.com/office/drawing/2014/main" xmlns="" id="{B0DE5B43-5503-4FDF-BB8B-0C9C361A15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3" name="文本框 196">
          <a:extLst>
            <a:ext uri="{FF2B5EF4-FFF2-40B4-BE49-F238E27FC236}">
              <a16:creationId xmlns:a16="http://schemas.microsoft.com/office/drawing/2014/main" xmlns="" id="{3ACCB1D5-D5E4-4E4A-AA5C-9CF8720177F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4" name="文本框 197">
          <a:extLst>
            <a:ext uri="{FF2B5EF4-FFF2-40B4-BE49-F238E27FC236}">
              <a16:creationId xmlns:a16="http://schemas.microsoft.com/office/drawing/2014/main" xmlns="" id="{2146BB0E-7D33-4F2A-9D3C-38636F24D36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5" name="文本框 198">
          <a:extLst>
            <a:ext uri="{FF2B5EF4-FFF2-40B4-BE49-F238E27FC236}">
              <a16:creationId xmlns:a16="http://schemas.microsoft.com/office/drawing/2014/main" xmlns="" id="{2ACAA698-B0EA-46C1-8D5E-89A19E17685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6" name="文本框 199">
          <a:extLst>
            <a:ext uri="{FF2B5EF4-FFF2-40B4-BE49-F238E27FC236}">
              <a16:creationId xmlns:a16="http://schemas.microsoft.com/office/drawing/2014/main" xmlns="" id="{8F5B579D-59FC-4C2F-ACF6-985E8CEFB1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7" name="文本框 200">
          <a:extLst>
            <a:ext uri="{FF2B5EF4-FFF2-40B4-BE49-F238E27FC236}">
              <a16:creationId xmlns:a16="http://schemas.microsoft.com/office/drawing/2014/main" xmlns="" id="{4CFA68C5-2E2B-41C9-A37B-516EE26B82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8" name="文本框 201">
          <a:extLst>
            <a:ext uri="{FF2B5EF4-FFF2-40B4-BE49-F238E27FC236}">
              <a16:creationId xmlns:a16="http://schemas.microsoft.com/office/drawing/2014/main" xmlns="" id="{EBE918BE-24F2-4C9F-939B-760426D870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99" name="文本框 202">
          <a:extLst>
            <a:ext uri="{FF2B5EF4-FFF2-40B4-BE49-F238E27FC236}">
              <a16:creationId xmlns:a16="http://schemas.microsoft.com/office/drawing/2014/main" xmlns="" id="{2FD87A32-C0D4-4489-B190-F007ECCDDC7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0" name="文本框 203">
          <a:extLst>
            <a:ext uri="{FF2B5EF4-FFF2-40B4-BE49-F238E27FC236}">
              <a16:creationId xmlns:a16="http://schemas.microsoft.com/office/drawing/2014/main" xmlns="" id="{B6417426-F5E5-4FF9-BF00-94616465440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1" name="文本框 204">
          <a:extLst>
            <a:ext uri="{FF2B5EF4-FFF2-40B4-BE49-F238E27FC236}">
              <a16:creationId xmlns:a16="http://schemas.microsoft.com/office/drawing/2014/main" xmlns="" id="{B1CFF07B-1D3B-4DA2-B838-D17F2C9A9EF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2" name="文本框 205">
          <a:extLst>
            <a:ext uri="{FF2B5EF4-FFF2-40B4-BE49-F238E27FC236}">
              <a16:creationId xmlns:a16="http://schemas.microsoft.com/office/drawing/2014/main" xmlns="" id="{B5615229-CDFF-467A-8DE4-D300E3D9E45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3" name="文本框 206">
          <a:extLst>
            <a:ext uri="{FF2B5EF4-FFF2-40B4-BE49-F238E27FC236}">
              <a16:creationId xmlns:a16="http://schemas.microsoft.com/office/drawing/2014/main" xmlns="" id="{BD6B04B2-EB76-49B4-8B65-E3361891361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4" name="文本框 207">
          <a:extLst>
            <a:ext uri="{FF2B5EF4-FFF2-40B4-BE49-F238E27FC236}">
              <a16:creationId xmlns:a16="http://schemas.microsoft.com/office/drawing/2014/main" xmlns="" id="{0F1C4E2E-3BD6-48EB-9868-21E2BB2E109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5" name="文本框 208">
          <a:extLst>
            <a:ext uri="{FF2B5EF4-FFF2-40B4-BE49-F238E27FC236}">
              <a16:creationId xmlns:a16="http://schemas.microsoft.com/office/drawing/2014/main" xmlns="" id="{58AABCA9-03F7-4E29-8BD8-620472EE7BC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6" name="文本框 209">
          <a:extLst>
            <a:ext uri="{FF2B5EF4-FFF2-40B4-BE49-F238E27FC236}">
              <a16:creationId xmlns:a16="http://schemas.microsoft.com/office/drawing/2014/main" xmlns="" id="{ADBB01E4-6BD5-4980-8B84-B4F138C0991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7" name="文本框 210">
          <a:extLst>
            <a:ext uri="{FF2B5EF4-FFF2-40B4-BE49-F238E27FC236}">
              <a16:creationId xmlns:a16="http://schemas.microsoft.com/office/drawing/2014/main" xmlns="" id="{88C3F98F-9F03-4B90-BD5F-F513D25ECBE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8" name="文本框 211">
          <a:extLst>
            <a:ext uri="{FF2B5EF4-FFF2-40B4-BE49-F238E27FC236}">
              <a16:creationId xmlns:a16="http://schemas.microsoft.com/office/drawing/2014/main" xmlns="" id="{808C6328-89CA-4312-A539-52E595E8F76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09" name="文本框 212">
          <a:extLst>
            <a:ext uri="{FF2B5EF4-FFF2-40B4-BE49-F238E27FC236}">
              <a16:creationId xmlns:a16="http://schemas.microsoft.com/office/drawing/2014/main" xmlns="" id="{08798969-8E75-423C-8E4C-40B8CC9D5D6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0" name="文本框 213">
          <a:extLst>
            <a:ext uri="{FF2B5EF4-FFF2-40B4-BE49-F238E27FC236}">
              <a16:creationId xmlns:a16="http://schemas.microsoft.com/office/drawing/2014/main" xmlns="" id="{E34B133A-86E8-4EE8-86BB-6397B5AD0E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1" name="文本框 214">
          <a:extLst>
            <a:ext uri="{FF2B5EF4-FFF2-40B4-BE49-F238E27FC236}">
              <a16:creationId xmlns:a16="http://schemas.microsoft.com/office/drawing/2014/main" xmlns="" id="{25FD3FFE-5196-4124-A86C-C72B7CA9A3C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2" name="文本框 215">
          <a:extLst>
            <a:ext uri="{FF2B5EF4-FFF2-40B4-BE49-F238E27FC236}">
              <a16:creationId xmlns:a16="http://schemas.microsoft.com/office/drawing/2014/main" xmlns="" id="{F07BBB2E-86DE-49C1-9C1E-7048CA7B725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3" name="文本框 216">
          <a:extLst>
            <a:ext uri="{FF2B5EF4-FFF2-40B4-BE49-F238E27FC236}">
              <a16:creationId xmlns:a16="http://schemas.microsoft.com/office/drawing/2014/main" xmlns="" id="{9F5B0590-2D11-494E-A77A-5A723DD7BA7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4" name="文本框 217">
          <a:extLst>
            <a:ext uri="{FF2B5EF4-FFF2-40B4-BE49-F238E27FC236}">
              <a16:creationId xmlns:a16="http://schemas.microsoft.com/office/drawing/2014/main" xmlns="" id="{EB865296-4FDD-4537-9F16-F1D3F137359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5" name="文本框 218">
          <a:extLst>
            <a:ext uri="{FF2B5EF4-FFF2-40B4-BE49-F238E27FC236}">
              <a16:creationId xmlns:a16="http://schemas.microsoft.com/office/drawing/2014/main" xmlns="" id="{19EE1617-D908-4041-B9FF-86D2A889E6C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6" name="文本框 219">
          <a:extLst>
            <a:ext uri="{FF2B5EF4-FFF2-40B4-BE49-F238E27FC236}">
              <a16:creationId xmlns:a16="http://schemas.microsoft.com/office/drawing/2014/main" xmlns="" id="{BEA60A91-99FB-4B9B-BE5B-33C04C386D3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7" name="文本框 220">
          <a:extLst>
            <a:ext uri="{FF2B5EF4-FFF2-40B4-BE49-F238E27FC236}">
              <a16:creationId xmlns:a16="http://schemas.microsoft.com/office/drawing/2014/main" xmlns="" id="{7563471D-7F12-4134-ADC2-572E7D1ECD6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8" name="文本框 221">
          <a:extLst>
            <a:ext uri="{FF2B5EF4-FFF2-40B4-BE49-F238E27FC236}">
              <a16:creationId xmlns:a16="http://schemas.microsoft.com/office/drawing/2014/main" xmlns="" id="{8B136830-5D2F-4312-9287-5A7D39C6A86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19" name="文本框 222">
          <a:extLst>
            <a:ext uri="{FF2B5EF4-FFF2-40B4-BE49-F238E27FC236}">
              <a16:creationId xmlns:a16="http://schemas.microsoft.com/office/drawing/2014/main" xmlns="" id="{191EECCD-FE64-4341-B039-D9F9CE0939A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0" name="文本框 223">
          <a:extLst>
            <a:ext uri="{FF2B5EF4-FFF2-40B4-BE49-F238E27FC236}">
              <a16:creationId xmlns:a16="http://schemas.microsoft.com/office/drawing/2014/main" xmlns="" id="{23D4A36C-4BD2-4C33-AEE2-ED2A8D25D47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1" name="文本框 224">
          <a:extLst>
            <a:ext uri="{FF2B5EF4-FFF2-40B4-BE49-F238E27FC236}">
              <a16:creationId xmlns:a16="http://schemas.microsoft.com/office/drawing/2014/main" xmlns="" id="{D4A88ECB-8828-48A3-A855-9F4383A4C93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2" name="文本框 225">
          <a:extLst>
            <a:ext uri="{FF2B5EF4-FFF2-40B4-BE49-F238E27FC236}">
              <a16:creationId xmlns:a16="http://schemas.microsoft.com/office/drawing/2014/main" xmlns="" id="{83793929-F09E-45AB-B3EB-CF940F209EF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3" name="文本框 226">
          <a:extLst>
            <a:ext uri="{FF2B5EF4-FFF2-40B4-BE49-F238E27FC236}">
              <a16:creationId xmlns:a16="http://schemas.microsoft.com/office/drawing/2014/main" xmlns="" id="{637E8800-5B9C-4F31-92BC-C7FA9C8FFB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4" name="文本框 227">
          <a:extLst>
            <a:ext uri="{FF2B5EF4-FFF2-40B4-BE49-F238E27FC236}">
              <a16:creationId xmlns:a16="http://schemas.microsoft.com/office/drawing/2014/main" xmlns="" id="{BC4E78A3-96BF-44C4-82B1-023BB5E7067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5" name="文本框 228">
          <a:extLst>
            <a:ext uri="{FF2B5EF4-FFF2-40B4-BE49-F238E27FC236}">
              <a16:creationId xmlns:a16="http://schemas.microsoft.com/office/drawing/2014/main" xmlns="" id="{6743589F-53EB-4883-AC11-9FEBCFE8A82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6" name="文本框 229">
          <a:extLst>
            <a:ext uri="{FF2B5EF4-FFF2-40B4-BE49-F238E27FC236}">
              <a16:creationId xmlns:a16="http://schemas.microsoft.com/office/drawing/2014/main" xmlns="" id="{137F4310-1CD9-44CF-A9DF-C31C2CBEA49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7" name="文本框 230">
          <a:extLst>
            <a:ext uri="{FF2B5EF4-FFF2-40B4-BE49-F238E27FC236}">
              <a16:creationId xmlns:a16="http://schemas.microsoft.com/office/drawing/2014/main" xmlns="" id="{0E94FA3A-C6C9-45AA-AF62-1EAA0DA7FFC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8" name="文本框 231">
          <a:extLst>
            <a:ext uri="{FF2B5EF4-FFF2-40B4-BE49-F238E27FC236}">
              <a16:creationId xmlns:a16="http://schemas.microsoft.com/office/drawing/2014/main" xmlns="" id="{9B3D7AEF-4151-4F47-AE73-4BF1EF8F59E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29" name="文本框 232">
          <a:extLst>
            <a:ext uri="{FF2B5EF4-FFF2-40B4-BE49-F238E27FC236}">
              <a16:creationId xmlns:a16="http://schemas.microsoft.com/office/drawing/2014/main" xmlns="" id="{4CC38366-6FBF-4638-BBAC-13AC216092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0" name="文本框 233">
          <a:extLst>
            <a:ext uri="{FF2B5EF4-FFF2-40B4-BE49-F238E27FC236}">
              <a16:creationId xmlns:a16="http://schemas.microsoft.com/office/drawing/2014/main" xmlns="" id="{26E47E87-8D5B-4C56-BDA4-4212CF2B772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1" name="文本框 234">
          <a:extLst>
            <a:ext uri="{FF2B5EF4-FFF2-40B4-BE49-F238E27FC236}">
              <a16:creationId xmlns:a16="http://schemas.microsoft.com/office/drawing/2014/main" xmlns="" id="{7D46EE26-7511-47BE-A2F9-6715F5DED6B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2" name="文本框 235">
          <a:extLst>
            <a:ext uri="{FF2B5EF4-FFF2-40B4-BE49-F238E27FC236}">
              <a16:creationId xmlns:a16="http://schemas.microsoft.com/office/drawing/2014/main" xmlns="" id="{CAE6CFD4-9022-4727-9EE1-1A6E374188B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3" name="文本框 236">
          <a:extLst>
            <a:ext uri="{FF2B5EF4-FFF2-40B4-BE49-F238E27FC236}">
              <a16:creationId xmlns:a16="http://schemas.microsoft.com/office/drawing/2014/main" xmlns="" id="{09FC0E77-CF09-4147-AFE7-EBC07E5ACBE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4" name="文本框 237">
          <a:extLst>
            <a:ext uri="{FF2B5EF4-FFF2-40B4-BE49-F238E27FC236}">
              <a16:creationId xmlns:a16="http://schemas.microsoft.com/office/drawing/2014/main" xmlns="" id="{E7885B9E-0F33-40BC-8F3A-6BD0B8BAB3F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5" name="文本框 238">
          <a:extLst>
            <a:ext uri="{FF2B5EF4-FFF2-40B4-BE49-F238E27FC236}">
              <a16:creationId xmlns:a16="http://schemas.microsoft.com/office/drawing/2014/main" xmlns="" id="{9EAB6064-05DC-4DCB-9FB3-59152FF900E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6" name="文本框 239">
          <a:extLst>
            <a:ext uri="{FF2B5EF4-FFF2-40B4-BE49-F238E27FC236}">
              <a16:creationId xmlns:a16="http://schemas.microsoft.com/office/drawing/2014/main" xmlns="" id="{BBDDDF4B-71B8-4D76-B1BE-624B893D4D5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7" name="文本框 240">
          <a:extLst>
            <a:ext uri="{FF2B5EF4-FFF2-40B4-BE49-F238E27FC236}">
              <a16:creationId xmlns:a16="http://schemas.microsoft.com/office/drawing/2014/main" xmlns="" id="{2707C55D-6F02-47EC-9A3A-B475DCFB1C3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8" name="文本框 241">
          <a:extLst>
            <a:ext uri="{FF2B5EF4-FFF2-40B4-BE49-F238E27FC236}">
              <a16:creationId xmlns:a16="http://schemas.microsoft.com/office/drawing/2014/main" xmlns="" id="{04430DEF-B363-4C77-8882-260A131122D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39" name="文本框 242">
          <a:extLst>
            <a:ext uri="{FF2B5EF4-FFF2-40B4-BE49-F238E27FC236}">
              <a16:creationId xmlns:a16="http://schemas.microsoft.com/office/drawing/2014/main" xmlns="" id="{C1F6122F-1AA4-4D23-89EE-C7EFC55BD07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40" name="文本框 243">
          <a:extLst>
            <a:ext uri="{FF2B5EF4-FFF2-40B4-BE49-F238E27FC236}">
              <a16:creationId xmlns:a16="http://schemas.microsoft.com/office/drawing/2014/main" xmlns="" id="{A5A65C6B-A596-44B7-9B5A-C1492ED0E64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41" name="文本框 244">
          <a:extLst>
            <a:ext uri="{FF2B5EF4-FFF2-40B4-BE49-F238E27FC236}">
              <a16:creationId xmlns:a16="http://schemas.microsoft.com/office/drawing/2014/main" xmlns="" id="{5A61C940-122A-4BA7-AB8F-896AA9641C4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42" name="文本框 245">
          <a:extLst>
            <a:ext uri="{FF2B5EF4-FFF2-40B4-BE49-F238E27FC236}">
              <a16:creationId xmlns:a16="http://schemas.microsoft.com/office/drawing/2014/main" xmlns="" id="{BCE55E21-496D-49F0-AF4D-D7211B86C1E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43" name="文本框 246">
          <a:extLst>
            <a:ext uri="{FF2B5EF4-FFF2-40B4-BE49-F238E27FC236}">
              <a16:creationId xmlns:a16="http://schemas.microsoft.com/office/drawing/2014/main" xmlns="" id="{C46A1701-093D-4CE8-8350-5CDF116E20A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44" name="文本框 247">
          <a:extLst>
            <a:ext uri="{FF2B5EF4-FFF2-40B4-BE49-F238E27FC236}">
              <a16:creationId xmlns:a16="http://schemas.microsoft.com/office/drawing/2014/main" xmlns="" id="{5EECB472-1A63-42CE-B745-60CE0845C09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45" name="文本框 248">
          <a:extLst>
            <a:ext uri="{FF2B5EF4-FFF2-40B4-BE49-F238E27FC236}">
              <a16:creationId xmlns:a16="http://schemas.microsoft.com/office/drawing/2014/main" xmlns="" id="{9383325E-7AF9-4F64-AC18-72259B173F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246" name="文本框 249">
          <a:extLst>
            <a:ext uri="{FF2B5EF4-FFF2-40B4-BE49-F238E27FC236}">
              <a16:creationId xmlns:a16="http://schemas.microsoft.com/office/drawing/2014/main" xmlns="" id="{71B1E139-B33C-4D7F-81B3-60763561008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47" name="文本框 250">
          <a:extLst>
            <a:ext uri="{FF2B5EF4-FFF2-40B4-BE49-F238E27FC236}">
              <a16:creationId xmlns:a16="http://schemas.microsoft.com/office/drawing/2014/main" xmlns="" id="{4664EDAC-24A5-494A-BCA3-4D3AA74E83E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48" name="文本框 251">
          <a:extLst>
            <a:ext uri="{FF2B5EF4-FFF2-40B4-BE49-F238E27FC236}">
              <a16:creationId xmlns:a16="http://schemas.microsoft.com/office/drawing/2014/main" xmlns="" id="{562D05BA-65B6-4A97-BF98-5B1D93A5E5A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49" name="文本框 252">
          <a:extLst>
            <a:ext uri="{FF2B5EF4-FFF2-40B4-BE49-F238E27FC236}">
              <a16:creationId xmlns:a16="http://schemas.microsoft.com/office/drawing/2014/main" xmlns="" id="{794159EC-6EFD-4E4F-B3FF-3DFBB3BDA29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0" name="文本框 253">
          <a:extLst>
            <a:ext uri="{FF2B5EF4-FFF2-40B4-BE49-F238E27FC236}">
              <a16:creationId xmlns:a16="http://schemas.microsoft.com/office/drawing/2014/main" xmlns="" id="{2B81EC82-E0E9-4F0D-BAF2-F0ED734604F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1" name="文本框 254">
          <a:extLst>
            <a:ext uri="{FF2B5EF4-FFF2-40B4-BE49-F238E27FC236}">
              <a16:creationId xmlns:a16="http://schemas.microsoft.com/office/drawing/2014/main" xmlns="" id="{5568DEEE-74E4-4A5C-B537-091B15685AA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2" name="文本框 255">
          <a:extLst>
            <a:ext uri="{FF2B5EF4-FFF2-40B4-BE49-F238E27FC236}">
              <a16:creationId xmlns:a16="http://schemas.microsoft.com/office/drawing/2014/main" xmlns="" id="{40C19D36-500A-4C18-A267-12D7FEF0F81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3" name="文本框 256">
          <a:extLst>
            <a:ext uri="{FF2B5EF4-FFF2-40B4-BE49-F238E27FC236}">
              <a16:creationId xmlns:a16="http://schemas.microsoft.com/office/drawing/2014/main" xmlns="" id="{BA07C555-0D32-4641-AEAE-6BFA4039EF3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4" name="文本框 257">
          <a:extLst>
            <a:ext uri="{FF2B5EF4-FFF2-40B4-BE49-F238E27FC236}">
              <a16:creationId xmlns:a16="http://schemas.microsoft.com/office/drawing/2014/main" xmlns="" id="{C3357E22-83B0-45FD-898D-79A8F6ED48F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5" name="文本框 258">
          <a:extLst>
            <a:ext uri="{FF2B5EF4-FFF2-40B4-BE49-F238E27FC236}">
              <a16:creationId xmlns:a16="http://schemas.microsoft.com/office/drawing/2014/main" xmlns="" id="{1096CB70-C53A-42A8-95CD-F18774F2319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6" name="文本框 259">
          <a:extLst>
            <a:ext uri="{FF2B5EF4-FFF2-40B4-BE49-F238E27FC236}">
              <a16:creationId xmlns:a16="http://schemas.microsoft.com/office/drawing/2014/main" xmlns="" id="{F51536A1-DCDE-4DD6-811A-7ABD54A87E9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7" name="文本框 260">
          <a:extLst>
            <a:ext uri="{FF2B5EF4-FFF2-40B4-BE49-F238E27FC236}">
              <a16:creationId xmlns:a16="http://schemas.microsoft.com/office/drawing/2014/main" xmlns="" id="{F1CC7F02-339B-447F-AB40-0100CFB51CE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8" name="文本框 261">
          <a:extLst>
            <a:ext uri="{FF2B5EF4-FFF2-40B4-BE49-F238E27FC236}">
              <a16:creationId xmlns:a16="http://schemas.microsoft.com/office/drawing/2014/main" xmlns="" id="{90EBA6D5-AF65-49BD-A6BF-9B97F3A9B52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59" name="文本框 262">
          <a:extLst>
            <a:ext uri="{FF2B5EF4-FFF2-40B4-BE49-F238E27FC236}">
              <a16:creationId xmlns:a16="http://schemas.microsoft.com/office/drawing/2014/main" xmlns="" id="{CFBA19AE-6DA3-48CA-AAAF-0215818357B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0" name="文本框 263">
          <a:extLst>
            <a:ext uri="{FF2B5EF4-FFF2-40B4-BE49-F238E27FC236}">
              <a16:creationId xmlns:a16="http://schemas.microsoft.com/office/drawing/2014/main" xmlns="" id="{4948BD78-5F8B-4DAD-AD19-BAB2E37EC0D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1" name="文本框 264">
          <a:extLst>
            <a:ext uri="{FF2B5EF4-FFF2-40B4-BE49-F238E27FC236}">
              <a16:creationId xmlns:a16="http://schemas.microsoft.com/office/drawing/2014/main" xmlns="" id="{EDFBFD05-0CEC-4D63-A741-92786A34195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2" name="文本框 265">
          <a:extLst>
            <a:ext uri="{FF2B5EF4-FFF2-40B4-BE49-F238E27FC236}">
              <a16:creationId xmlns:a16="http://schemas.microsoft.com/office/drawing/2014/main" xmlns="" id="{A559D147-05CA-4DB5-89F3-5AA94F77EC4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3" name="文本框 266">
          <a:extLst>
            <a:ext uri="{FF2B5EF4-FFF2-40B4-BE49-F238E27FC236}">
              <a16:creationId xmlns:a16="http://schemas.microsoft.com/office/drawing/2014/main" xmlns="" id="{B7402A56-0372-4AB8-A152-21C619E865C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4" name="文本框 267">
          <a:extLst>
            <a:ext uri="{FF2B5EF4-FFF2-40B4-BE49-F238E27FC236}">
              <a16:creationId xmlns:a16="http://schemas.microsoft.com/office/drawing/2014/main" xmlns="" id="{227BCFDD-8009-407B-B19C-5CD727797F9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5" name="文本框 268">
          <a:extLst>
            <a:ext uri="{FF2B5EF4-FFF2-40B4-BE49-F238E27FC236}">
              <a16:creationId xmlns:a16="http://schemas.microsoft.com/office/drawing/2014/main" xmlns="" id="{90A17A61-4D89-4E43-9421-ECDD77BAB5A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6" name="文本框 269">
          <a:extLst>
            <a:ext uri="{FF2B5EF4-FFF2-40B4-BE49-F238E27FC236}">
              <a16:creationId xmlns:a16="http://schemas.microsoft.com/office/drawing/2014/main" xmlns="" id="{3429E3F7-2D85-47BA-A070-54D12715FBA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7" name="文本框 270">
          <a:extLst>
            <a:ext uri="{FF2B5EF4-FFF2-40B4-BE49-F238E27FC236}">
              <a16:creationId xmlns:a16="http://schemas.microsoft.com/office/drawing/2014/main" xmlns="" id="{07CB6377-14A1-4CA7-BDFB-A342CACC111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8" name="文本框 271">
          <a:extLst>
            <a:ext uri="{FF2B5EF4-FFF2-40B4-BE49-F238E27FC236}">
              <a16:creationId xmlns:a16="http://schemas.microsoft.com/office/drawing/2014/main" xmlns="" id="{2F9E71F3-B541-4CB2-99B9-EA2293F74F9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69" name="文本框 272">
          <a:extLst>
            <a:ext uri="{FF2B5EF4-FFF2-40B4-BE49-F238E27FC236}">
              <a16:creationId xmlns:a16="http://schemas.microsoft.com/office/drawing/2014/main" xmlns="" id="{871301B0-9430-4E86-9042-ABEB34EA84A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0" name="文本框 273">
          <a:extLst>
            <a:ext uri="{FF2B5EF4-FFF2-40B4-BE49-F238E27FC236}">
              <a16:creationId xmlns:a16="http://schemas.microsoft.com/office/drawing/2014/main" xmlns="" id="{E9628966-F932-4534-9E91-CE2DF02DDB1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1" name="文本框 274">
          <a:extLst>
            <a:ext uri="{FF2B5EF4-FFF2-40B4-BE49-F238E27FC236}">
              <a16:creationId xmlns:a16="http://schemas.microsoft.com/office/drawing/2014/main" xmlns="" id="{6827C88B-9AA5-4549-9258-7DB547E4C83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2" name="文本框 275">
          <a:extLst>
            <a:ext uri="{FF2B5EF4-FFF2-40B4-BE49-F238E27FC236}">
              <a16:creationId xmlns:a16="http://schemas.microsoft.com/office/drawing/2014/main" xmlns="" id="{ABC0CAC3-22E6-4BCA-985A-52D88540DD4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3" name="文本框 276">
          <a:extLst>
            <a:ext uri="{FF2B5EF4-FFF2-40B4-BE49-F238E27FC236}">
              <a16:creationId xmlns:a16="http://schemas.microsoft.com/office/drawing/2014/main" xmlns="" id="{3650F96A-BE3C-4B4B-B037-DC511BACF47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4" name="文本框 277">
          <a:extLst>
            <a:ext uri="{FF2B5EF4-FFF2-40B4-BE49-F238E27FC236}">
              <a16:creationId xmlns:a16="http://schemas.microsoft.com/office/drawing/2014/main" xmlns="" id="{3729325E-CFC7-46DD-94E1-24B874934FD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5" name="文本框 278">
          <a:extLst>
            <a:ext uri="{FF2B5EF4-FFF2-40B4-BE49-F238E27FC236}">
              <a16:creationId xmlns:a16="http://schemas.microsoft.com/office/drawing/2014/main" xmlns="" id="{3620BBA4-4F8E-40A8-9ABD-BCAD1C50D24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6" name="文本框 279">
          <a:extLst>
            <a:ext uri="{FF2B5EF4-FFF2-40B4-BE49-F238E27FC236}">
              <a16:creationId xmlns:a16="http://schemas.microsoft.com/office/drawing/2014/main" xmlns="" id="{D3FA7D3D-89C8-4706-90DB-759D270EB18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7" name="文本框 280">
          <a:extLst>
            <a:ext uri="{FF2B5EF4-FFF2-40B4-BE49-F238E27FC236}">
              <a16:creationId xmlns:a16="http://schemas.microsoft.com/office/drawing/2014/main" xmlns="" id="{994B924A-D6D3-4B6A-91F9-541CCD72D73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8" name="文本框 281">
          <a:extLst>
            <a:ext uri="{FF2B5EF4-FFF2-40B4-BE49-F238E27FC236}">
              <a16:creationId xmlns:a16="http://schemas.microsoft.com/office/drawing/2014/main" xmlns="" id="{8F5F752F-3C53-4F56-931E-90C1E55E464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79" name="文本框 282">
          <a:extLst>
            <a:ext uri="{FF2B5EF4-FFF2-40B4-BE49-F238E27FC236}">
              <a16:creationId xmlns:a16="http://schemas.microsoft.com/office/drawing/2014/main" xmlns="" id="{A01116EB-7A89-41AA-9915-F1F53B476DB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0" name="文本框 283">
          <a:extLst>
            <a:ext uri="{FF2B5EF4-FFF2-40B4-BE49-F238E27FC236}">
              <a16:creationId xmlns:a16="http://schemas.microsoft.com/office/drawing/2014/main" xmlns="" id="{0FAFACE8-B45D-41B8-9502-F90B13DD14B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1" name="文本框 284">
          <a:extLst>
            <a:ext uri="{FF2B5EF4-FFF2-40B4-BE49-F238E27FC236}">
              <a16:creationId xmlns:a16="http://schemas.microsoft.com/office/drawing/2014/main" xmlns="" id="{303A683D-05B2-4738-B9E7-413E6B4570C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2" name="文本框 285">
          <a:extLst>
            <a:ext uri="{FF2B5EF4-FFF2-40B4-BE49-F238E27FC236}">
              <a16:creationId xmlns:a16="http://schemas.microsoft.com/office/drawing/2014/main" xmlns="" id="{3241C8AB-6271-404D-9C73-B6DBF9E1A6C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3" name="文本框 286">
          <a:extLst>
            <a:ext uri="{FF2B5EF4-FFF2-40B4-BE49-F238E27FC236}">
              <a16:creationId xmlns:a16="http://schemas.microsoft.com/office/drawing/2014/main" xmlns="" id="{A8183087-8A75-4866-8554-720113DF918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4" name="文本框 287">
          <a:extLst>
            <a:ext uri="{FF2B5EF4-FFF2-40B4-BE49-F238E27FC236}">
              <a16:creationId xmlns:a16="http://schemas.microsoft.com/office/drawing/2014/main" xmlns="" id="{AC12FAE9-3C39-4FC3-8A08-5244095A324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5" name="文本框 288">
          <a:extLst>
            <a:ext uri="{FF2B5EF4-FFF2-40B4-BE49-F238E27FC236}">
              <a16:creationId xmlns:a16="http://schemas.microsoft.com/office/drawing/2014/main" xmlns="" id="{43BBABB8-3255-4DC1-B35F-7E59DD832D3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6" name="文本框 289">
          <a:extLst>
            <a:ext uri="{FF2B5EF4-FFF2-40B4-BE49-F238E27FC236}">
              <a16:creationId xmlns:a16="http://schemas.microsoft.com/office/drawing/2014/main" xmlns="" id="{2D0BE8A0-50CF-43AA-BD5C-77525B41051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7" name="文本框 290">
          <a:extLst>
            <a:ext uri="{FF2B5EF4-FFF2-40B4-BE49-F238E27FC236}">
              <a16:creationId xmlns:a16="http://schemas.microsoft.com/office/drawing/2014/main" xmlns="" id="{5510A27B-64EF-421A-B256-6DAD826C701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8" name="文本框 291">
          <a:extLst>
            <a:ext uri="{FF2B5EF4-FFF2-40B4-BE49-F238E27FC236}">
              <a16:creationId xmlns:a16="http://schemas.microsoft.com/office/drawing/2014/main" xmlns="" id="{4A33C262-0CE3-4228-891F-E6A5A0054F2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89" name="文本框 292">
          <a:extLst>
            <a:ext uri="{FF2B5EF4-FFF2-40B4-BE49-F238E27FC236}">
              <a16:creationId xmlns:a16="http://schemas.microsoft.com/office/drawing/2014/main" xmlns="" id="{39B1F1FD-6FFB-45F5-B378-F058C59220C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0" name="文本框 293">
          <a:extLst>
            <a:ext uri="{FF2B5EF4-FFF2-40B4-BE49-F238E27FC236}">
              <a16:creationId xmlns:a16="http://schemas.microsoft.com/office/drawing/2014/main" xmlns="" id="{E73FE487-1FCA-4C68-B99A-80E1E29B36D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1" name="文本框 294">
          <a:extLst>
            <a:ext uri="{FF2B5EF4-FFF2-40B4-BE49-F238E27FC236}">
              <a16:creationId xmlns:a16="http://schemas.microsoft.com/office/drawing/2014/main" xmlns="" id="{2D9192F7-D1D9-4B93-A0BA-C852CB2CED6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2" name="文本框 295">
          <a:extLst>
            <a:ext uri="{FF2B5EF4-FFF2-40B4-BE49-F238E27FC236}">
              <a16:creationId xmlns:a16="http://schemas.microsoft.com/office/drawing/2014/main" xmlns="" id="{B3AD0D6B-3605-4647-8C39-4EB523BDE8C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3" name="文本框 296">
          <a:extLst>
            <a:ext uri="{FF2B5EF4-FFF2-40B4-BE49-F238E27FC236}">
              <a16:creationId xmlns:a16="http://schemas.microsoft.com/office/drawing/2014/main" xmlns="" id="{A178309E-9585-40DC-A5DC-1020C3FC5CD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4" name="文本框 297">
          <a:extLst>
            <a:ext uri="{FF2B5EF4-FFF2-40B4-BE49-F238E27FC236}">
              <a16:creationId xmlns:a16="http://schemas.microsoft.com/office/drawing/2014/main" xmlns="" id="{B2C77860-C73B-4150-AA8B-291C21CA3FB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5" name="文本框 298">
          <a:extLst>
            <a:ext uri="{FF2B5EF4-FFF2-40B4-BE49-F238E27FC236}">
              <a16:creationId xmlns:a16="http://schemas.microsoft.com/office/drawing/2014/main" xmlns="" id="{6A36B678-EBA1-432C-81C6-0371CC62AD7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6" name="文本框 299">
          <a:extLst>
            <a:ext uri="{FF2B5EF4-FFF2-40B4-BE49-F238E27FC236}">
              <a16:creationId xmlns:a16="http://schemas.microsoft.com/office/drawing/2014/main" xmlns="" id="{24E814FB-57D2-4F53-938C-6AC28C433DE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7" name="文本框 300">
          <a:extLst>
            <a:ext uri="{FF2B5EF4-FFF2-40B4-BE49-F238E27FC236}">
              <a16:creationId xmlns:a16="http://schemas.microsoft.com/office/drawing/2014/main" xmlns="" id="{6D41A361-17E9-4686-95C3-2A12AD3E439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8" name="文本框 301">
          <a:extLst>
            <a:ext uri="{FF2B5EF4-FFF2-40B4-BE49-F238E27FC236}">
              <a16:creationId xmlns:a16="http://schemas.microsoft.com/office/drawing/2014/main" xmlns="" id="{5FFC60C3-D642-4D27-81B6-C28B06DCD6E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299" name="文本框 302">
          <a:extLst>
            <a:ext uri="{FF2B5EF4-FFF2-40B4-BE49-F238E27FC236}">
              <a16:creationId xmlns:a16="http://schemas.microsoft.com/office/drawing/2014/main" xmlns="" id="{DDABF221-B544-472C-9881-D30B27AA05D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0" name="文本框 303">
          <a:extLst>
            <a:ext uri="{FF2B5EF4-FFF2-40B4-BE49-F238E27FC236}">
              <a16:creationId xmlns:a16="http://schemas.microsoft.com/office/drawing/2014/main" xmlns="" id="{B45E13F5-7909-47CF-BC1A-4B9BE2D562F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1" name="文本框 304">
          <a:extLst>
            <a:ext uri="{FF2B5EF4-FFF2-40B4-BE49-F238E27FC236}">
              <a16:creationId xmlns:a16="http://schemas.microsoft.com/office/drawing/2014/main" xmlns="" id="{F8CBE843-10F1-4BE8-8B1B-6561A10938E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2" name="文本框 305">
          <a:extLst>
            <a:ext uri="{FF2B5EF4-FFF2-40B4-BE49-F238E27FC236}">
              <a16:creationId xmlns:a16="http://schemas.microsoft.com/office/drawing/2014/main" xmlns="" id="{8768C6A4-0D2C-424D-BBF6-8A915610210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3" name="文本框 306">
          <a:extLst>
            <a:ext uri="{FF2B5EF4-FFF2-40B4-BE49-F238E27FC236}">
              <a16:creationId xmlns:a16="http://schemas.microsoft.com/office/drawing/2014/main" xmlns="" id="{7464EB44-FF48-4976-9A09-D7CB8323CC8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4" name="文本框 307">
          <a:extLst>
            <a:ext uri="{FF2B5EF4-FFF2-40B4-BE49-F238E27FC236}">
              <a16:creationId xmlns:a16="http://schemas.microsoft.com/office/drawing/2014/main" xmlns="" id="{1EDF68A2-8555-4202-8CEC-87B81B315E1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5" name="文本框 308">
          <a:extLst>
            <a:ext uri="{FF2B5EF4-FFF2-40B4-BE49-F238E27FC236}">
              <a16:creationId xmlns:a16="http://schemas.microsoft.com/office/drawing/2014/main" xmlns="" id="{79ECCE2C-9BF2-4066-AF2C-5365D0CF72F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6" name="文本框 309">
          <a:extLst>
            <a:ext uri="{FF2B5EF4-FFF2-40B4-BE49-F238E27FC236}">
              <a16:creationId xmlns:a16="http://schemas.microsoft.com/office/drawing/2014/main" xmlns="" id="{589E1268-3009-4B66-BD5F-B7E6C722386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7" name="文本框 310">
          <a:extLst>
            <a:ext uri="{FF2B5EF4-FFF2-40B4-BE49-F238E27FC236}">
              <a16:creationId xmlns:a16="http://schemas.microsoft.com/office/drawing/2014/main" xmlns="" id="{B5D1807B-D8F6-4AA0-A035-B8FEBC7E947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8" name="文本框 311">
          <a:extLst>
            <a:ext uri="{FF2B5EF4-FFF2-40B4-BE49-F238E27FC236}">
              <a16:creationId xmlns:a16="http://schemas.microsoft.com/office/drawing/2014/main" xmlns="" id="{97D03906-7158-403B-83E1-6E53BC1A638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09" name="文本框 312">
          <a:extLst>
            <a:ext uri="{FF2B5EF4-FFF2-40B4-BE49-F238E27FC236}">
              <a16:creationId xmlns:a16="http://schemas.microsoft.com/office/drawing/2014/main" xmlns="" id="{BA6F8C98-F581-4D63-92D8-573372D9107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0" name="文本框 313">
          <a:extLst>
            <a:ext uri="{FF2B5EF4-FFF2-40B4-BE49-F238E27FC236}">
              <a16:creationId xmlns:a16="http://schemas.microsoft.com/office/drawing/2014/main" xmlns="" id="{1D0C83F0-63CE-4C7C-8F70-9C7CEC79159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1" name="文本框 314">
          <a:extLst>
            <a:ext uri="{FF2B5EF4-FFF2-40B4-BE49-F238E27FC236}">
              <a16:creationId xmlns:a16="http://schemas.microsoft.com/office/drawing/2014/main" xmlns="" id="{2DB231ED-C3B6-4058-981B-8087BEE47D6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2" name="文本框 315">
          <a:extLst>
            <a:ext uri="{FF2B5EF4-FFF2-40B4-BE49-F238E27FC236}">
              <a16:creationId xmlns:a16="http://schemas.microsoft.com/office/drawing/2014/main" xmlns="" id="{CFF4CA69-F9CE-483E-8895-87D4C48ED5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3" name="文本框 316">
          <a:extLst>
            <a:ext uri="{FF2B5EF4-FFF2-40B4-BE49-F238E27FC236}">
              <a16:creationId xmlns:a16="http://schemas.microsoft.com/office/drawing/2014/main" xmlns="" id="{F9072207-E200-4DC5-9E36-0AD8F88B24A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4" name="文本框 317">
          <a:extLst>
            <a:ext uri="{FF2B5EF4-FFF2-40B4-BE49-F238E27FC236}">
              <a16:creationId xmlns:a16="http://schemas.microsoft.com/office/drawing/2014/main" xmlns="" id="{5925F4D5-BEF1-4D07-87D0-536D1DCDBCA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5" name="文本框 318">
          <a:extLst>
            <a:ext uri="{FF2B5EF4-FFF2-40B4-BE49-F238E27FC236}">
              <a16:creationId xmlns:a16="http://schemas.microsoft.com/office/drawing/2014/main" xmlns="" id="{52BAA51F-40F6-4BCC-8FE1-41877B7411B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6" name="文本框 319">
          <a:extLst>
            <a:ext uri="{FF2B5EF4-FFF2-40B4-BE49-F238E27FC236}">
              <a16:creationId xmlns:a16="http://schemas.microsoft.com/office/drawing/2014/main" xmlns="" id="{D3DAB5FD-E4C6-444F-9170-D8D31B193CF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7" name="文本框 320">
          <a:extLst>
            <a:ext uri="{FF2B5EF4-FFF2-40B4-BE49-F238E27FC236}">
              <a16:creationId xmlns:a16="http://schemas.microsoft.com/office/drawing/2014/main" xmlns="" id="{6F33D827-06E1-4A3C-88E3-B96873FE514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8" name="文本框 321">
          <a:extLst>
            <a:ext uri="{FF2B5EF4-FFF2-40B4-BE49-F238E27FC236}">
              <a16:creationId xmlns:a16="http://schemas.microsoft.com/office/drawing/2014/main" xmlns="" id="{ED899EEB-5ECC-4782-AE75-9FE9F2A2BB2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19" name="文本框 322">
          <a:extLst>
            <a:ext uri="{FF2B5EF4-FFF2-40B4-BE49-F238E27FC236}">
              <a16:creationId xmlns:a16="http://schemas.microsoft.com/office/drawing/2014/main" xmlns="" id="{B3334D8B-3B50-478C-A354-4602C54FF3B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0" name="文本框 323">
          <a:extLst>
            <a:ext uri="{FF2B5EF4-FFF2-40B4-BE49-F238E27FC236}">
              <a16:creationId xmlns:a16="http://schemas.microsoft.com/office/drawing/2014/main" xmlns="" id="{45899999-99E7-426C-82D9-B1963688E12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1" name="文本框 324">
          <a:extLst>
            <a:ext uri="{FF2B5EF4-FFF2-40B4-BE49-F238E27FC236}">
              <a16:creationId xmlns:a16="http://schemas.microsoft.com/office/drawing/2014/main" xmlns="" id="{B4F649E3-3124-4443-A454-5FA22D394FC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2" name="文本框 325">
          <a:extLst>
            <a:ext uri="{FF2B5EF4-FFF2-40B4-BE49-F238E27FC236}">
              <a16:creationId xmlns:a16="http://schemas.microsoft.com/office/drawing/2014/main" xmlns="" id="{C4265CD8-9FEA-4C90-B16C-88A3395F9C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3" name="文本框 326">
          <a:extLst>
            <a:ext uri="{FF2B5EF4-FFF2-40B4-BE49-F238E27FC236}">
              <a16:creationId xmlns:a16="http://schemas.microsoft.com/office/drawing/2014/main" xmlns="" id="{345C60C4-E478-4888-9F73-FFC048EBFB3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4" name="文本框 327">
          <a:extLst>
            <a:ext uri="{FF2B5EF4-FFF2-40B4-BE49-F238E27FC236}">
              <a16:creationId xmlns:a16="http://schemas.microsoft.com/office/drawing/2014/main" xmlns="" id="{B855948A-CB27-429E-97E6-BE930678200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5" name="文本框 328">
          <a:extLst>
            <a:ext uri="{FF2B5EF4-FFF2-40B4-BE49-F238E27FC236}">
              <a16:creationId xmlns:a16="http://schemas.microsoft.com/office/drawing/2014/main" xmlns="" id="{097A5463-2A6E-4ADE-9802-92B0538F24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6" name="文本框 329">
          <a:extLst>
            <a:ext uri="{FF2B5EF4-FFF2-40B4-BE49-F238E27FC236}">
              <a16:creationId xmlns:a16="http://schemas.microsoft.com/office/drawing/2014/main" xmlns="" id="{C5FDAFA6-5EBB-4B04-A73A-04879564F4C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7" name="文本框 330">
          <a:extLst>
            <a:ext uri="{FF2B5EF4-FFF2-40B4-BE49-F238E27FC236}">
              <a16:creationId xmlns:a16="http://schemas.microsoft.com/office/drawing/2014/main" xmlns="" id="{1D47CA37-6AD6-4303-970B-BBF3A6148C5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8" name="文本框 331">
          <a:extLst>
            <a:ext uri="{FF2B5EF4-FFF2-40B4-BE49-F238E27FC236}">
              <a16:creationId xmlns:a16="http://schemas.microsoft.com/office/drawing/2014/main" xmlns="" id="{6EFFBB3E-2F39-42E7-A86D-2632ED30D3C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29" name="文本框 332">
          <a:extLst>
            <a:ext uri="{FF2B5EF4-FFF2-40B4-BE49-F238E27FC236}">
              <a16:creationId xmlns:a16="http://schemas.microsoft.com/office/drawing/2014/main" xmlns="" id="{486960EE-5172-4D87-834E-7DF441E2D0D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0" name="文本框 333">
          <a:extLst>
            <a:ext uri="{FF2B5EF4-FFF2-40B4-BE49-F238E27FC236}">
              <a16:creationId xmlns:a16="http://schemas.microsoft.com/office/drawing/2014/main" xmlns="" id="{290F5B8B-DF40-40E8-9652-25D4040625D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1" name="文本框 334">
          <a:extLst>
            <a:ext uri="{FF2B5EF4-FFF2-40B4-BE49-F238E27FC236}">
              <a16:creationId xmlns:a16="http://schemas.microsoft.com/office/drawing/2014/main" xmlns="" id="{15A4D48D-4BFA-4D9C-ADEC-56BFA2B30D0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2" name="文本框 335">
          <a:extLst>
            <a:ext uri="{FF2B5EF4-FFF2-40B4-BE49-F238E27FC236}">
              <a16:creationId xmlns:a16="http://schemas.microsoft.com/office/drawing/2014/main" xmlns="" id="{1E66A6EF-7304-49C1-948F-350A47BB3EB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3" name="文本框 336">
          <a:extLst>
            <a:ext uri="{FF2B5EF4-FFF2-40B4-BE49-F238E27FC236}">
              <a16:creationId xmlns:a16="http://schemas.microsoft.com/office/drawing/2014/main" xmlns="" id="{3C5CF639-7628-463E-8634-B8A29BE45E3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4" name="文本框 337">
          <a:extLst>
            <a:ext uri="{FF2B5EF4-FFF2-40B4-BE49-F238E27FC236}">
              <a16:creationId xmlns:a16="http://schemas.microsoft.com/office/drawing/2014/main" xmlns="" id="{91F72498-D237-4D10-B5F8-513CB2D8760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5" name="文本框 338">
          <a:extLst>
            <a:ext uri="{FF2B5EF4-FFF2-40B4-BE49-F238E27FC236}">
              <a16:creationId xmlns:a16="http://schemas.microsoft.com/office/drawing/2014/main" xmlns="" id="{56D2F852-13A2-436C-A8FA-6F0AE5275C2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6" name="文本框 339">
          <a:extLst>
            <a:ext uri="{FF2B5EF4-FFF2-40B4-BE49-F238E27FC236}">
              <a16:creationId xmlns:a16="http://schemas.microsoft.com/office/drawing/2014/main" xmlns="" id="{CEB519C7-BD55-4AA1-87D9-AF5E7E7DFEE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7" name="文本框 340">
          <a:extLst>
            <a:ext uri="{FF2B5EF4-FFF2-40B4-BE49-F238E27FC236}">
              <a16:creationId xmlns:a16="http://schemas.microsoft.com/office/drawing/2014/main" xmlns="" id="{1FDD2F44-64D0-48DD-BFE6-B23AB1FE80E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8" name="文本框 341">
          <a:extLst>
            <a:ext uri="{FF2B5EF4-FFF2-40B4-BE49-F238E27FC236}">
              <a16:creationId xmlns:a16="http://schemas.microsoft.com/office/drawing/2014/main" xmlns="" id="{36AA96C0-CB95-4C22-ACB1-ADE8306EA31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39" name="文本框 342">
          <a:extLst>
            <a:ext uri="{FF2B5EF4-FFF2-40B4-BE49-F238E27FC236}">
              <a16:creationId xmlns:a16="http://schemas.microsoft.com/office/drawing/2014/main" xmlns="" id="{0A93B1DA-897E-4FAA-9955-5F414F1945D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0" name="文本框 343">
          <a:extLst>
            <a:ext uri="{FF2B5EF4-FFF2-40B4-BE49-F238E27FC236}">
              <a16:creationId xmlns:a16="http://schemas.microsoft.com/office/drawing/2014/main" xmlns="" id="{D4A3C0CE-BF69-4EE3-8D9C-F3831DFEE12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1" name="文本框 344">
          <a:extLst>
            <a:ext uri="{FF2B5EF4-FFF2-40B4-BE49-F238E27FC236}">
              <a16:creationId xmlns:a16="http://schemas.microsoft.com/office/drawing/2014/main" xmlns="" id="{74DF2C4F-5567-4435-B4D2-76A165C8B67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2" name="文本框 345">
          <a:extLst>
            <a:ext uri="{FF2B5EF4-FFF2-40B4-BE49-F238E27FC236}">
              <a16:creationId xmlns:a16="http://schemas.microsoft.com/office/drawing/2014/main" xmlns="" id="{D02CF8AF-B2BF-4761-B80A-66E6142E7FA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3" name="文本框 346">
          <a:extLst>
            <a:ext uri="{FF2B5EF4-FFF2-40B4-BE49-F238E27FC236}">
              <a16:creationId xmlns:a16="http://schemas.microsoft.com/office/drawing/2014/main" xmlns="" id="{43301AFF-8373-47E6-94D5-E040B378660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4" name="文本框 347">
          <a:extLst>
            <a:ext uri="{FF2B5EF4-FFF2-40B4-BE49-F238E27FC236}">
              <a16:creationId xmlns:a16="http://schemas.microsoft.com/office/drawing/2014/main" xmlns="" id="{27001775-36CB-4DCD-AF43-442A9ED1108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5" name="文本框 348">
          <a:extLst>
            <a:ext uri="{FF2B5EF4-FFF2-40B4-BE49-F238E27FC236}">
              <a16:creationId xmlns:a16="http://schemas.microsoft.com/office/drawing/2014/main" xmlns="" id="{2D3BA9F5-6F4B-447D-B6AC-A1B482DFE33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6" name="文本框 349">
          <a:extLst>
            <a:ext uri="{FF2B5EF4-FFF2-40B4-BE49-F238E27FC236}">
              <a16:creationId xmlns:a16="http://schemas.microsoft.com/office/drawing/2014/main" xmlns="" id="{F87443AA-F331-4BAE-90EB-C6093A56FC7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7" name="文本框 350">
          <a:extLst>
            <a:ext uri="{FF2B5EF4-FFF2-40B4-BE49-F238E27FC236}">
              <a16:creationId xmlns:a16="http://schemas.microsoft.com/office/drawing/2014/main" xmlns="" id="{48A88FF6-977E-42C2-A950-A5A457D18CC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8" name="文本框 351">
          <a:extLst>
            <a:ext uri="{FF2B5EF4-FFF2-40B4-BE49-F238E27FC236}">
              <a16:creationId xmlns:a16="http://schemas.microsoft.com/office/drawing/2014/main" xmlns="" id="{62438B40-8BF4-4925-82BA-5BB5E949C62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49" name="文本框 352">
          <a:extLst>
            <a:ext uri="{FF2B5EF4-FFF2-40B4-BE49-F238E27FC236}">
              <a16:creationId xmlns:a16="http://schemas.microsoft.com/office/drawing/2014/main" xmlns="" id="{53B2883C-46CD-412B-86AC-CCD02FE0AB3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350" name="文本框 353">
          <a:extLst>
            <a:ext uri="{FF2B5EF4-FFF2-40B4-BE49-F238E27FC236}">
              <a16:creationId xmlns:a16="http://schemas.microsoft.com/office/drawing/2014/main" xmlns="" id="{B2F8B43B-6DA4-48DF-B23D-0B2E5E1FEBD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1" name="文本框 354">
          <a:extLst>
            <a:ext uri="{FF2B5EF4-FFF2-40B4-BE49-F238E27FC236}">
              <a16:creationId xmlns:a16="http://schemas.microsoft.com/office/drawing/2014/main" xmlns="" id="{2BC81177-FDB1-4178-B26E-AC7B41E1226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2" name="文本框 355">
          <a:extLst>
            <a:ext uri="{FF2B5EF4-FFF2-40B4-BE49-F238E27FC236}">
              <a16:creationId xmlns:a16="http://schemas.microsoft.com/office/drawing/2014/main" xmlns="" id="{6DE983E6-B3D0-4011-B8CD-94F25202030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3" name="文本框 356">
          <a:extLst>
            <a:ext uri="{FF2B5EF4-FFF2-40B4-BE49-F238E27FC236}">
              <a16:creationId xmlns:a16="http://schemas.microsoft.com/office/drawing/2014/main" xmlns="" id="{4C02FD4C-28C3-4EF7-B07F-65786C7CF3C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4" name="文本框 357">
          <a:extLst>
            <a:ext uri="{FF2B5EF4-FFF2-40B4-BE49-F238E27FC236}">
              <a16:creationId xmlns:a16="http://schemas.microsoft.com/office/drawing/2014/main" xmlns="" id="{D612C6DA-6246-475C-81DC-2A7E2F1993D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5" name="文本框 358">
          <a:extLst>
            <a:ext uri="{FF2B5EF4-FFF2-40B4-BE49-F238E27FC236}">
              <a16:creationId xmlns:a16="http://schemas.microsoft.com/office/drawing/2014/main" xmlns="" id="{D8A71129-A095-4538-BA44-D69FE42443D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6" name="文本框 359">
          <a:extLst>
            <a:ext uri="{FF2B5EF4-FFF2-40B4-BE49-F238E27FC236}">
              <a16:creationId xmlns:a16="http://schemas.microsoft.com/office/drawing/2014/main" xmlns="" id="{44211416-3A9E-41A5-A9B3-84E1EDAFB62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7" name="文本框 360">
          <a:extLst>
            <a:ext uri="{FF2B5EF4-FFF2-40B4-BE49-F238E27FC236}">
              <a16:creationId xmlns:a16="http://schemas.microsoft.com/office/drawing/2014/main" xmlns="" id="{E8703A51-420A-4ADC-9018-D5DAAED2FF6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8" name="文本框 361">
          <a:extLst>
            <a:ext uri="{FF2B5EF4-FFF2-40B4-BE49-F238E27FC236}">
              <a16:creationId xmlns:a16="http://schemas.microsoft.com/office/drawing/2014/main" xmlns="" id="{3C71A32B-CF3E-4BA0-9344-138AFE4C7B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59" name="文本框 362">
          <a:extLst>
            <a:ext uri="{FF2B5EF4-FFF2-40B4-BE49-F238E27FC236}">
              <a16:creationId xmlns:a16="http://schemas.microsoft.com/office/drawing/2014/main" xmlns="" id="{62723928-C696-4201-BEAB-CDB37934687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0" name="文本框 363">
          <a:extLst>
            <a:ext uri="{FF2B5EF4-FFF2-40B4-BE49-F238E27FC236}">
              <a16:creationId xmlns:a16="http://schemas.microsoft.com/office/drawing/2014/main" xmlns="" id="{4D68F618-AC5C-48AB-8C04-63F39A6AF61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1" name="文本框 364">
          <a:extLst>
            <a:ext uri="{FF2B5EF4-FFF2-40B4-BE49-F238E27FC236}">
              <a16:creationId xmlns:a16="http://schemas.microsoft.com/office/drawing/2014/main" xmlns="" id="{47DCE642-BB02-4DFE-A02D-B034D6A78DB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2" name="文本框 365">
          <a:extLst>
            <a:ext uri="{FF2B5EF4-FFF2-40B4-BE49-F238E27FC236}">
              <a16:creationId xmlns:a16="http://schemas.microsoft.com/office/drawing/2014/main" xmlns="" id="{2FB809E8-CD24-493D-BF30-8AD74942C4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3" name="文本框 366">
          <a:extLst>
            <a:ext uri="{FF2B5EF4-FFF2-40B4-BE49-F238E27FC236}">
              <a16:creationId xmlns:a16="http://schemas.microsoft.com/office/drawing/2014/main" xmlns="" id="{524A0DBC-075D-4ABB-B808-DB81500E081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4" name="文本框 367">
          <a:extLst>
            <a:ext uri="{FF2B5EF4-FFF2-40B4-BE49-F238E27FC236}">
              <a16:creationId xmlns:a16="http://schemas.microsoft.com/office/drawing/2014/main" xmlns="" id="{3D591DE2-704C-4791-BFF4-AA7E1CBF3A8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5" name="文本框 368">
          <a:extLst>
            <a:ext uri="{FF2B5EF4-FFF2-40B4-BE49-F238E27FC236}">
              <a16:creationId xmlns:a16="http://schemas.microsoft.com/office/drawing/2014/main" xmlns="" id="{D8478FD9-4110-4173-BE66-58C17C4C2AD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6" name="文本框 369">
          <a:extLst>
            <a:ext uri="{FF2B5EF4-FFF2-40B4-BE49-F238E27FC236}">
              <a16:creationId xmlns:a16="http://schemas.microsoft.com/office/drawing/2014/main" xmlns="" id="{E0841AC4-F078-4CBB-9FF7-7DCDCBCFBF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7" name="文本框 370">
          <a:extLst>
            <a:ext uri="{FF2B5EF4-FFF2-40B4-BE49-F238E27FC236}">
              <a16:creationId xmlns:a16="http://schemas.microsoft.com/office/drawing/2014/main" xmlns="" id="{D779AF1C-4CD5-467F-B8EF-455141492ED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8" name="文本框 371">
          <a:extLst>
            <a:ext uri="{FF2B5EF4-FFF2-40B4-BE49-F238E27FC236}">
              <a16:creationId xmlns:a16="http://schemas.microsoft.com/office/drawing/2014/main" xmlns="" id="{DB6A2C48-50A4-4314-9A5A-E58027ED9A1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69" name="文本框 372">
          <a:extLst>
            <a:ext uri="{FF2B5EF4-FFF2-40B4-BE49-F238E27FC236}">
              <a16:creationId xmlns:a16="http://schemas.microsoft.com/office/drawing/2014/main" xmlns="" id="{8327FF14-CBE2-4D9C-965E-DA34A0FF2BA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0" name="文本框 373">
          <a:extLst>
            <a:ext uri="{FF2B5EF4-FFF2-40B4-BE49-F238E27FC236}">
              <a16:creationId xmlns:a16="http://schemas.microsoft.com/office/drawing/2014/main" xmlns="" id="{B369F687-29E7-4AA2-8AF8-3772C2BC6A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1" name="文本框 374">
          <a:extLst>
            <a:ext uri="{FF2B5EF4-FFF2-40B4-BE49-F238E27FC236}">
              <a16:creationId xmlns:a16="http://schemas.microsoft.com/office/drawing/2014/main" xmlns="" id="{20594546-2264-4C58-BD29-92EFFDF0306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2" name="文本框 375">
          <a:extLst>
            <a:ext uri="{FF2B5EF4-FFF2-40B4-BE49-F238E27FC236}">
              <a16:creationId xmlns:a16="http://schemas.microsoft.com/office/drawing/2014/main" xmlns="" id="{F4BA9DE0-7FE5-4338-B61E-98D84C62FDC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3" name="文本框 376">
          <a:extLst>
            <a:ext uri="{FF2B5EF4-FFF2-40B4-BE49-F238E27FC236}">
              <a16:creationId xmlns:a16="http://schemas.microsoft.com/office/drawing/2014/main" xmlns="" id="{74F3BB04-4184-44B8-81D3-014AB040705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4" name="文本框 377">
          <a:extLst>
            <a:ext uri="{FF2B5EF4-FFF2-40B4-BE49-F238E27FC236}">
              <a16:creationId xmlns:a16="http://schemas.microsoft.com/office/drawing/2014/main" xmlns="" id="{10884EEC-AE7D-4B92-B1AA-F443252C25F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5" name="文本框 378">
          <a:extLst>
            <a:ext uri="{FF2B5EF4-FFF2-40B4-BE49-F238E27FC236}">
              <a16:creationId xmlns:a16="http://schemas.microsoft.com/office/drawing/2014/main" xmlns="" id="{5230A0EB-DB14-4424-80FD-3C0B311E17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6" name="文本框 379">
          <a:extLst>
            <a:ext uri="{FF2B5EF4-FFF2-40B4-BE49-F238E27FC236}">
              <a16:creationId xmlns:a16="http://schemas.microsoft.com/office/drawing/2014/main" xmlns="" id="{6E9BEE6D-1C9E-4832-8E89-9C839E5AA0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7" name="文本框 380">
          <a:extLst>
            <a:ext uri="{FF2B5EF4-FFF2-40B4-BE49-F238E27FC236}">
              <a16:creationId xmlns:a16="http://schemas.microsoft.com/office/drawing/2014/main" xmlns="" id="{C488C14C-749C-402D-8FAF-75A12459509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8" name="文本框 381">
          <a:extLst>
            <a:ext uri="{FF2B5EF4-FFF2-40B4-BE49-F238E27FC236}">
              <a16:creationId xmlns:a16="http://schemas.microsoft.com/office/drawing/2014/main" xmlns="" id="{8377D96C-7F95-40CA-B740-B24D43C0A4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79" name="文本框 382">
          <a:extLst>
            <a:ext uri="{FF2B5EF4-FFF2-40B4-BE49-F238E27FC236}">
              <a16:creationId xmlns:a16="http://schemas.microsoft.com/office/drawing/2014/main" xmlns="" id="{C92BC88A-EAE6-4550-A4B9-8D55AB75220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0" name="文本框 383">
          <a:extLst>
            <a:ext uri="{FF2B5EF4-FFF2-40B4-BE49-F238E27FC236}">
              <a16:creationId xmlns:a16="http://schemas.microsoft.com/office/drawing/2014/main" xmlns="" id="{2D435AF5-BCD1-4346-A608-ACF88DB30C2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1" name="文本框 384">
          <a:extLst>
            <a:ext uri="{FF2B5EF4-FFF2-40B4-BE49-F238E27FC236}">
              <a16:creationId xmlns:a16="http://schemas.microsoft.com/office/drawing/2014/main" xmlns="" id="{A619A911-A28A-4ED9-A244-50B44F3271C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2" name="文本框 385">
          <a:extLst>
            <a:ext uri="{FF2B5EF4-FFF2-40B4-BE49-F238E27FC236}">
              <a16:creationId xmlns:a16="http://schemas.microsoft.com/office/drawing/2014/main" xmlns="" id="{D87FA18F-042B-4A84-BBBC-11AC6DEF076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3" name="文本框 386">
          <a:extLst>
            <a:ext uri="{FF2B5EF4-FFF2-40B4-BE49-F238E27FC236}">
              <a16:creationId xmlns:a16="http://schemas.microsoft.com/office/drawing/2014/main" xmlns="" id="{2590FEED-633B-43A4-9A4F-D5583799E82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4" name="文本框 387">
          <a:extLst>
            <a:ext uri="{FF2B5EF4-FFF2-40B4-BE49-F238E27FC236}">
              <a16:creationId xmlns:a16="http://schemas.microsoft.com/office/drawing/2014/main" xmlns="" id="{229482C4-7F3A-45A2-9C02-80A0AAFB883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5" name="文本框 388">
          <a:extLst>
            <a:ext uri="{FF2B5EF4-FFF2-40B4-BE49-F238E27FC236}">
              <a16:creationId xmlns:a16="http://schemas.microsoft.com/office/drawing/2014/main" xmlns="" id="{47D123FB-C428-4DAD-B369-ADF6413F4B8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6" name="文本框 389">
          <a:extLst>
            <a:ext uri="{FF2B5EF4-FFF2-40B4-BE49-F238E27FC236}">
              <a16:creationId xmlns:a16="http://schemas.microsoft.com/office/drawing/2014/main" xmlns="" id="{981B2008-4CD2-4209-9D27-775B0A14DA5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7" name="文本框 390">
          <a:extLst>
            <a:ext uri="{FF2B5EF4-FFF2-40B4-BE49-F238E27FC236}">
              <a16:creationId xmlns:a16="http://schemas.microsoft.com/office/drawing/2014/main" xmlns="" id="{E4A4A64C-A1A9-4FA3-A8B4-CAB336B864F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8" name="文本框 391">
          <a:extLst>
            <a:ext uri="{FF2B5EF4-FFF2-40B4-BE49-F238E27FC236}">
              <a16:creationId xmlns:a16="http://schemas.microsoft.com/office/drawing/2014/main" xmlns="" id="{4E5B7FB5-EF04-40BB-8503-AD5F9049D17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89" name="文本框 392">
          <a:extLst>
            <a:ext uri="{FF2B5EF4-FFF2-40B4-BE49-F238E27FC236}">
              <a16:creationId xmlns:a16="http://schemas.microsoft.com/office/drawing/2014/main" xmlns="" id="{9391180B-47F8-4B7A-9D79-3030936661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0" name="文本框 393">
          <a:extLst>
            <a:ext uri="{FF2B5EF4-FFF2-40B4-BE49-F238E27FC236}">
              <a16:creationId xmlns:a16="http://schemas.microsoft.com/office/drawing/2014/main" xmlns="" id="{44BC0977-8E5F-4493-BE96-D6C4FCBDC9D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1" name="文本框 394">
          <a:extLst>
            <a:ext uri="{FF2B5EF4-FFF2-40B4-BE49-F238E27FC236}">
              <a16:creationId xmlns:a16="http://schemas.microsoft.com/office/drawing/2014/main" xmlns="" id="{B396702D-E056-41B8-8348-CE4ACE2C8EF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2" name="文本框 395">
          <a:extLst>
            <a:ext uri="{FF2B5EF4-FFF2-40B4-BE49-F238E27FC236}">
              <a16:creationId xmlns:a16="http://schemas.microsoft.com/office/drawing/2014/main" xmlns="" id="{E0A56076-5B3E-47F9-806C-BFC1EE7A8FE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3" name="文本框 396">
          <a:extLst>
            <a:ext uri="{FF2B5EF4-FFF2-40B4-BE49-F238E27FC236}">
              <a16:creationId xmlns:a16="http://schemas.microsoft.com/office/drawing/2014/main" xmlns="" id="{B10F6EC4-12CD-4642-BA6B-0A3BC95257F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4" name="文本框 397">
          <a:extLst>
            <a:ext uri="{FF2B5EF4-FFF2-40B4-BE49-F238E27FC236}">
              <a16:creationId xmlns:a16="http://schemas.microsoft.com/office/drawing/2014/main" xmlns="" id="{7B9795ED-6011-4D30-B491-A3E1352214E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5" name="文本框 398">
          <a:extLst>
            <a:ext uri="{FF2B5EF4-FFF2-40B4-BE49-F238E27FC236}">
              <a16:creationId xmlns:a16="http://schemas.microsoft.com/office/drawing/2014/main" xmlns="" id="{26C5CCC1-9E02-4CA4-8766-650CC0A7B1F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6" name="文本框 399">
          <a:extLst>
            <a:ext uri="{FF2B5EF4-FFF2-40B4-BE49-F238E27FC236}">
              <a16:creationId xmlns:a16="http://schemas.microsoft.com/office/drawing/2014/main" xmlns="" id="{5EF4AEA4-4F5C-45E3-85A0-B55F904E099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7" name="文本框 400">
          <a:extLst>
            <a:ext uri="{FF2B5EF4-FFF2-40B4-BE49-F238E27FC236}">
              <a16:creationId xmlns:a16="http://schemas.microsoft.com/office/drawing/2014/main" xmlns="" id="{4BA28F13-C7EE-4619-AC1D-104A778A09F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8" name="文本框 401">
          <a:extLst>
            <a:ext uri="{FF2B5EF4-FFF2-40B4-BE49-F238E27FC236}">
              <a16:creationId xmlns:a16="http://schemas.microsoft.com/office/drawing/2014/main" xmlns="" id="{6EA51029-45FA-420E-8975-4124A9A0014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399" name="文本框 402">
          <a:extLst>
            <a:ext uri="{FF2B5EF4-FFF2-40B4-BE49-F238E27FC236}">
              <a16:creationId xmlns:a16="http://schemas.microsoft.com/office/drawing/2014/main" xmlns="" id="{331A9422-1230-4441-9FF7-C9C5CD7EBC9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0" name="文本框 403">
          <a:extLst>
            <a:ext uri="{FF2B5EF4-FFF2-40B4-BE49-F238E27FC236}">
              <a16:creationId xmlns:a16="http://schemas.microsoft.com/office/drawing/2014/main" xmlns="" id="{4CC49995-8766-43E0-93E2-85D42904FF2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1" name="文本框 404">
          <a:extLst>
            <a:ext uri="{FF2B5EF4-FFF2-40B4-BE49-F238E27FC236}">
              <a16:creationId xmlns:a16="http://schemas.microsoft.com/office/drawing/2014/main" xmlns="" id="{E7476FDA-CDC7-4606-85F7-06394865303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2" name="文本框 405">
          <a:extLst>
            <a:ext uri="{FF2B5EF4-FFF2-40B4-BE49-F238E27FC236}">
              <a16:creationId xmlns:a16="http://schemas.microsoft.com/office/drawing/2014/main" xmlns="" id="{81240812-2F25-4868-B460-E57578C1B8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3" name="文本框 406">
          <a:extLst>
            <a:ext uri="{FF2B5EF4-FFF2-40B4-BE49-F238E27FC236}">
              <a16:creationId xmlns:a16="http://schemas.microsoft.com/office/drawing/2014/main" xmlns="" id="{BA74B3AF-CC47-49E2-A43B-004C295F56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4" name="文本框 407">
          <a:extLst>
            <a:ext uri="{FF2B5EF4-FFF2-40B4-BE49-F238E27FC236}">
              <a16:creationId xmlns:a16="http://schemas.microsoft.com/office/drawing/2014/main" xmlns="" id="{76F763D2-DCA1-4EC7-A4D1-55F07117D5C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5" name="文本框 408">
          <a:extLst>
            <a:ext uri="{FF2B5EF4-FFF2-40B4-BE49-F238E27FC236}">
              <a16:creationId xmlns:a16="http://schemas.microsoft.com/office/drawing/2014/main" xmlns="" id="{B4684BE3-2F23-4EB3-931E-F56EBED03A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6" name="文本框 409">
          <a:extLst>
            <a:ext uri="{FF2B5EF4-FFF2-40B4-BE49-F238E27FC236}">
              <a16:creationId xmlns:a16="http://schemas.microsoft.com/office/drawing/2014/main" xmlns="" id="{6D55C890-BC7D-4E9D-A5A1-24D0F40E694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7" name="文本框 410">
          <a:extLst>
            <a:ext uri="{FF2B5EF4-FFF2-40B4-BE49-F238E27FC236}">
              <a16:creationId xmlns:a16="http://schemas.microsoft.com/office/drawing/2014/main" xmlns="" id="{11C2BA4E-605A-43E3-AFE8-6BA2F71345B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8" name="文本框 411">
          <a:extLst>
            <a:ext uri="{FF2B5EF4-FFF2-40B4-BE49-F238E27FC236}">
              <a16:creationId xmlns:a16="http://schemas.microsoft.com/office/drawing/2014/main" xmlns="" id="{14CD2EEE-C542-49CA-A803-768BF2D134A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09" name="文本框 412">
          <a:extLst>
            <a:ext uri="{FF2B5EF4-FFF2-40B4-BE49-F238E27FC236}">
              <a16:creationId xmlns:a16="http://schemas.microsoft.com/office/drawing/2014/main" xmlns="" id="{17B35E99-A870-4FD2-80E1-931DBCFE0B4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0" name="文本框 413">
          <a:extLst>
            <a:ext uri="{FF2B5EF4-FFF2-40B4-BE49-F238E27FC236}">
              <a16:creationId xmlns:a16="http://schemas.microsoft.com/office/drawing/2014/main" xmlns="" id="{F70013CE-C65C-4A3F-831A-91C73EE59F7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1" name="文本框 414">
          <a:extLst>
            <a:ext uri="{FF2B5EF4-FFF2-40B4-BE49-F238E27FC236}">
              <a16:creationId xmlns:a16="http://schemas.microsoft.com/office/drawing/2014/main" xmlns="" id="{06DE8057-4BE6-4AD9-BEC5-37EB5310970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2" name="文本框 415">
          <a:extLst>
            <a:ext uri="{FF2B5EF4-FFF2-40B4-BE49-F238E27FC236}">
              <a16:creationId xmlns:a16="http://schemas.microsoft.com/office/drawing/2014/main" xmlns="" id="{C9F7A1CC-C39D-44A2-8133-D656449EE33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3" name="文本框 416">
          <a:extLst>
            <a:ext uri="{FF2B5EF4-FFF2-40B4-BE49-F238E27FC236}">
              <a16:creationId xmlns:a16="http://schemas.microsoft.com/office/drawing/2014/main" xmlns="" id="{BDF0F8ED-F8DA-4554-8180-C319F4E913D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4" name="文本框 417">
          <a:extLst>
            <a:ext uri="{FF2B5EF4-FFF2-40B4-BE49-F238E27FC236}">
              <a16:creationId xmlns:a16="http://schemas.microsoft.com/office/drawing/2014/main" xmlns="" id="{856E38DD-22D9-49D0-9CBB-541C5EBA70D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5" name="文本框 418">
          <a:extLst>
            <a:ext uri="{FF2B5EF4-FFF2-40B4-BE49-F238E27FC236}">
              <a16:creationId xmlns:a16="http://schemas.microsoft.com/office/drawing/2014/main" xmlns="" id="{197F5E4B-3928-4CD0-BEE5-E7D3AB55BEE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6" name="文本框 419">
          <a:extLst>
            <a:ext uri="{FF2B5EF4-FFF2-40B4-BE49-F238E27FC236}">
              <a16:creationId xmlns:a16="http://schemas.microsoft.com/office/drawing/2014/main" xmlns="" id="{42B3156A-397C-4C90-9003-24E9618959C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7" name="文本框 420">
          <a:extLst>
            <a:ext uri="{FF2B5EF4-FFF2-40B4-BE49-F238E27FC236}">
              <a16:creationId xmlns:a16="http://schemas.microsoft.com/office/drawing/2014/main" xmlns="" id="{BDA804CC-D1B8-46B1-AA97-D9955192CA7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8" name="文本框 421">
          <a:extLst>
            <a:ext uri="{FF2B5EF4-FFF2-40B4-BE49-F238E27FC236}">
              <a16:creationId xmlns:a16="http://schemas.microsoft.com/office/drawing/2014/main" xmlns="" id="{958F3229-07C6-47EE-95A7-37F835A9FB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19" name="文本框 422">
          <a:extLst>
            <a:ext uri="{FF2B5EF4-FFF2-40B4-BE49-F238E27FC236}">
              <a16:creationId xmlns:a16="http://schemas.microsoft.com/office/drawing/2014/main" xmlns="" id="{B0B570BD-9B03-4F8A-B981-95434B84D1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0" name="文本框 423">
          <a:extLst>
            <a:ext uri="{FF2B5EF4-FFF2-40B4-BE49-F238E27FC236}">
              <a16:creationId xmlns:a16="http://schemas.microsoft.com/office/drawing/2014/main" xmlns="" id="{3FFBE756-7BB3-4239-AF81-3CEDEFB279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1" name="文本框 424">
          <a:extLst>
            <a:ext uri="{FF2B5EF4-FFF2-40B4-BE49-F238E27FC236}">
              <a16:creationId xmlns:a16="http://schemas.microsoft.com/office/drawing/2014/main" xmlns="" id="{DF649BFE-3BAB-453D-A644-BA149C780C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2" name="文本框 425">
          <a:extLst>
            <a:ext uri="{FF2B5EF4-FFF2-40B4-BE49-F238E27FC236}">
              <a16:creationId xmlns:a16="http://schemas.microsoft.com/office/drawing/2014/main" xmlns="" id="{8B12B260-2737-479D-9F35-8D24EABF9D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3" name="文本框 426">
          <a:extLst>
            <a:ext uri="{FF2B5EF4-FFF2-40B4-BE49-F238E27FC236}">
              <a16:creationId xmlns:a16="http://schemas.microsoft.com/office/drawing/2014/main" xmlns="" id="{31B0CE91-1AC4-49DC-89AE-D6F2393D6F2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4" name="文本框 427">
          <a:extLst>
            <a:ext uri="{FF2B5EF4-FFF2-40B4-BE49-F238E27FC236}">
              <a16:creationId xmlns:a16="http://schemas.microsoft.com/office/drawing/2014/main" xmlns="" id="{4C5FC8A0-051D-44ED-BA58-0B9695A4E8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5" name="文本框 428">
          <a:extLst>
            <a:ext uri="{FF2B5EF4-FFF2-40B4-BE49-F238E27FC236}">
              <a16:creationId xmlns:a16="http://schemas.microsoft.com/office/drawing/2014/main" xmlns="" id="{D758442D-6A99-4F7C-B6D2-2C1CF66B81F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6" name="文本框 429">
          <a:extLst>
            <a:ext uri="{FF2B5EF4-FFF2-40B4-BE49-F238E27FC236}">
              <a16:creationId xmlns:a16="http://schemas.microsoft.com/office/drawing/2014/main" xmlns="" id="{EFB18A48-0B1D-4A8C-B955-AA9463BC1DA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7" name="文本框 430">
          <a:extLst>
            <a:ext uri="{FF2B5EF4-FFF2-40B4-BE49-F238E27FC236}">
              <a16:creationId xmlns:a16="http://schemas.microsoft.com/office/drawing/2014/main" xmlns="" id="{76469B3A-CCCB-447E-A2D9-6F2FE21CDEB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8" name="文本框 431">
          <a:extLst>
            <a:ext uri="{FF2B5EF4-FFF2-40B4-BE49-F238E27FC236}">
              <a16:creationId xmlns:a16="http://schemas.microsoft.com/office/drawing/2014/main" xmlns="" id="{B0598C0D-8374-4668-A82D-D4514E810C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29" name="文本框 432">
          <a:extLst>
            <a:ext uri="{FF2B5EF4-FFF2-40B4-BE49-F238E27FC236}">
              <a16:creationId xmlns:a16="http://schemas.microsoft.com/office/drawing/2014/main" xmlns="" id="{3C4E87E5-8BD6-4344-AC90-F0E31E8F7A3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0" name="文本框 433">
          <a:extLst>
            <a:ext uri="{FF2B5EF4-FFF2-40B4-BE49-F238E27FC236}">
              <a16:creationId xmlns:a16="http://schemas.microsoft.com/office/drawing/2014/main" xmlns="" id="{BE4D6259-2132-4159-9DEB-C7B910295D1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1" name="文本框 434">
          <a:extLst>
            <a:ext uri="{FF2B5EF4-FFF2-40B4-BE49-F238E27FC236}">
              <a16:creationId xmlns:a16="http://schemas.microsoft.com/office/drawing/2014/main" xmlns="" id="{5CD9B469-E104-4202-8BDF-3371F3BE2E1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2" name="文本框 435">
          <a:extLst>
            <a:ext uri="{FF2B5EF4-FFF2-40B4-BE49-F238E27FC236}">
              <a16:creationId xmlns:a16="http://schemas.microsoft.com/office/drawing/2014/main" xmlns="" id="{465CE0B7-C8F5-498D-8854-09B5FF81B97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3" name="文本框 436">
          <a:extLst>
            <a:ext uri="{FF2B5EF4-FFF2-40B4-BE49-F238E27FC236}">
              <a16:creationId xmlns:a16="http://schemas.microsoft.com/office/drawing/2014/main" xmlns="" id="{5B546867-650D-4E2A-B97F-8405E73B9F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4" name="文本框 437">
          <a:extLst>
            <a:ext uri="{FF2B5EF4-FFF2-40B4-BE49-F238E27FC236}">
              <a16:creationId xmlns:a16="http://schemas.microsoft.com/office/drawing/2014/main" xmlns="" id="{1A6A28C1-390A-470D-AFA9-DDEC973AC10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5" name="文本框 438">
          <a:extLst>
            <a:ext uri="{FF2B5EF4-FFF2-40B4-BE49-F238E27FC236}">
              <a16:creationId xmlns:a16="http://schemas.microsoft.com/office/drawing/2014/main" xmlns="" id="{4CF04C3A-3299-4055-A5CB-8052D638F7F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6" name="文本框 439">
          <a:extLst>
            <a:ext uri="{FF2B5EF4-FFF2-40B4-BE49-F238E27FC236}">
              <a16:creationId xmlns:a16="http://schemas.microsoft.com/office/drawing/2014/main" xmlns="" id="{122E8980-0DDE-4B3A-8F75-9755B4D81E2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7" name="文本框 440">
          <a:extLst>
            <a:ext uri="{FF2B5EF4-FFF2-40B4-BE49-F238E27FC236}">
              <a16:creationId xmlns:a16="http://schemas.microsoft.com/office/drawing/2014/main" xmlns="" id="{189C9DC6-0457-445C-B2FF-06BC18A9E04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8" name="文本框 441">
          <a:extLst>
            <a:ext uri="{FF2B5EF4-FFF2-40B4-BE49-F238E27FC236}">
              <a16:creationId xmlns:a16="http://schemas.microsoft.com/office/drawing/2014/main" xmlns="" id="{B63FB9B5-288C-40EC-89DB-14B3D945480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39" name="文本框 442">
          <a:extLst>
            <a:ext uri="{FF2B5EF4-FFF2-40B4-BE49-F238E27FC236}">
              <a16:creationId xmlns:a16="http://schemas.microsoft.com/office/drawing/2014/main" xmlns="" id="{44953D17-DAF9-4A30-BD4A-A3AB617A294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0" name="文本框 443">
          <a:extLst>
            <a:ext uri="{FF2B5EF4-FFF2-40B4-BE49-F238E27FC236}">
              <a16:creationId xmlns:a16="http://schemas.microsoft.com/office/drawing/2014/main" xmlns="" id="{3AF717C2-7718-4954-9DB0-6F23156505E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1" name="文本框 444">
          <a:extLst>
            <a:ext uri="{FF2B5EF4-FFF2-40B4-BE49-F238E27FC236}">
              <a16:creationId xmlns:a16="http://schemas.microsoft.com/office/drawing/2014/main" xmlns="" id="{E22F669C-46A0-41A3-B4B9-70FB4739747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2" name="文本框 445">
          <a:extLst>
            <a:ext uri="{FF2B5EF4-FFF2-40B4-BE49-F238E27FC236}">
              <a16:creationId xmlns:a16="http://schemas.microsoft.com/office/drawing/2014/main" xmlns="" id="{815E3042-8C7D-4BDF-ACFF-4543FD77E93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3" name="文本框 446">
          <a:extLst>
            <a:ext uri="{FF2B5EF4-FFF2-40B4-BE49-F238E27FC236}">
              <a16:creationId xmlns:a16="http://schemas.microsoft.com/office/drawing/2014/main" xmlns="" id="{88B0F5D8-9599-4EE2-944F-C773736D6C9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4" name="文本框 447">
          <a:extLst>
            <a:ext uri="{FF2B5EF4-FFF2-40B4-BE49-F238E27FC236}">
              <a16:creationId xmlns:a16="http://schemas.microsoft.com/office/drawing/2014/main" xmlns="" id="{0D1A3722-CC3B-4972-9388-A594A685A0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5" name="文本框 448">
          <a:extLst>
            <a:ext uri="{FF2B5EF4-FFF2-40B4-BE49-F238E27FC236}">
              <a16:creationId xmlns:a16="http://schemas.microsoft.com/office/drawing/2014/main" xmlns="" id="{02D8DA50-CB05-426B-AAF9-627D6DA459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6" name="文本框 449">
          <a:extLst>
            <a:ext uri="{FF2B5EF4-FFF2-40B4-BE49-F238E27FC236}">
              <a16:creationId xmlns:a16="http://schemas.microsoft.com/office/drawing/2014/main" xmlns="" id="{046C0210-27ED-405B-AE20-2F20A175B90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7" name="文本框 450">
          <a:extLst>
            <a:ext uri="{FF2B5EF4-FFF2-40B4-BE49-F238E27FC236}">
              <a16:creationId xmlns:a16="http://schemas.microsoft.com/office/drawing/2014/main" xmlns="" id="{81C7ECB5-1900-48CC-BA8E-D27A18A3369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8" name="文本框 451">
          <a:extLst>
            <a:ext uri="{FF2B5EF4-FFF2-40B4-BE49-F238E27FC236}">
              <a16:creationId xmlns:a16="http://schemas.microsoft.com/office/drawing/2014/main" xmlns="" id="{8E1A4CD7-8E4B-4792-A769-702E0EB3DA1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49" name="文本框 452">
          <a:extLst>
            <a:ext uri="{FF2B5EF4-FFF2-40B4-BE49-F238E27FC236}">
              <a16:creationId xmlns:a16="http://schemas.microsoft.com/office/drawing/2014/main" xmlns="" id="{DB200DE7-6623-444A-8CC4-8148F5BC8A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0" name="文本框 453">
          <a:extLst>
            <a:ext uri="{FF2B5EF4-FFF2-40B4-BE49-F238E27FC236}">
              <a16:creationId xmlns:a16="http://schemas.microsoft.com/office/drawing/2014/main" xmlns="" id="{70ED9669-0021-4B98-8B2E-87E24EE148F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1" name="文本框 454">
          <a:extLst>
            <a:ext uri="{FF2B5EF4-FFF2-40B4-BE49-F238E27FC236}">
              <a16:creationId xmlns:a16="http://schemas.microsoft.com/office/drawing/2014/main" xmlns="" id="{0B378642-381D-4205-B63A-A22A69A5EF3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2" name="文本框 455">
          <a:extLst>
            <a:ext uri="{FF2B5EF4-FFF2-40B4-BE49-F238E27FC236}">
              <a16:creationId xmlns:a16="http://schemas.microsoft.com/office/drawing/2014/main" xmlns="" id="{41B63B2E-AB40-4A91-8C4F-425E59DC07E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3" name="文本框 456">
          <a:extLst>
            <a:ext uri="{FF2B5EF4-FFF2-40B4-BE49-F238E27FC236}">
              <a16:creationId xmlns:a16="http://schemas.microsoft.com/office/drawing/2014/main" xmlns="" id="{2DF3A1DD-FBC3-407E-9DE8-C177A5E4D8F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4" name="文本框 457">
          <a:extLst>
            <a:ext uri="{FF2B5EF4-FFF2-40B4-BE49-F238E27FC236}">
              <a16:creationId xmlns:a16="http://schemas.microsoft.com/office/drawing/2014/main" xmlns="" id="{00E977A8-BE3A-4914-B239-82773FFFE66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5" name="文本框 458">
          <a:extLst>
            <a:ext uri="{FF2B5EF4-FFF2-40B4-BE49-F238E27FC236}">
              <a16:creationId xmlns:a16="http://schemas.microsoft.com/office/drawing/2014/main" xmlns="" id="{18EE1A0C-5948-47EB-A481-2606075A1B0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6" name="文本框 459">
          <a:extLst>
            <a:ext uri="{FF2B5EF4-FFF2-40B4-BE49-F238E27FC236}">
              <a16:creationId xmlns:a16="http://schemas.microsoft.com/office/drawing/2014/main" xmlns="" id="{5C28C5E4-C624-49A9-831B-41CDCBDF005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7" name="文本框 460">
          <a:extLst>
            <a:ext uri="{FF2B5EF4-FFF2-40B4-BE49-F238E27FC236}">
              <a16:creationId xmlns:a16="http://schemas.microsoft.com/office/drawing/2014/main" xmlns="" id="{234B7F4D-411C-4309-87C2-44AE2CC9105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8" name="文本框 461">
          <a:extLst>
            <a:ext uri="{FF2B5EF4-FFF2-40B4-BE49-F238E27FC236}">
              <a16:creationId xmlns:a16="http://schemas.microsoft.com/office/drawing/2014/main" xmlns="" id="{53BF4ED4-8B1C-42FC-B06E-1CF4C8BAA0B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59" name="文本框 462">
          <a:extLst>
            <a:ext uri="{FF2B5EF4-FFF2-40B4-BE49-F238E27FC236}">
              <a16:creationId xmlns:a16="http://schemas.microsoft.com/office/drawing/2014/main" xmlns="" id="{E52EA26F-40D4-4449-8402-4F9D7D97152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0" name="文本框 463">
          <a:extLst>
            <a:ext uri="{FF2B5EF4-FFF2-40B4-BE49-F238E27FC236}">
              <a16:creationId xmlns:a16="http://schemas.microsoft.com/office/drawing/2014/main" xmlns="" id="{084B22F0-5C7D-467A-B577-B4DAD84DA34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1" name="文本框 464">
          <a:extLst>
            <a:ext uri="{FF2B5EF4-FFF2-40B4-BE49-F238E27FC236}">
              <a16:creationId xmlns:a16="http://schemas.microsoft.com/office/drawing/2014/main" xmlns="" id="{0F4CB852-CF94-4411-A82B-F48D6E622C3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2" name="文本框 465">
          <a:extLst>
            <a:ext uri="{FF2B5EF4-FFF2-40B4-BE49-F238E27FC236}">
              <a16:creationId xmlns:a16="http://schemas.microsoft.com/office/drawing/2014/main" xmlns="" id="{23D9F608-4235-456F-AB9D-AFD7D974FD6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3" name="文本框 466">
          <a:extLst>
            <a:ext uri="{FF2B5EF4-FFF2-40B4-BE49-F238E27FC236}">
              <a16:creationId xmlns:a16="http://schemas.microsoft.com/office/drawing/2014/main" xmlns="" id="{DA2D6203-2CFA-4EAC-BC96-19258ADE57B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4" name="文本框 467">
          <a:extLst>
            <a:ext uri="{FF2B5EF4-FFF2-40B4-BE49-F238E27FC236}">
              <a16:creationId xmlns:a16="http://schemas.microsoft.com/office/drawing/2014/main" xmlns="" id="{48F31CC2-075F-486C-8537-002E566EDB7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5" name="文本框 468">
          <a:extLst>
            <a:ext uri="{FF2B5EF4-FFF2-40B4-BE49-F238E27FC236}">
              <a16:creationId xmlns:a16="http://schemas.microsoft.com/office/drawing/2014/main" xmlns="" id="{26B57EF2-B356-46F1-A91B-C2F1DABE2E8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6" name="文本框 469">
          <a:extLst>
            <a:ext uri="{FF2B5EF4-FFF2-40B4-BE49-F238E27FC236}">
              <a16:creationId xmlns:a16="http://schemas.microsoft.com/office/drawing/2014/main" xmlns="" id="{309B5C00-1647-4B9F-B704-1F4825F71BC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7" name="文本框 470">
          <a:extLst>
            <a:ext uri="{FF2B5EF4-FFF2-40B4-BE49-F238E27FC236}">
              <a16:creationId xmlns:a16="http://schemas.microsoft.com/office/drawing/2014/main" xmlns="" id="{13AACBF9-6F9E-4F92-9DA1-7B8CA3CDA22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8" name="文本框 471">
          <a:extLst>
            <a:ext uri="{FF2B5EF4-FFF2-40B4-BE49-F238E27FC236}">
              <a16:creationId xmlns:a16="http://schemas.microsoft.com/office/drawing/2014/main" xmlns="" id="{4BD2A2FA-C1C3-4D6E-A1CA-163DA9290C4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69" name="文本框 472">
          <a:extLst>
            <a:ext uri="{FF2B5EF4-FFF2-40B4-BE49-F238E27FC236}">
              <a16:creationId xmlns:a16="http://schemas.microsoft.com/office/drawing/2014/main" xmlns="" id="{3CDF761E-497E-4CD0-BD75-03ABF7DD36F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0" name="文本框 473">
          <a:extLst>
            <a:ext uri="{FF2B5EF4-FFF2-40B4-BE49-F238E27FC236}">
              <a16:creationId xmlns:a16="http://schemas.microsoft.com/office/drawing/2014/main" xmlns="" id="{DA591E2E-AFD6-4E9E-9505-ABFCDDA6FE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1" name="文本框 474">
          <a:extLst>
            <a:ext uri="{FF2B5EF4-FFF2-40B4-BE49-F238E27FC236}">
              <a16:creationId xmlns:a16="http://schemas.microsoft.com/office/drawing/2014/main" xmlns="" id="{F63C95F6-43C2-4C0C-A69E-0FDDF735CC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2" name="文本框 475">
          <a:extLst>
            <a:ext uri="{FF2B5EF4-FFF2-40B4-BE49-F238E27FC236}">
              <a16:creationId xmlns:a16="http://schemas.microsoft.com/office/drawing/2014/main" xmlns="" id="{267E54E0-8009-47AA-8318-20647F703B6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3" name="文本框 476">
          <a:extLst>
            <a:ext uri="{FF2B5EF4-FFF2-40B4-BE49-F238E27FC236}">
              <a16:creationId xmlns:a16="http://schemas.microsoft.com/office/drawing/2014/main" xmlns="" id="{1D41C68A-2305-49DC-9D68-E2AF583CD9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4" name="文本框 477">
          <a:extLst>
            <a:ext uri="{FF2B5EF4-FFF2-40B4-BE49-F238E27FC236}">
              <a16:creationId xmlns:a16="http://schemas.microsoft.com/office/drawing/2014/main" xmlns="" id="{FC4AC207-30F9-4E24-AD1F-2A75CCFE6E3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5" name="文本框 478">
          <a:extLst>
            <a:ext uri="{FF2B5EF4-FFF2-40B4-BE49-F238E27FC236}">
              <a16:creationId xmlns:a16="http://schemas.microsoft.com/office/drawing/2014/main" xmlns="" id="{6A828CEC-D620-405C-BCF5-F4562E1932D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6" name="文本框 479">
          <a:extLst>
            <a:ext uri="{FF2B5EF4-FFF2-40B4-BE49-F238E27FC236}">
              <a16:creationId xmlns:a16="http://schemas.microsoft.com/office/drawing/2014/main" xmlns="" id="{EB843BD6-A46F-4AA3-8D6B-92B5B84D0CE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7" name="文本框 480">
          <a:extLst>
            <a:ext uri="{FF2B5EF4-FFF2-40B4-BE49-F238E27FC236}">
              <a16:creationId xmlns:a16="http://schemas.microsoft.com/office/drawing/2014/main" xmlns="" id="{84F261EA-A217-411C-B7C2-10A009817A9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8" name="文本框 481">
          <a:extLst>
            <a:ext uri="{FF2B5EF4-FFF2-40B4-BE49-F238E27FC236}">
              <a16:creationId xmlns:a16="http://schemas.microsoft.com/office/drawing/2014/main" xmlns="" id="{33D51642-5B0D-456B-8C1D-3EE1E86B02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79" name="文本框 482">
          <a:extLst>
            <a:ext uri="{FF2B5EF4-FFF2-40B4-BE49-F238E27FC236}">
              <a16:creationId xmlns:a16="http://schemas.microsoft.com/office/drawing/2014/main" xmlns="" id="{EEFA141E-D58D-4E64-B8D7-AAFE89D376A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0" name="文本框 483">
          <a:extLst>
            <a:ext uri="{FF2B5EF4-FFF2-40B4-BE49-F238E27FC236}">
              <a16:creationId xmlns:a16="http://schemas.microsoft.com/office/drawing/2014/main" xmlns="" id="{56DC9F7F-26CB-43EA-AF29-85C36977379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1" name="文本框 484">
          <a:extLst>
            <a:ext uri="{FF2B5EF4-FFF2-40B4-BE49-F238E27FC236}">
              <a16:creationId xmlns:a16="http://schemas.microsoft.com/office/drawing/2014/main" xmlns="" id="{2A74AC39-F0AF-4E7A-AC7A-1D6B07922F5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2" name="文本框 485">
          <a:extLst>
            <a:ext uri="{FF2B5EF4-FFF2-40B4-BE49-F238E27FC236}">
              <a16:creationId xmlns:a16="http://schemas.microsoft.com/office/drawing/2014/main" xmlns="" id="{99C942EF-5C06-48B3-94E2-F892D853ACA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3" name="文本框 486">
          <a:extLst>
            <a:ext uri="{FF2B5EF4-FFF2-40B4-BE49-F238E27FC236}">
              <a16:creationId xmlns:a16="http://schemas.microsoft.com/office/drawing/2014/main" xmlns="" id="{3F7A3DBA-4EB9-4950-83B2-DC3CE63EAC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4" name="文本框 487">
          <a:extLst>
            <a:ext uri="{FF2B5EF4-FFF2-40B4-BE49-F238E27FC236}">
              <a16:creationId xmlns:a16="http://schemas.microsoft.com/office/drawing/2014/main" xmlns="" id="{94DE7B2A-4607-4584-8FE1-C0145C68E68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5" name="文本框 488">
          <a:extLst>
            <a:ext uri="{FF2B5EF4-FFF2-40B4-BE49-F238E27FC236}">
              <a16:creationId xmlns:a16="http://schemas.microsoft.com/office/drawing/2014/main" xmlns="" id="{F39103B9-23C4-4CB3-870A-2230D4FFD03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6" name="文本框 489">
          <a:extLst>
            <a:ext uri="{FF2B5EF4-FFF2-40B4-BE49-F238E27FC236}">
              <a16:creationId xmlns:a16="http://schemas.microsoft.com/office/drawing/2014/main" xmlns="" id="{33FB9A0A-6D3E-46EF-91CE-A82810563CC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7" name="文本框 490">
          <a:extLst>
            <a:ext uri="{FF2B5EF4-FFF2-40B4-BE49-F238E27FC236}">
              <a16:creationId xmlns:a16="http://schemas.microsoft.com/office/drawing/2014/main" xmlns="" id="{B346F97E-DA0D-4607-8835-3259D93786E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8" name="文本框 491">
          <a:extLst>
            <a:ext uri="{FF2B5EF4-FFF2-40B4-BE49-F238E27FC236}">
              <a16:creationId xmlns:a16="http://schemas.microsoft.com/office/drawing/2014/main" xmlns="" id="{4FA710AE-4339-4C89-963C-474F102CFC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89" name="文本框 492">
          <a:extLst>
            <a:ext uri="{FF2B5EF4-FFF2-40B4-BE49-F238E27FC236}">
              <a16:creationId xmlns:a16="http://schemas.microsoft.com/office/drawing/2014/main" xmlns="" id="{CE8FBA02-7441-49D5-BFA7-F8E37FED05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0" name="文本框 493">
          <a:extLst>
            <a:ext uri="{FF2B5EF4-FFF2-40B4-BE49-F238E27FC236}">
              <a16:creationId xmlns:a16="http://schemas.microsoft.com/office/drawing/2014/main" xmlns="" id="{9048B470-926F-43D8-85C6-43C6C29CD57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1" name="文本框 494">
          <a:extLst>
            <a:ext uri="{FF2B5EF4-FFF2-40B4-BE49-F238E27FC236}">
              <a16:creationId xmlns:a16="http://schemas.microsoft.com/office/drawing/2014/main" xmlns="" id="{075126D1-4893-403A-9DBE-2D36CD35276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2" name="文本框 495">
          <a:extLst>
            <a:ext uri="{FF2B5EF4-FFF2-40B4-BE49-F238E27FC236}">
              <a16:creationId xmlns:a16="http://schemas.microsoft.com/office/drawing/2014/main" xmlns="" id="{A803BC70-58F1-4E5D-91F7-E662EC12375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3" name="文本框 496">
          <a:extLst>
            <a:ext uri="{FF2B5EF4-FFF2-40B4-BE49-F238E27FC236}">
              <a16:creationId xmlns:a16="http://schemas.microsoft.com/office/drawing/2014/main" xmlns="" id="{29E805C4-85DC-47F2-8C5F-FD82693F053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4" name="文本框 497">
          <a:extLst>
            <a:ext uri="{FF2B5EF4-FFF2-40B4-BE49-F238E27FC236}">
              <a16:creationId xmlns:a16="http://schemas.microsoft.com/office/drawing/2014/main" xmlns="" id="{A7BF132D-764B-41E1-8E7D-1AC2EB3A0D6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5" name="文本框 498">
          <a:extLst>
            <a:ext uri="{FF2B5EF4-FFF2-40B4-BE49-F238E27FC236}">
              <a16:creationId xmlns:a16="http://schemas.microsoft.com/office/drawing/2014/main" xmlns="" id="{D4B94A6E-0D8D-4DA1-B48D-25AC39865FE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6" name="文本框 499">
          <a:extLst>
            <a:ext uri="{FF2B5EF4-FFF2-40B4-BE49-F238E27FC236}">
              <a16:creationId xmlns:a16="http://schemas.microsoft.com/office/drawing/2014/main" xmlns="" id="{BB3CB591-0B89-4E44-9EC9-440173EA1A0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7" name="文本框 500">
          <a:extLst>
            <a:ext uri="{FF2B5EF4-FFF2-40B4-BE49-F238E27FC236}">
              <a16:creationId xmlns:a16="http://schemas.microsoft.com/office/drawing/2014/main" xmlns="" id="{06EB945F-B073-40BD-96CF-8B5F4A01B7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8" name="文本框 501">
          <a:extLst>
            <a:ext uri="{FF2B5EF4-FFF2-40B4-BE49-F238E27FC236}">
              <a16:creationId xmlns:a16="http://schemas.microsoft.com/office/drawing/2014/main" xmlns="" id="{95B64B13-AA1E-48DC-A482-F8E31B3973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499" name="文本框 502">
          <a:extLst>
            <a:ext uri="{FF2B5EF4-FFF2-40B4-BE49-F238E27FC236}">
              <a16:creationId xmlns:a16="http://schemas.microsoft.com/office/drawing/2014/main" xmlns="" id="{58FB5EB2-B0F6-4A7C-A371-2BFC8E43AE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0" name="文本框 503">
          <a:extLst>
            <a:ext uri="{FF2B5EF4-FFF2-40B4-BE49-F238E27FC236}">
              <a16:creationId xmlns:a16="http://schemas.microsoft.com/office/drawing/2014/main" xmlns="" id="{B0B03597-16C4-4B1D-AF00-AE20006403E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1" name="文本框 504">
          <a:extLst>
            <a:ext uri="{FF2B5EF4-FFF2-40B4-BE49-F238E27FC236}">
              <a16:creationId xmlns:a16="http://schemas.microsoft.com/office/drawing/2014/main" xmlns="" id="{F762D40C-06ED-443C-A044-31359620D4C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2" name="文本框 505">
          <a:extLst>
            <a:ext uri="{FF2B5EF4-FFF2-40B4-BE49-F238E27FC236}">
              <a16:creationId xmlns:a16="http://schemas.microsoft.com/office/drawing/2014/main" xmlns="" id="{07FE03B4-51A6-4F48-A181-35161877C11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3" name="文本框 506">
          <a:extLst>
            <a:ext uri="{FF2B5EF4-FFF2-40B4-BE49-F238E27FC236}">
              <a16:creationId xmlns:a16="http://schemas.microsoft.com/office/drawing/2014/main" xmlns="" id="{AEC89593-D1AA-4184-B3EA-67874354A7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4" name="文本框 507">
          <a:extLst>
            <a:ext uri="{FF2B5EF4-FFF2-40B4-BE49-F238E27FC236}">
              <a16:creationId xmlns:a16="http://schemas.microsoft.com/office/drawing/2014/main" xmlns="" id="{59C634CA-F13A-4969-A04E-A768FF65666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5" name="文本框 508">
          <a:extLst>
            <a:ext uri="{FF2B5EF4-FFF2-40B4-BE49-F238E27FC236}">
              <a16:creationId xmlns:a16="http://schemas.microsoft.com/office/drawing/2014/main" xmlns="" id="{E031B9B5-2063-40BB-A4DC-D02FAECE270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6" name="文本框 509">
          <a:extLst>
            <a:ext uri="{FF2B5EF4-FFF2-40B4-BE49-F238E27FC236}">
              <a16:creationId xmlns:a16="http://schemas.microsoft.com/office/drawing/2014/main" xmlns="" id="{91D92FDB-93EA-4E80-B002-FEFCBB92DAD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7" name="文本框 510">
          <a:extLst>
            <a:ext uri="{FF2B5EF4-FFF2-40B4-BE49-F238E27FC236}">
              <a16:creationId xmlns:a16="http://schemas.microsoft.com/office/drawing/2014/main" xmlns="" id="{80AE1F43-9A5B-4B7B-BA60-F3D61515428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8" name="文本框 511">
          <a:extLst>
            <a:ext uri="{FF2B5EF4-FFF2-40B4-BE49-F238E27FC236}">
              <a16:creationId xmlns:a16="http://schemas.microsoft.com/office/drawing/2014/main" xmlns="" id="{5834B666-84BB-4D93-8308-ED8781DDD8D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09" name="文本框 512">
          <a:extLst>
            <a:ext uri="{FF2B5EF4-FFF2-40B4-BE49-F238E27FC236}">
              <a16:creationId xmlns:a16="http://schemas.microsoft.com/office/drawing/2014/main" xmlns="" id="{1C481C78-66DF-4007-A051-2225DEC1A9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0" name="文本框 513">
          <a:extLst>
            <a:ext uri="{FF2B5EF4-FFF2-40B4-BE49-F238E27FC236}">
              <a16:creationId xmlns:a16="http://schemas.microsoft.com/office/drawing/2014/main" xmlns="" id="{718A2489-735B-40F6-89A7-FE07D19E9D4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1" name="文本框 514">
          <a:extLst>
            <a:ext uri="{FF2B5EF4-FFF2-40B4-BE49-F238E27FC236}">
              <a16:creationId xmlns:a16="http://schemas.microsoft.com/office/drawing/2014/main" xmlns="" id="{DCD25D88-9A9B-4F15-B8C7-BDF7DCAC856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2" name="文本框 515">
          <a:extLst>
            <a:ext uri="{FF2B5EF4-FFF2-40B4-BE49-F238E27FC236}">
              <a16:creationId xmlns:a16="http://schemas.microsoft.com/office/drawing/2014/main" xmlns="" id="{BF8F2590-6E96-48C0-90A4-3A4F01BBF3D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3" name="文本框 516">
          <a:extLst>
            <a:ext uri="{FF2B5EF4-FFF2-40B4-BE49-F238E27FC236}">
              <a16:creationId xmlns:a16="http://schemas.microsoft.com/office/drawing/2014/main" xmlns="" id="{07D98DC7-88C6-4A85-91FA-5C3AB3B20C2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4" name="文本框 517">
          <a:extLst>
            <a:ext uri="{FF2B5EF4-FFF2-40B4-BE49-F238E27FC236}">
              <a16:creationId xmlns:a16="http://schemas.microsoft.com/office/drawing/2014/main" xmlns="" id="{F1C0170E-9759-4BAF-9E67-01A9AEE476D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5" name="文本框 518">
          <a:extLst>
            <a:ext uri="{FF2B5EF4-FFF2-40B4-BE49-F238E27FC236}">
              <a16:creationId xmlns:a16="http://schemas.microsoft.com/office/drawing/2014/main" xmlns="" id="{1E1067C0-B7B9-4F31-AF5C-8636BC19236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6" name="文本框 519">
          <a:extLst>
            <a:ext uri="{FF2B5EF4-FFF2-40B4-BE49-F238E27FC236}">
              <a16:creationId xmlns:a16="http://schemas.microsoft.com/office/drawing/2014/main" xmlns="" id="{53D347D0-C947-40A2-9195-F59A1CE1079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7" name="文本框 520">
          <a:extLst>
            <a:ext uri="{FF2B5EF4-FFF2-40B4-BE49-F238E27FC236}">
              <a16:creationId xmlns:a16="http://schemas.microsoft.com/office/drawing/2014/main" xmlns="" id="{0BE8DC35-22D0-4620-AA78-6BA814D9F9E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8" name="文本框 521">
          <a:extLst>
            <a:ext uri="{FF2B5EF4-FFF2-40B4-BE49-F238E27FC236}">
              <a16:creationId xmlns:a16="http://schemas.microsoft.com/office/drawing/2014/main" xmlns="" id="{F708DEFB-EA5A-4F1B-9D4C-292C2C7F50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19" name="文本框 522">
          <a:extLst>
            <a:ext uri="{FF2B5EF4-FFF2-40B4-BE49-F238E27FC236}">
              <a16:creationId xmlns:a16="http://schemas.microsoft.com/office/drawing/2014/main" xmlns="" id="{93A197BC-D1EB-4CEB-AC95-DC0AE3EA997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0" name="文本框 523">
          <a:extLst>
            <a:ext uri="{FF2B5EF4-FFF2-40B4-BE49-F238E27FC236}">
              <a16:creationId xmlns:a16="http://schemas.microsoft.com/office/drawing/2014/main" xmlns="" id="{05F25F24-F9A4-4F08-92B1-6D1E2798943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1" name="文本框 524">
          <a:extLst>
            <a:ext uri="{FF2B5EF4-FFF2-40B4-BE49-F238E27FC236}">
              <a16:creationId xmlns:a16="http://schemas.microsoft.com/office/drawing/2014/main" xmlns="" id="{4AC0B1DC-2FCD-4980-BFEB-D679A820750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2" name="文本框 525">
          <a:extLst>
            <a:ext uri="{FF2B5EF4-FFF2-40B4-BE49-F238E27FC236}">
              <a16:creationId xmlns:a16="http://schemas.microsoft.com/office/drawing/2014/main" xmlns="" id="{ABCCDDDA-955C-4C00-83E1-96EDE80167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3" name="文本框 526">
          <a:extLst>
            <a:ext uri="{FF2B5EF4-FFF2-40B4-BE49-F238E27FC236}">
              <a16:creationId xmlns:a16="http://schemas.microsoft.com/office/drawing/2014/main" xmlns="" id="{D74FD299-085F-4F09-819A-C3CDB372793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4" name="文本框 527">
          <a:extLst>
            <a:ext uri="{FF2B5EF4-FFF2-40B4-BE49-F238E27FC236}">
              <a16:creationId xmlns:a16="http://schemas.microsoft.com/office/drawing/2014/main" xmlns="" id="{62B6BF33-7F69-4A5D-8D92-C998275066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5" name="文本框 528">
          <a:extLst>
            <a:ext uri="{FF2B5EF4-FFF2-40B4-BE49-F238E27FC236}">
              <a16:creationId xmlns:a16="http://schemas.microsoft.com/office/drawing/2014/main" xmlns="" id="{BFB9135C-3123-45DA-B396-2EAAECA57C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6" name="文本框 529">
          <a:extLst>
            <a:ext uri="{FF2B5EF4-FFF2-40B4-BE49-F238E27FC236}">
              <a16:creationId xmlns:a16="http://schemas.microsoft.com/office/drawing/2014/main" xmlns="" id="{5388A34C-170C-48E5-8A44-1F9B59A3360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7" name="文本框 530">
          <a:extLst>
            <a:ext uri="{FF2B5EF4-FFF2-40B4-BE49-F238E27FC236}">
              <a16:creationId xmlns:a16="http://schemas.microsoft.com/office/drawing/2014/main" xmlns="" id="{BF573681-CFA6-4055-BCDD-C2B554F8514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8" name="文本框 531">
          <a:extLst>
            <a:ext uri="{FF2B5EF4-FFF2-40B4-BE49-F238E27FC236}">
              <a16:creationId xmlns:a16="http://schemas.microsoft.com/office/drawing/2014/main" xmlns="" id="{06413A70-A112-4E29-81B4-72F502F7600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29" name="文本框 532">
          <a:extLst>
            <a:ext uri="{FF2B5EF4-FFF2-40B4-BE49-F238E27FC236}">
              <a16:creationId xmlns:a16="http://schemas.microsoft.com/office/drawing/2014/main" xmlns="" id="{033ED843-2BF6-410E-97CC-B817349A875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0" name="文本框 533">
          <a:extLst>
            <a:ext uri="{FF2B5EF4-FFF2-40B4-BE49-F238E27FC236}">
              <a16:creationId xmlns:a16="http://schemas.microsoft.com/office/drawing/2014/main" xmlns="" id="{04220D46-4C11-455E-9A50-7AA381A1D24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1" name="文本框 534">
          <a:extLst>
            <a:ext uri="{FF2B5EF4-FFF2-40B4-BE49-F238E27FC236}">
              <a16:creationId xmlns:a16="http://schemas.microsoft.com/office/drawing/2014/main" xmlns="" id="{89ED0E32-9B83-492F-A1B4-4E897B63553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2" name="文本框 535">
          <a:extLst>
            <a:ext uri="{FF2B5EF4-FFF2-40B4-BE49-F238E27FC236}">
              <a16:creationId xmlns:a16="http://schemas.microsoft.com/office/drawing/2014/main" xmlns="" id="{BF435F5D-D61F-47A2-8997-EA11EBFF44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3" name="文本框 536">
          <a:extLst>
            <a:ext uri="{FF2B5EF4-FFF2-40B4-BE49-F238E27FC236}">
              <a16:creationId xmlns:a16="http://schemas.microsoft.com/office/drawing/2014/main" xmlns="" id="{E7E941D2-5982-4542-B7F5-60F8BCDE95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4" name="文本框 537">
          <a:extLst>
            <a:ext uri="{FF2B5EF4-FFF2-40B4-BE49-F238E27FC236}">
              <a16:creationId xmlns:a16="http://schemas.microsoft.com/office/drawing/2014/main" xmlns="" id="{7CF0A7ED-F342-48D1-9464-F39A65D7144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5" name="文本框 538">
          <a:extLst>
            <a:ext uri="{FF2B5EF4-FFF2-40B4-BE49-F238E27FC236}">
              <a16:creationId xmlns:a16="http://schemas.microsoft.com/office/drawing/2014/main" xmlns="" id="{DF95A632-19FE-4BD7-A45B-A72C2C43A27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6" name="文本框 539">
          <a:extLst>
            <a:ext uri="{FF2B5EF4-FFF2-40B4-BE49-F238E27FC236}">
              <a16:creationId xmlns:a16="http://schemas.microsoft.com/office/drawing/2014/main" xmlns="" id="{0A4EA079-867F-449A-A467-B63277C9904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7" name="文本框 540">
          <a:extLst>
            <a:ext uri="{FF2B5EF4-FFF2-40B4-BE49-F238E27FC236}">
              <a16:creationId xmlns:a16="http://schemas.microsoft.com/office/drawing/2014/main" xmlns="" id="{0FC7CE1E-CE55-42F7-8CF0-0C2D0A7C95C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8" name="文本框 541">
          <a:extLst>
            <a:ext uri="{FF2B5EF4-FFF2-40B4-BE49-F238E27FC236}">
              <a16:creationId xmlns:a16="http://schemas.microsoft.com/office/drawing/2014/main" xmlns="" id="{745C7D1C-66C6-4795-B045-A07331FB550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39" name="文本框 542">
          <a:extLst>
            <a:ext uri="{FF2B5EF4-FFF2-40B4-BE49-F238E27FC236}">
              <a16:creationId xmlns:a16="http://schemas.microsoft.com/office/drawing/2014/main" xmlns="" id="{0DDA577A-6F79-44F7-B952-F4454F33D19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0" name="文本框 543">
          <a:extLst>
            <a:ext uri="{FF2B5EF4-FFF2-40B4-BE49-F238E27FC236}">
              <a16:creationId xmlns:a16="http://schemas.microsoft.com/office/drawing/2014/main" xmlns="" id="{8DA9CEAA-956F-4F25-AE4F-2A943EFA6D7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1" name="文本框 544">
          <a:extLst>
            <a:ext uri="{FF2B5EF4-FFF2-40B4-BE49-F238E27FC236}">
              <a16:creationId xmlns:a16="http://schemas.microsoft.com/office/drawing/2014/main" xmlns="" id="{E3D0CF87-4238-4EE5-B391-F925E9B46F4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2" name="文本框 545">
          <a:extLst>
            <a:ext uri="{FF2B5EF4-FFF2-40B4-BE49-F238E27FC236}">
              <a16:creationId xmlns:a16="http://schemas.microsoft.com/office/drawing/2014/main" xmlns="" id="{EA6520CA-78C9-4FD9-B7CD-4F265A31A64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3" name="文本框 546">
          <a:extLst>
            <a:ext uri="{FF2B5EF4-FFF2-40B4-BE49-F238E27FC236}">
              <a16:creationId xmlns:a16="http://schemas.microsoft.com/office/drawing/2014/main" xmlns="" id="{0BA4A546-CC8A-4D2B-AFF6-3E32BE7FB45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4" name="文本框 547">
          <a:extLst>
            <a:ext uri="{FF2B5EF4-FFF2-40B4-BE49-F238E27FC236}">
              <a16:creationId xmlns:a16="http://schemas.microsoft.com/office/drawing/2014/main" xmlns="" id="{72D3FCAD-98FF-486F-8293-4B07D194E54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5" name="文本框 548">
          <a:extLst>
            <a:ext uri="{FF2B5EF4-FFF2-40B4-BE49-F238E27FC236}">
              <a16:creationId xmlns:a16="http://schemas.microsoft.com/office/drawing/2014/main" xmlns="" id="{3411C116-95C1-434E-B10F-9E99E90A337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546" name="文本框 549">
          <a:extLst>
            <a:ext uri="{FF2B5EF4-FFF2-40B4-BE49-F238E27FC236}">
              <a16:creationId xmlns:a16="http://schemas.microsoft.com/office/drawing/2014/main" xmlns="" id="{85128AD0-AAAE-4DB9-8FFB-E78326B4987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47" name="文本框 550">
          <a:extLst>
            <a:ext uri="{FF2B5EF4-FFF2-40B4-BE49-F238E27FC236}">
              <a16:creationId xmlns:a16="http://schemas.microsoft.com/office/drawing/2014/main" xmlns="" id="{CC009704-C3E3-440E-9A0D-C43265C3E9E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48" name="文本框 551">
          <a:extLst>
            <a:ext uri="{FF2B5EF4-FFF2-40B4-BE49-F238E27FC236}">
              <a16:creationId xmlns:a16="http://schemas.microsoft.com/office/drawing/2014/main" xmlns="" id="{AA6435A9-092A-4E63-874E-7794E0F10CD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49" name="文本框 552">
          <a:extLst>
            <a:ext uri="{FF2B5EF4-FFF2-40B4-BE49-F238E27FC236}">
              <a16:creationId xmlns:a16="http://schemas.microsoft.com/office/drawing/2014/main" xmlns="" id="{164B5944-2C57-4E0E-A853-019CC937938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0" name="文本框 553">
          <a:extLst>
            <a:ext uri="{FF2B5EF4-FFF2-40B4-BE49-F238E27FC236}">
              <a16:creationId xmlns:a16="http://schemas.microsoft.com/office/drawing/2014/main" xmlns="" id="{13E6219F-087D-4577-8202-805A135CE4C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1" name="文本框 554">
          <a:extLst>
            <a:ext uri="{FF2B5EF4-FFF2-40B4-BE49-F238E27FC236}">
              <a16:creationId xmlns:a16="http://schemas.microsoft.com/office/drawing/2014/main" xmlns="" id="{D99F9F6E-596D-463D-B65D-3813DB833A0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2" name="文本框 555">
          <a:extLst>
            <a:ext uri="{FF2B5EF4-FFF2-40B4-BE49-F238E27FC236}">
              <a16:creationId xmlns:a16="http://schemas.microsoft.com/office/drawing/2014/main" xmlns="" id="{A7448287-D538-48C7-A281-B736FC90484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3" name="文本框 556">
          <a:extLst>
            <a:ext uri="{FF2B5EF4-FFF2-40B4-BE49-F238E27FC236}">
              <a16:creationId xmlns:a16="http://schemas.microsoft.com/office/drawing/2014/main" xmlns="" id="{F4C7CA2B-BBC6-497C-979E-D4429AA7AB8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4" name="文本框 557">
          <a:extLst>
            <a:ext uri="{FF2B5EF4-FFF2-40B4-BE49-F238E27FC236}">
              <a16:creationId xmlns:a16="http://schemas.microsoft.com/office/drawing/2014/main" xmlns="" id="{38A0A0C5-254B-4C5A-B808-CF568B8A7CE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5" name="文本框 558">
          <a:extLst>
            <a:ext uri="{FF2B5EF4-FFF2-40B4-BE49-F238E27FC236}">
              <a16:creationId xmlns:a16="http://schemas.microsoft.com/office/drawing/2014/main" xmlns="" id="{5FC33285-FB4B-4FB9-8114-6DB5FE4296B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6" name="文本框 559">
          <a:extLst>
            <a:ext uri="{FF2B5EF4-FFF2-40B4-BE49-F238E27FC236}">
              <a16:creationId xmlns:a16="http://schemas.microsoft.com/office/drawing/2014/main" xmlns="" id="{BE3500F9-4E20-4A62-AFF5-E6C882B6CE2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7" name="文本框 560">
          <a:extLst>
            <a:ext uri="{FF2B5EF4-FFF2-40B4-BE49-F238E27FC236}">
              <a16:creationId xmlns:a16="http://schemas.microsoft.com/office/drawing/2014/main" xmlns="" id="{FD67BD22-203A-47E2-BB07-C23552C31C8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8" name="文本框 561">
          <a:extLst>
            <a:ext uri="{FF2B5EF4-FFF2-40B4-BE49-F238E27FC236}">
              <a16:creationId xmlns:a16="http://schemas.microsoft.com/office/drawing/2014/main" xmlns="" id="{529EED5A-C1D0-4D69-ACB2-6F4C7699781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59" name="文本框 562">
          <a:extLst>
            <a:ext uri="{FF2B5EF4-FFF2-40B4-BE49-F238E27FC236}">
              <a16:creationId xmlns:a16="http://schemas.microsoft.com/office/drawing/2014/main" xmlns="" id="{105DB0AF-892D-4CEB-9CFB-17F277404EC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0" name="文本框 563">
          <a:extLst>
            <a:ext uri="{FF2B5EF4-FFF2-40B4-BE49-F238E27FC236}">
              <a16:creationId xmlns:a16="http://schemas.microsoft.com/office/drawing/2014/main" xmlns="" id="{0CE0D45A-FAB7-4B19-8C34-816DAB17B4E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1" name="文本框 564">
          <a:extLst>
            <a:ext uri="{FF2B5EF4-FFF2-40B4-BE49-F238E27FC236}">
              <a16:creationId xmlns:a16="http://schemas.microsoft.com/office/drawing/2014/main" xmlns="" id="{5D8A2C1E-C5E8-4DF9-8EF1-81AB3813760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2" name="文本框 565">
          <a:extLst>
            <a:ext uri="{FF2B5EF4-FFF2-40B4-BE49-F238E27FC236}">
              <a16:creationId xmlns:a16="http://schemas.microsoft.com/office/drawing/2014/main" xmlns="" id="{6E202BD1-2D3C-4638-9912-DDBCD16277F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3" name="文本框 566">
          <a:extLst>
            <a:ext uri="{FF2B5EF4-FFF2-40B4-BE49-F238E27FC236}">
              <a16:creationId xmlns:a16="http://schemas.microsoft.com/office/drawing/2014/main" xmlns="" id="{C97CDB01-5143-41A2-9DCF-2CB0D657A2E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4" name="文本框 567">
          <a:extLst>
            <a:ext uri="{FF2B5EF4-FFF2-40B4-BE49-F238E27FC236}">
              <a16:creationId xmlns:a16="http://schemas.microsoft.com/office/drawing/2014/main" xmlns="" id="{11642D45-EDD3-4A75-801D-61B226AEA78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5" name="文本框 568">
          <a:extLst>
            <a:ext uri="{FF2B5EF4-FFF2-40B4-BE49-F238E27FC236}">
              <a16:creationId xmlns:a16="http://schemas.microsoft.com/office/drawing/2014/main" xmlns="" id="{16335BA6-E956-4E44-B00E-A10ADEB353E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6" name="文本框 569">
          <a:extLst>
            <a:ext uri="{FF2B5EF4-FFF2-40B4-BE49-F238E27FC236}">
              <a16:creationId xmlns:a16="http://schemas.microsoft.com/office/drawing/2014/main" xmlns="" id="{9718D63A-06AD-43F6-B80C-592C16D7066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7" name="文本框 570">
          <a:extLst>
            <a:ext uri="{FF2B5EF4-FFF2-40B4-BE49-F238E27FC236}">
              <a16:creationId xmlns:a16="http://schemas.microsoft.com/office/drawing/2014/main" xmlns="" id="{9D78F045-2E5F-4A4B-BFB9-28AA0FA3A35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8" name="文本框 571">
          <a:extLst>
            <a:ext uri="{FF2B5EF4-FFF2-40B4-BE49-F238E27FC236}">
              <a16:creationId xmlns:a16="http://schemas.microsoft.com/office/drawing/2014/main" xmlns="" id="{264A409D-81B6-4203-A276-A93CE7C4E57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69" name="文本框 572">
          <a:extLst>
            <a:ext uri="{FF2B5EF4-FFF2-40B4-BE49-F238E27FC236}">
              <a16:creationId xmlns:a16="http://schemas.microsoft.com/office/drawing/2014/main" xmlns="" id="{49C2470D-25B1-4C28-87B6-383593E06AD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0" name="文本框 573">
          <a:extLst>
            <a:ext uri="{FF2B5EF4-FFF2-40B4-BE49-F238E27FC236}">
              <a16:creationId xmlns:a16="http://schemas.microsoft.com/office/drawing/2014/main" xmlns="" id="{DA58334F-0107-4456-8136-4CD65403A0F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1" name="文本框 574">
          <a:extLst>
            <a:ext uri="{FF2B5EF4-FFF2-40B4-BE49-F238E27FC236}">
              <a16:creationId xmlns:a16="http://schemas.microsoft.com/office/drawing/2014/main" xmlns="" id="{2D5023C8-2006-4753-A561-FEA3E2F1E02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2" name="文本框 575">
          <a:extLst>
            <a:ext uri="{FF2B5EF4-FFF2-40B4-BE49-F238E27FC236}">
              <a16:creationId xmlns:a16="http://schemas.microsoft.com/office/drawing/2014/main" xmlns="" id="{1BDF9DEA-3F42-4FF5-A406-51E9CDE060F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3" name="文本框 576">
          <a:extLst>
            <a:ext uri="{FF2B5EF4-FFF2-40B4-BE49-F238E27FC236}">
              <a16:creationId xmlns:a16="http://schemas.microsoft.com/office/drawing/2014/main" xmlns="" id="{3279E535-6287-4778-9429-E3EC72A8A96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4" name="文本框 577">
          <a:extLst>
            <a:ext uri="{FF2B5EF4-FFF2-40B4-BE49-F238E27FC236}">
              <a16:creationId xmlns:a16="http://schemas.microsoft.com/office/drawing/2014/main" xmlns="" id="{6E48226C-388D-4F4B-A969-6678183A85B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5" name="文本框 578">
          <a:extLst>
            <a:ext uri="{FF2B5EF4-FFF2-40B4-BE49-F238E27FC236}">
              <a16:creationId xmlns:a16="http://schemas.microsoft.com/office/drawing/2014/main" xmlns="" id="{E64D6E6C-14ED-4E0B-8E67-7A6E946DD86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6" name="文本框 579">
          <a:extLst>
            <a:ext uri="{FF2B5EF4-FFF2-40B4-BE49-F238E27FC236}">
              <a16:creationId xmlns:a16="http://schemas.microsoft.com/office/drawing/2014/main" xmlns="" id="{2569B590-41B0-47F9-883B-755C8441B9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7" name="文本框 580">
          <a:extLst>
            <a:ext uri="{FF2B5EF4-FFF2-40B4-BE49-F238E27FC236}">
              <a16:creationId xmlns:a16="http://schemas.microsoft.com/office/drawing/2014/main" xmlns="" id="{C618C7D1-BC5D-460C-81FB-2A183F59131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8" name="文本框 581">
          <a:extLst>
            <a:ext uri="{FF2B5EF4-FFF2-40B4-BE49-F238E27FC236}">
              <a16:creationId xmlns:a16="http://schemas.microsoft.com/office/drawing/2014/main" xmlns="" id="{CED57DFF-49D2-482E-A566-136D8A73CFC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79" name="文本框 582">
          <a:extLst>
            <a:ext uri="{FF2B5EF4-FFF2-40B4-BE49-F238E27FC236}">
              <a16:creationId xmlns:a16="http://schemas.microsoft.com/office/drawing/2014/main" xmlns="" id="{4946E456-4D52-4098-B9EE-059E78EE009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0" name="文本框 583">
          <a:extLst>
            <a:ext uri="{FF2B5EF4-FFF2-40B4-BE49-F238E27FC236}">
              <a16:creationId xmlns:a16="http://schemas.microsoft.com/office/drawing/2014/main" xmlns="" id="{8E173E4A-8F7D-416B-81AD-9BB791C4C14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1" name="文本框 584">
          <a:extLst>
            <a:ext uri="{FF2B5EF4-FFF2-40B4-BE49-F238E27FC236}">
              <a16:creationId xmlns:a16="http://schemas.microsoft.com/office/drawing/2014/main" xmlns="" id="{89A73657-875B-4E30-B418-66876D079AE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2" name="文本框 585">
          <a:extLst>
            <a:ext uri="{FF2B5EF4-FFF2-40B4-BE49-F238E27FC236}">
              <a16:creationId xmlns:a16="http://schemas.microsoft.com/office/drawing/2014/main" xmlns="" id="{5A552606-2072-4E89-95AE-165DAEE03B7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3" name="文本框 586">
          <a:extLst>
            <a:ext uri="{FF2B5EF4-FFF2-40B4-BE49-F238E27FC236}">
              <a16:creationId xmlns:a16="http://schemas.microsoft.com/office/drawing/2014/main" xmlns="" id="{44A52F73-54F0-4A00-B5CC-FFD1874E5C3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4" name="文本框 587">
          <a:extLst>
            <a:ext uri="{FF2B5EF4-FFF2-40B4-BE49-F238E27FC236}">
              <a16:creationId xmlns:a16="http://schemas.microsoft.com/office/drawing/2014/main" xmlns="" id="{FF6BCFEA-A50A-49FC-BA6A-303A181BFBB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5" name="文本框 588">
          <a:extLst>
            <a:ext uri="{FF2B5EF4-FFF2-40B4-BE49-F238E27FC236}">
              <a16:creationId xmlns:a16="http://schemas.microsoft.com/office/drawing/2014/main" xmlns="" id="{29DD7060-B68B-4395-8494-8E389FAF499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6" name="文本框 589">
          <a:extLst>
            <a:ext uri="{FF2B5EF4-FFF2-40B4-BE49-F238E27FC236}">
              <a16:creationId xmlns:a16="http://schemas.microsoft.com/office/drawing/2014/main" xmlns="" id="{12F2A159-929D-4500-ADCA-6345654919D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7" name="文本框 590">
          <a:extLst>
            <a:ext uri="{FF2B5EF4-FFF2-40B4-BE49-F238E27FC236}">
              <a16:creationId xmlns:a16="http://schemas.microsoft.com/office/drawing/2014/main" xmlns="" id="{207363FA-C182-4BC1-B06D-64E0EAFA250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8" name="文本框 591">
          <a:extLst>
            <a:ext uri="{FF2B5EF4-FFF2-40B4-BE49-F238E27FC236}">
              <a16:creationId xmlns:a16="http://schemas.microsoft.com/office/drawing/2014/main" xmlns="" id="{9CF474AE-0AE2-4C87-81A4-671CC67BD8F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89" name="文本框 592">
          <a:extLst>
            <a:ext uri="{FF2B5EF4-FFF2-40B4-BE49-F238E27FC236}">
              <a16:creationId xmlns:a16="http://schemas.microsoft.com/office/drawing/2014/main" xmlns="" id="{EE2C91B6-E7EA-4D4F-8C3C-F0521B96EC1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0" name="文本框 593">
          <a:extLst>
            <a:ext uri="{FF2B5EF4-FFF2-40B4-BE49-F238E27FC236}">
              <a16:creationId xmlns:a16="http://schemas.microsoft.com/office/drawing/2014/main" xmlns="" id="{1047A526-1D61-4223-9C5F-BD920ED005F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1" name="文本框 594">
          <a:extLst>
            <a:ext uri="{FF2B5EF4-FFF2-40B4-BE49-F238E27FC236}">
              <a16:creationId xmlns:a16="http://schemas.microsoft.com/office/drawing/2014/main" xmlns="" id="{A12B04CA-E975-4D67-AC0F-FFFFEBFEE4A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2" name="文本框 595">
          <a:extLst>
            <a:ext uri="{FF2B5EF4-FFF2-40B4-BE49-F238E27FC236}">
              <a16:creationId xmlns:a16="http://schemas.microsoft.com/office/drawing/2014/main" xmlns="" id="{5D8B6589-642D-4AD2-A15E-A845E0CE430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3" name="文本框 596">
          <a:extLst>
            <a:ext uri="{FF2B5EF4-FFF2-40B4-BE49-F238E27FC236}">
              <a16:creationId xmlns:a16="http://schemas.microsoft.com/office/drawing/2014/main" xmlns="" id="{B9721CF2-1287-4EFE-ABD9-B981BA8051C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4" name="文本框 597">
          <a:extLst>
            <a:ext uri="{FF2B5EF4-FFF2-40B4-BE49-F238E27FC236}">
              <a16:creationId xmlns:a16="http://schemas.microsoft.com/office/drawing/2014/main" xmlns="" id="{A821EAA1-2C42-477C-9A28-9A46FAA8375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5" name="文本框 598">
          <a:extLst>
            <a:ext uri="{FF2B5EF4-FFF2-40B4-BE49-F238E27FC236}">
              <a16:creationId xmlns:a16="http://schemas.microsoft.com/office/drawing/2014/main" xmlns="" id="{B171FB69-D714-4D68-8A1A-206771567CC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6" name="文本框 599">
          <a:extLst>
            <a:ext uri="{FF2B5EF4-FFF2-40B4-BE49-F238E27FC236}">
              <a16:creationId xmlns:a16="http://schemas.microsoft.com/office/drawing/2014/main" xmlns="" id="{0E155769-4E42-4C48-B8E3-5EA677FB5A9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7" name="文本框 600">
          <a:extLst>
            <a:ext uri="{FF2B5EF4-FFF2-40B4-BE49-F238E27FC236}">
              <a16:creationId xmlns:a16="http://schemas.microsoft.com/office/drawing/2014/main" xmlns="" id="{9F8971AC-49E2-4BCD-B646-178C901530D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8" name="文本框 601">
          <a:extLst>
            <a:ext uri="{FF2B5EF4-FFF2-40B4-BE49-F238E27FC236}">
              <a16:creationId xmlns:a16="http://schemas.microsoft.com/office/drawing/2014/main" xmlns="" id="{E77E6868-44E1-498B-8DDE-F775BA2161A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599" name="文本框 602">
          <a:extLst>
            <a:ext uri="{FF2B5EF4-FFF2-40B4-BE49-F238E27FC236}">
              <a16:creationId xmlns:a16="http://schemas.microsoft.com/office/drawing/2014/main" xmlns="" id="{B34E07EE-2E06-4656-A7C5-ACC872E3FFE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0" name="文本框 603">
          <a:extLst>
            <a:ext uri="{FF2B5EF4-FFF2-40B4-BE49-F238E27FC236}">
              <a16:creationId xmlns:a16="http://schemas.microsoft.com/office/drawing/2014/main" xmlns="" id="{2993024C-4401-40E1-8B4F-C4BE2C67C45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1" name="文本框 604">
          <a:extLst>
            <a:ext uri="{FF2B5EF4-FFF2-40B4-BE49-F238E27FC236}">
              <a16:creationId xmlns:a16="http://schemas.microsoft.com/office/drawing/2014/main" xmlns="" id="{0940D2F0-7C65-46FE-9904-FD9AE03AACF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2" name="文本框 605">
          <a:extLst>
            <a:ext uri="{FF2B5EF4-FFF2-40B4-BE49-F238E27FC236}">
              <a16:creationId xmlns:a16="http://schemas.microsoft.com/office/drawing/2014/main" xmlns="" id="{A68EE1AB-5F91-4C44-903B-3610255B41F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3" name="文本框 606">
          <a:extLst>
            <a:ext uri="{FF2B5EF4-FFF2-40B4-BE49-F238E27FC236}">
              <a16:creationId xmlns:a16="http://schemas.microsoft.com/office/drawing/2014/main" xmlns="" id="{360047F7-7BE6-477C-9B08-AE2E0FEE66A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4" name="文本框 607">
          <a:extLst>
            <a:ext uri="{FF2B5EF4-FFF2-40B4-BE49-F238E27FC236}">
              <a16:creationId xmlns:a16="http://schemas.microsoft.com/office/drawing/2014/main" xmlns="" id="{22CF3B6D-CADC-4B06-BBF4-58F3B960118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5" name="文本框 608">
          <a:extLst>
            <a:ext uri="{FF2B5EF4-FFF2-40B4-BE49-F238E27FC236}">
              <a16:creationId xmlns:a16="http://schemas.microsoft.com/office/drawing/2014/main" xmlns="" id="{395669E7-2F4A-4E7C-9BF5-473E7E9BEFE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6" name="文本框 609">
          <a:extLst>
            <a:ext uri="{FF2B5EF4-FFF2-40B4-BE49-F238E27FC236}">
              <a16:creationId xmlns:a16="http://schemas.microsoft.com/office/drawing/2014/main" xmlns="" id="{66A78E07-6B09-4092-BD51-D7A4964187B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7" name="文本框 610">
          <a:extLst>
            <a:ext uri="{FF2B5EF4-FFF2-40B4-BE49-F238E27FC236}">
              <a16:creationId xmlns:a16="http://schemas.microsoft.com/office/drawing/2014/main" xmlns="" id="{E5421C09-020F-4F7E-A418-62844AB9177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8" name="文本框 611">
          <a:extLst>
            <a:ext uri="{FF2B5EF4-FFF2-40B4-BE49-F238E27FC236}">
              <a16:creationId xmlns:a16="http://schemas.microsoft.com/office/drawing/2014/main" xmlns="" id="{2B5D9D2D-587C-400A-8931-7A5F62D8B5E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09" name="文本框 612">
          <a:extLst>
            <a:ext uri="{FF2B5EF4-FFF2-40B4-BE49-F238E27FC236}">
              <a16:creationId xmlns:a16="http://schemas.microsoft.com/office/drawing/2014/main" xmlns="" id="{B948AA99-3E5A-4AD6-96F8-A295C87A5FB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0" name="文本框 613">
          <a:extLst>
            <a:ext uri="{FF2B5EF4-FFF2-40B4-BE49-F238E27FC236}">
              <a16:creationId xmlns:a16="http://schemas.microsoft.com/office/drawing/2014/main" xmlns="" id="{EA492655-550A-4A1A-A1F1-2B33CBF8972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1" name="文本框 614">
          <a:extLst>
            <a:ext uri="{FF2B5EF4-FFF2-40B4-BE49-F238E27FC236}">
              <a16:creationId xmlns:a16="http://schemas.microsoft.com/office/drawing/2014/main" xmlns="" id="{8AF8C553-E63E-422F-9AA9-8265CE0A333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2" name="文本框 615">
          <a:extLst>
            <a:ext uri="{FF2B5EF4-FFF2-40B4-BE49-F238E27FC236}">
              <a16:creationId xmlns:a16="http://schemas.microsoft.com/office/drawing/2014/main" xmlns="" id="{8C1D601A-1756-479E-9FD9-0AF7DC9B1BE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3" name="文本框 616">
          <a:extLst>
            <a:ext uri="{FF2B5EF4-FFF2-40B4-BE49-F238E27FC236}">
              <a16:creationId xmlns:a16="http://schemas.microsoft.com/office/drawing/2014/main" xmlns="" id="{48A62106-E623-42A8-9008-2E470FC2DB9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4" name="文本框 617">
          <a:extLst>
            <a:ext uri="{FF2B5EF4-FFF2-40B4-BE49-F238E27FC236}">
              <a16:creationId xmlns:a16="http://schemas.microsoft.com/office/drawing/2014/main" xmlns="" id="{217258AB-B4D1-4BB0-9DC0-D0A674A2A39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5" name="文本框 618">
          <a:extLst>
            <a:ext uri="{FF2B5EF4-FFF2-40B4-BE49-F238E27FC236}">
              <a16:creationId xmlns:a16="http://schemas.microsoft.com/office/drawing/2014/main" xmlns="" id="{813D60A4-1B94-4A1C-B7BE-B780A4E1B9C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6" name="文本框 619">
          <a:extLst>
            <a:ext uri="{FF2B5EF4-FFF2-40B4-BE49-F238E27FC236}">
              <a16:creationId xmlns:a16="http://schemas.microsoft.com/office/drawing/2014/main" xmlns="" id="{214A35F0-3841-4361-884A-268AAA9164F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7" name="文本框 620">
          <a:extLst>
            <a:ext uri="{FF2B5EF4-FFF2-40B4-BE49-F238E27FC236}">
              <a16:creationId xmlns:a16="http://schemas.microsoft.com/office/drawing/2014/main" xmlns="" id="{39DBCC74-7F7C-4110-A582-734FBE1DF7B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8" name="文本框 621">
          <a:extLst>
            <a:ext uri="{FF2B5EF4-FFF2-40B4-BE49-F238E27FC236}">
              <a16:creationId xmlns:a16="http://schemas.microsoft.com/office/drawing/2014/main" xmlns="" id="{5A047FBF-CC32-4B5C-A6D2-4C9C27E8A22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19" name="文本框 622">
          <a:extLst>
            <a:ext uri="{FF2B5EF4-FFF2-40B4-BE49-F238E27FC236}">
              <a16:creationId xmlns:a16="http://schemas.microsoft.com/office/drawing/2014/main" xmlns="" id="{540F8E74-2F09-40B6-BBB6-1EAA992B7E1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0" name="文本框 623">
          <a:extLst>
            <a:ext uri="{FF2B5EF4-FFF2-40B4-BE49-F238E27FC236}">
              <a16:creationId xmlns:a16="http://schemas.microsoft.com/office/drawing/2014/main" xmlns="" id="{0D1844C6-365A-4D09-941E-51277B30088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1" name="文本框 624">
          <a:extLst>
            <a:ext uri="{FF2B5EF4-FFF2-40B4-BE49-F238E27FC236}">
              <a16:creationId xmlns:a16="http://schemas.microsoft.com/office/drawing/2014/main" xmlns="" id="{1C8433FC-F56D-4CEF-A437-1DCE3B25901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2" name="文本框 625">
          <a:extLst>
            <a:ext uri="{FF2B5EF4-FFF2-40B4-BE49-F238E27FC236}">
              <a16:creationId xmlns:a16="http://schemas.microsoft.com/office/drawing/2014/main" xmlns="" id="{D4CEB811-7F84-4E5C-94A4-C052F689FBE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3" name="文本框 626">
          <a:extLst>
            <a:ext uri="{FF2B5EF4-FFF2-40B4-BE49-F238E27FC236}">
              <a16:creationId xmlns:a16="http://schemas.microsoft.com/office/drawing/2014/main" xmlns="" id="{534D6D02-246A-4D36-8A61-932BB6C1405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4" name="文本框 627">
          <a:extLst>
            <a:ext uri="{FF2B5EF4-FFF2-40B4-BE49-F238E27FC236}">
              <a16:creationId xmlns:a16="http://schemas.microsoft.com/office/drawing/2014/main" xmlns="" id="{3E8AD34E-A1F6-4BE7-BC75-36E2787C789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5" name="文本框 628">
          <a:extLst>
            <a:ext uri="{FF2B5EF4-FFF2-40B4-BE49-F238E27FC236}">
              <a16:creationId xmlns:a16="http://schemas.microsoft.com/office/drawing/2014/main" xmlns="" id="{8D209C2F-32DC-44C8-A494-D3E8DE8289D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6" name="文本框 629">
          <a:extLst>
            <a:ext uri="{FF2B5EF4-FFF2-40B4-BE49-F238E27FC236}">
              <a16:creationId xmlns:a16="http://schemas.microsoft.com/office/drawing/2014/main" xmlns="" id="{29843B83-E40E-47B2-9887-536F85E15B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7" name="文本框 630">
          <a:extLst>
            <a:ext uri="{FF2B5EF4-FFF2-40B4-BE49-F238E27FC236}">
              <a16:creationId xmlns:a16="http://schemas.microsoft.com/office/drawing/2014/main" xmlns="" id="{5C6EA973-9717-4795-84B9-7B7C0B45C3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8" name="文本框 631">
          <a:extLst>
            <a:ext uri="{FF2B5EF4-FFF2-40B4-BE49-F238E27FC236}">
              <a16:creationId xmlns:a16="http://schemas.microsoft.com/office/drawing/2014/main" xmlns="" id="{77621669-73DB-41AD-9FB2-10552BD65E0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29" name="文本框 632">
          <a:extLst>
            <a:ext uri="{FF2B5EF4-FFF2-40B4-BE49-F238E27FC236}">
              <a16:creationId xmlns:a16="http://schemas.microsoft.com/office/drawing/2014/main" xmlns="" id="{05F3AA29-9936-451F-86A6-B99F7EE6D66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0" name="文本框 633">
          <a:extLst>
            <a:ext uri="{FF2B5EF4-FFF2-40B4-BE49-F238E27FC236}">
              <a16:creationId xmlns:a16="http://schemas.microsoft.com/office/drawing/2014/main" xmlns="" id="{A767754D-3E21-4891-8E13-0DB765972BE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1" name="文本框 634">
          <a:extLst>
            <a:ext uri="{FF2B5EF4-FFF2-40B4-BE49-F238E27FC236}">
              <a16:creationId xmlns:a16="http://schemas.microsoft.com/office/drawing/2014/main" xmlns="" id="{5834AAF5-05EF-4FF8-BF1A-CCD8FB01B01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2" name="文本框 635">
          <a:extLst>
            <a:ext uri="{FF2B5EF4-FFF2-40B4-BE49-F238E27FC236}">
              <a16:creationId xmlns:a16="http://schemas.microsoft.com/office/drawing/2014/main" xmlns="" id="{89609C6E-C5B3-44F3-87DE-2284BC78220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3" name="文本框 636">
          <a:extLst>
            <a:ext uri="{FF2B5EF4-FFF2-40B4-BE49-F238E27FC236}">
              <a16:creationId xmlns:a16="http://schemas.microsoft.com/office/drawing/2014/main" xmlns="" id="{33BA51C7-DEEA-44E6-90D0-32FD406D880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4" name="文本框 637">
          <a:extLst>
            <a:ext uri="{FF2B5EF4-FFF2-40B4-BE49-F238E27FC236}">
              <a16:creationId xmlns:a16="http://schemas.microsoft.com/office/drawing/2014/main" xmlns="" id="{7FBBB14C-CA2F-48AA-A603-406F38FCEA2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5" name="文本框 638">
          <a:extLst>
            <a:ext uri="{FF2B5EF4-FFF2-40B4-BE49-F238E27FC236}">
              <a16:creationId xmlns:a16="http://schemas.microsoft.com/office/drawing/2014/main" xmlns="" id="{E7828973-5807-4FF8-9D2E-DEB67B5E84B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6" name="文本框 639">
          <a:extLst>
            <a:ext uri="{FF2B5EF4-FFF2-40B4-BE49-F238E27FC236}">
              <a16:creationId xmlns:a16="http://schemas.microsoft.com/office/drawing/2014/main" xmlns="" id="{B3B8A8C7-C2B6-44D5-9B6C-009DB8148C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7" name="文本框 640">
          <a:extLst>
            <a:ext uri="{FF2B5EF4-FFF2-40B4-BE49-F238E27FC236}">
              <a16:creationId xmlns:a16="http://schemas.microsoft.com/office/drawing/2014/main" xmlns="" id="{E5A1BD82-46AA-4576-B8E5-DA10A0ADB1D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8" name="文本框 641">
          <a:extLst>
            <a:ext uri="{FF2B5EF4-FFF2-40B4-BE49-F238E27FC236}">
              <a16:creationId xmlns:a16="http://schemas.microsoft.com/office/drawing/2014/main" xmlns="" id="{EF76C4B7-7220-4EA3-BB4E-A608A7318D9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39" name="文本框 642">
          <a:extLst>
            <a:ext uri="{FF2B5EF4-FFF2-40B4-BE49-F238E27FC236}">
              <a16:creationId xmlns:a16="http://schemas.microsoft.com/office/drawing/2014/main" xmlns="" id="{AD70DB6E-112F-4C68-B85F-54259679D0A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40" name="文本框 643">
          <a:extLst>
            <a:ext uri="{FF2B5EF4-FFF2-40B4-BE49-F238E27FC236}">
              <a16:creationId xmlns:a16="http://schemas.microsoft.com/office/drawing/2014/main" xmlns="" id="{E1E0D6F0-8D23-4CC4-8905-94B22AB47CF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41" name="文本框 644">
          <a:extLst>
            <a:ext uri="{FF2B5EF4-FFF2-40B4-BE49-F238E27FC236}">
              <a16:creationId xmlns:a16="http://schemas.microsoft.com/office/drawing/2014/main" xmlns="" id="{72B53A09-F66D-47D6-9E64-B3FCEA9E946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642" name="文本框 645">
          <a:extLst>
            <a:ext uri="{FF2B5EF4-FFF2-40B4-BE49-F238E27FC236}">
              <a16:creationId xmlns:a16="http://schemas.microsoft.com/office/drawing/2014/main" xmlns="" id="{A036A3E4-24FA-4D1B-856C-0C2F8D93522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3" name="文本框 646">
          <a:extLst>
            <a:ext uri="{FF2B5EF4-FFF2-40B4-BE49-F238E27FC236}">
              <a16:creationId xmlns:a16="http://schemas.microsoft.com/office/drawing/2014/main" xmlns="" id="{D70ECC3F-6ED4-4CCD-AC2E-B7C19A4C6E9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4" name="文本框 647">
          <a:extLst>
            <a:ext uri="{FF2B5EF4-FFF2-40B4-BE49-F238E27FC236}">
              <a16:creationId xmlns:a16="http://schemas.microsoft.com/office/drawing/2014/main" xmlns="" id="{3B43DC62-EAA9-4FDC-A6A4-C83909B8D72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5" name="文本框 648">
          <a:extLst>
            <a:ext uri="{FF2B5EF4-FFF2-40B4-BE49-F238E27FC236}">
              <a16:creationId xmlns:a16="http://schemas.microsoft.com/office/drawing/2014/main" xmlns="" id="{FE367058-3E2E-40DC-B25C-D9CF14A3F65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6" name="文本框 649">
          <a:extLst>
            <a:ext uri="{FF2B5EF4-FFF2-40B4-BE49-F238E27FC236}">
              <a16:creationId xmlns:a16="http://schemas.microsoft.com/office/drawing/2014/main" xmlns="" id="{AB4A622B-0885-49B1-AE71-9F3087C77F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7" name="文本框 650">
          <a:extLst>
            <a:ext uri="{FF2B5EF4-FFF2-40B4-BE49-F238E27FC236}">
              <a16:creationId xmlns:a16="http://schemas.microsoft.com/office/drawing/2014/main" xmlns="" id="{EC5DACCB-A3C6-4E3F-AA48-75E58954A6D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8" name="文本框 651">
          <a:extLst>
            <a:ext uri="{FF2B5EF4-FFF2-40B4-BE49-F238E27FC236}">
              <a16:creationId xmlns:a16="http://schemas.microsoft.com/office/drawing/2014/main" xmlns="" id="{FA3DC353-80F9-439A-8744-E1D68523BE2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49" name="文本框 652">
          <a:extLst>
            <a:ext uri="{FF2B5EF4-FFF2-40B4-BE49-F238E27FC236}">
              <a16:creationId xmlns:a16="http://schemas.microsoft.com/office/drawing/2014/main" xmlns="" id="{31CC588E-5AD0-4054-83A8-4E4A0098645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0" name="文本框 653">
          <a:extLst>
            <a:ext uri="{FF2B5EF4-FFF2-40B4-BE49-F238E27FC236}">
              <a16:creationId xmlns:a16="http://schemas.microsoft.com/office/drawing/2014/main" xmlns="" id="{0243D879-8FEE-4A47-9744-377DE4FBFBF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1" name="文本框 654">
          <a:extLst>
            <a:ext uri="{FF2B5EF4-FFF2-40B4-BE49-F238E27FC236}">
              <a16:creationId xmlns:a16="http://schemas.microsoft.com/office/drawing/2014/main" xmlns="" id="{FFD70E50-11A4-480E-906E-7A1DA3F1485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2" name="文本框 655">
          <a:extLst>
            <a:ext uri="{FF2B5EF4-FFF2-40B4-BE49-F238E27FC236}">
              <a16:creationId xmlns:a16="http://schemas.microsoft.com/office/drawing/2014/main" xmlns="" id="{298A0D3E-5CC6-4E5A-8F75-2F32B6ABEB4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3" name="文本框 656">
          <a:extLst>
            <a:ext uri="{FF2B5EF4-FFF2-40B4-BE49-F238E27FC236}">
              <a16:creationId xmlns:a16="http://schemas.microsoft.com/office/drawing/2014/main" xmlns="" id="{DB1FC29F-12CA-4CE9-B772-7DCC282570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4" name="文本框 657">
          <a:extLst>
            <a:ext uri="{FF2B5EF4-FFF2-40B4-BE49-F238E27FC236}">
              <a16:creationId xmlns:a16="http://schemas.microsoft.com/office/drawing/2014/main" xmlns="" id="{5E23D699-DD75-4AD8-8180-AD5D61BF641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5" name="文本框 658">
          <a:extLst>
            <a:ext uri="{FF2B5EF4-FFF2-40B4-BE49-F238E27FC236}">
              <a16:creationId xmlns:a16="http://schemas.microsoft.com/office/drawing/2014/main" xmlns="" id="{562A80DA-B9E0-4B52-8E9A-27DEB0F1DF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6" name="文本框 659">
          <a:extLst>
            <a:ext uri="{FF2B5EF4-FFF2-40B4-BE49-F238E27FC236}">
              <a16:creationId xmlns:a16="http://schemas.microsoft.com/office/drawing/2014/main" xmlns="" id="{62EE049A-0655-4A92-A24D-D46A79DDD5C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7" name="文本框 660">
          <a:extLst>
            <a:ext uri="{FF2B5EF4-FFF2-40B4-BE49-F238E27FC236}">
              <a16:creationId xmlns:a16="http://schemas.microsoft.com/office/drawing/2014/main" xmlns="" id="{359942FA-43C8-4993-82A2-6970369A93E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8" name="文本框 661">
          <a:extLst>
            <a:ext uri="{FF2B5EF4-FFF2-40B4-BE49-F238E27FC236}">
              <a16:creationId xmlns:a16="http://schemas.microsoft.com/office/drawing/2014/main" xmlns="" id="{F5B3A2AA-63A3-46B8-A2C5-D6E2EA733CA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59" name="文本框 662">
          <a:extLst>
            <a:ext uri="{FF2B5EF4-FFF2-40B4-BE49-F238E27FC236}">
              <a16:creationId xmlns:a16="http://schemas.microsoft.com/office/drawing/2014/main" xmlns="" id="{FFF7813B-857E-4883-B53F-671F2D07AD4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0" name="文本框 663">
          <a:extLst>
            <a:ext uri="{FF2B5EF4-FFF2-40B4-BE49-F238E27FC236}">
              <a16:creationId xmlns:a16="http://schemas.microsoft.com/office/drawing/2014/main" xmlns="" id="{1050E17E-1C09-48A8-A409-0C60B82CB5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1" name="文本框 664">
          <a:extLst>
            <a:ext uri="{FF2B5EF4-FFF2-40B4-BE49-F238E27FC236}">
              <a16:creationId xmlns:a16="http://schemas.microsoft.com/office/drawing/2014/main" xmlns="" id="{AFED47A7-CD45-462B-BEF9-D4F58D49BA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2" name="文本框 665">
          <a:extLst>
            <a:ext uri="{FF2B5EF4-FFF2-40B4-BE49-F238E27FC236}">
              <a16:creationId xmlns:a16="http://schemas.microsoft.com/office/drawing/2014/main" xmlns="" id="{92E3A4F6-0A11-46BE-B659-02FE53F40C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3" name="文本框 666">
          <a:extLst>
            <a:ext uri="{FF2B5EF4-FFF2-40B4-BE49-F238E27FC236}">
              <a16:creationId xmlns:a16="http://schemas.microsoft.com/office/drawing/2014/main" xmlns="" id="{F0A1D1E0-F27A-4A92-A9E5-64182A6D698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4" name="文本框 667">
          <a:extLst>
            <a:ext uri="{FF2B5EF4-FFF2-40B4-BE49-F238E27FC236}">
              <a16:creationId xmlns:a16="http://schemas.microsoft.com/office/drawing/2014/main" xmlns="" id="{67F99BB9-DFE8-47B2-BE2E-8AD1211B4D9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5" name="文本框 668">
          <a:extLst>
            <a:ext uri="{FF2B5EF4-FFF2-40B4-BE49-F238E27FC236}">
              <a16:creationId xmlns:a16="http://schemas.microsoft.com/office/drawing/2014/main" xmlns="" id="{14A3A676-BCEC-4156-B97F-55B9F5C7F76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6" name="文本框 669">
          <a:extLst>
            <a:ext uri="{FF2B5EF4-FFF2-40B4-BE49-F238E27FC236}">
              <a16:creationId xmlns:a16="http://schemas.microsoft.com/office/drawing/2014/main" xmlns="" id="{84EC2A13-AF71-471D-A167-797B7ADAC98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7" name="文本框 670">
          <a:extLst>
            <a:ext uri="{FF2B5EF4-FFF2-40B4-BE49-F238E27FC236}">
              <a16:creationId xmlns:a16="http://schemas.microsoft.com/office/drawing/2014/main" xmlns="" id="{AF90BE60-A1AE-4CEB-BD61-613D29B269D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8" name="文本框 671">
          <a:extLst>
            <a:ext uri="{FF2B5EF4-FFF2-40B4-BE49-F238E27FC236}">
              <a16:creationId xmlns:a16="http://schemas.microsoft.com/office/drawing/2014/main" xmlns="" id="{E4ECAE8A-A697-4E8C-9020-C6942BCB585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69" name="文本框 672">
          <a:extLst>
            <a:ext uri="{FF2B5EF4-FFF2-40B4-BE49-F238E27FC236}">
              <a16:creationId xmlns:a16="http://schemas.microsoft.com/office/drawing/2014/main" xmlns="" id="{B731D60F-9131-4466-A3A5-5CDA4F20578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0" name="文本框 673">
          <a:extLst>
            <a:ext uri="{FF2B5EF4-FFF2-40B4-BE49-F238E27FC236}">
              <a16:creationId xmlns:a16="http://schemas.microsoft.com/office/drawing/2014/main" xmlns="" id="{CA99C4CC-55D0-4AD0-B0BD-EEE05A5CEE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1" name="文本框 674">
          <a:extLst>
            <a:ext uri="{FF2B5EF4-FFF2-40B4-BE49-F238E27FC236}">
              <a16:creationId xmlns:a16="http://schemas.microsoft.com/office/drawing/2014/main" xmlns="" id="{A8002A47-4B9B-4321-9787-E263F06DD59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2" name="文本框 675">
          <a:extLst>
            <a:ext uri="{FF2B5EF4-FFF2-40B4-BE49-F238E27FC236}">
              <a16:creationId xmlns:a16="http://schemas.microsoft.com/office/drawing/2014/main" xmlns="" id="{114A537A-41BC-40B7-8601-6B5C3774455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3" name="文本框 676">
          <a:extLst>
            <a:ext uri="{FF2B5EF4-FFF2-40B4-BE49-F238E27FC236}">
              <a16:creationId xmlns:a16="http://schemas.microsoft.com/office/drawing/2014/main" xmlns="" id="{0BE4EB02-37E5-417B-955C-9421D4B3AA4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4" name="文本框 677">
          <a:extLst>
            <a:ext uri="{FF2B5EF4-FFF2-40B4-BE49-F238E27FC236}">
              <a16:creationId xmlns:a16="http://schemas.microsoft.com/office/drawing/2014/main" xmlns="" id="{4F26C268-364C-4514-9928-875B01927F7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5" name="文本框 678">
          <a:extLst>
            <a:ext uri="{FF2B5EF4-FFF2-40B4-BE49-F238E27FC236}">
              <a16:creationId xmlns:a16="http://schemas.microsoft.com/office/drawing/2014/main" xmlns="" id="{E54E5A3C-16E4-4119-866A-28C98EC25D7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6" name="文本框 679">
          <a:extLst>
            <a:ext uri="{FF2B5EF4-FFF2-40B4-BE49-F238E27FC236}">
              <a16:creationId xmlns:a16="http://schemas.microsoft.com/office/drawing/2014/main" xmlns="" id="{6100B8EF-3B93-4B09-80BC-A8AE1C46E3A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7" name="文本框 680">
          <a:extLst>
            <a:ext uri="{FF2B5EF4-FFF2-40B4-BE49-F238E27FC236}">
              <a16:creationId xmlns:a16="http://schemas.microsoft.com/office/drawing/2014/main" xmlns="" id="{CF890260-5CA7-4C5C-B95F-802788BB797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8" name="文本框 681">
          <a:extLst>
            <a:ext uri="{FF2B5EF4-FFF2-40B4-BE49-F238E27FC236}">
              <a16:creationId xmlns:a16="http://schemas.microsoft.com/office/drawing/2014/main" xmlns="" id="{C67CC68C-4EEE-436B-BBDA-2DEED6CF4D5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79" name="文本框 682">
          <a:extLst>
            <a:ext uri="{FF2B5EF4-FFF2-40B4-BE49-F238E27FC236}">
              <a16:creationId xmlns:a16="http://schemas.microsoft.com/office/drawing/2014/main" xmlns="" id="{55284F3B-846F-4771-BACC-D879868CDA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0" name="文本框 683">
          <a:extLst>
            <a:ext uri="{FF2B5EF4-FFF2-40B4-BE49-F238E27FC236}">
              <a16:creationId xmlns:a16="http://schemas.microsoft.com/office/drawing/2014/main" xmlns="" id="{FA0CC54A-EF27-422D-AD93-F4AEB2C7845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1" name="文本框 684">
          <a:extLst>
            <a:ext uri="{FF2B5EF4-FFF2-40B4-BE49-F238E27FC236}">
              <a16:creationId xmlns:a16="http://schemas.microsoft.com/office/drawing/2014/main" xmlns="" id="{C01E6F77-FAF0-4C36-BD70-F63EEC80BF1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2" name="文本框 685">
          <a:extLst>
            <a:ext uri="{FF2B5EF4-FFF2-40B4-BE49-F238E27FC236}">
              <a16:creationId xmlns:a16="http://schemas.microsoft.com/office/drawing/2014/main" xmlns="" id="{7D377116-B576-4C03-96EE-ACC24A037E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3" name="文本框 686">
          <a:extLst>
            <a:ext uri="{FF2B5EF4-FFF2-40B4-BE49-F238E27FC236}">
              <a16:creationId xmlns:a16="http://schemas.microsoft.com/office/drawing/2014/main" xmlns="" id="{2A0D06A2-460C-478A-AE3C-2FF8D9C2BC0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4" name="文本框 687">
          <a:extLst>
            <a:ext uri="{FF2B5EF4-FFF2-40B4-BE49-F238E27FC236}">
              <a16:creationId xmlns:a16="http://schemas.microsoft.com/office/drawing/2014/main" xmlns="" id="{E15D3AF3-A6FE-41A5-8AAC-5EA50140C26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5" name="文本框 688">
          <a:extLst>
            <a:ext uri="{FF2B5EF4-FFF2-40B4-BE49-F238E27FC236}">
              <a16:creationId xmlns:a16="http://schemas.microsoft.com/office/drawing/2014/main" xmlns="" id="{925C0720-7E2B-43DF-8897-909D0338B42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6" name="文本框 689">
          <a:extLst>
            <a:ext uri="{FF2B5EF4-FFF2-40B4-BE49-F238E27FC236}">
              <a16:creationId xmlns:a16="http://schemas.microsoft.com/office/drawing/2014/main" xmlns="" id="{983E552C-2D61-45D0-A4C6-83109A8474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7" name="文本框 690">
          <a:extLst>
            <a:ext uri="{FF2B5EF4-FFF2-40B4-BE49-F238E27FC236}">
              <a16:creationId xmlns:a16="http://schemas.microsoft.com/office/drawing/2014/main" xmlns="" id="{C9FDB519-0B20-4311-9993-049467FEA4C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8" name="文本框 691">
          <a:extLst>
            <a:ext uri="{FF2B5EF4-FFF2-40B4-BE49-F238E27FC236}">
              <a16:creationId xmlns:a16="http://schemas.microsoft.com/office/drawing/2014/main" xmlns="" id="{BDEE0740-307A-4F00-B245-0EA1CEB4644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89" name="文本框 692">
          <a:extLst>
            <a:ext uri="{FF2B5EF4-FFF2-40B4-BE49-F238E27FC236}">
              <a16:creationId xmlns:a16="http://schemas.microsoft.com/office/drawing/2014/main" xmlns="" id="{D9B3017D-06BB-4A8F-ACCD-A77CD2E56D2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0" name="文本框 693">
          <a:extLst>
            <a:ext uri="{FF2B5EF4-FFF2-40B4-BE49-F238E27FC236}">
              <a16:creationId xmlns:a16="http://schemas.microsoft.com/office/drawing/2014/main" xmlns="" id="{6DDCC6B0-516C-4FC7-8965-319E0092C4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1" name="文本框 694">
          <a:extLst>
            <a:ext uri="{FF2B5EF4-FFF2-40B4-BE49-F238E27FC236}">
              <a16:creationId xmlns:a16="http://schemas.microsoft.com/office/drawing/2014/main" xmlns="" id="{4CD18DFC-3088-43A4-A27E-1230902723F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2" name="文本框 695">
          <a:extLst>
            <a:ext uri="{FF2B5EF4-FFF2-40B4-BE49-F238E27FC236}">
              <a16:creationId xmlns:a16="http://schemas.microsoft.com/office/drawing/2014/main" xmlns="" id="{E4C4C3E4-C626-43FD-9CFD-430DE5C7331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3" name="文本框 696">
          <a:extLst>
            <a:ext uri="{FF2B5EF4-FFF2-40B4-BE49-F238E27FC236}">
              <a16:creationId xmlns:a16="http://schemas.microsoft.com/office/drawing/2014/main" xmlns="" id="{C63E3ECC-B822-4AD4-BD09-515A2494BBB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4" name="文本框 697">
          <a:extLst>
            <a:ext uri="{FF2B5EF4-FFF2-40B4-BE49-F238E27FC236}">
              <a16:creationId xmlns:a16="http://schemas.microsoft.com/office/drawing/2014/main" xmlns="" id="{36114118-20A6-46E7-ADBA-85E3BE1E638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5" name="文本框 698">
          <a:extLst>
            <a:ext uri="{FF2B5EF4-FFF2-40B4-BE49-F238E27FC236}">
              <a16:creationId xmlns:a16="http://schemas.microsoft.com/office/drawing/2014/main" xmlns="" id="{B724D8A6-3D14-41CC-B4B6-E4B7D6BE3E6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6" name="文本框 699">
          <a:extLst>
            <a:ext uri="{FF2B5EF4-FFF2-40B4-BE49-F238E27FC236}">
              <a16:creationId xmlns:a16="http://schemas.microsoft.com/office/drawing/2014/main" xmlns="" id="{51E612C3-1787-4A2E-9314-6FAA1EC47AD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7" name="文本框 700">
          <a:extLst>
            <a:ext uri="{FF2B5EF4-FFF2-40B4-BE49-F238E27FC236}">
              <a16:creationId xmlns:a16="http://schemas.microsoft.com/office/drawing/2014/main" xmlns="" id="{A96619E9-C34B-49C6-B89C-1191DE8098F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8" name="文本框 701">
          <a:extLst>
            <a:ext uri="{FF2B5EF4-FFF2-40B4-BE49-F238E27FC236}">
              <a16:creationId xmlns:a16="http://schemas.microsoft.com/office/drawing/2014/main" xmlns="" id="{70E58F78-3CAA-4B59-9BDD-E4B7F61722E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699" name="文本框 702">
          <a:extLst>
            <a:ext uri="{FF2B5EF4-FFF2-40B4-BE49-F238E27FC236}">
              <a16:creationId xmlns:a16="http://schemas.microsoft.com/office/drawing/2014/main" xmlns="" id="{0D93099C-5627-45C3-8415-16792D7D2F8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0" name="文本框 703">
          <a:extLst>
            <a:ext uri="{FF2B5EF4-FFF2-40B4-BE49-F238E27FC236}">
              <a16:creationId xmlns:a16="http://schemas.microsoft.com/office/drawing/2014/main" xmlns="" id="{0A9B34B2-54FC-4258-9E4C-3B094BFA022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1" name="文本框 704">
          <a:extLst>
            <a:ext uri="{FF2B5EF4-FFF2-40B4-BE49-F238E27FC236}">
              <a16:creationId xmlns:a16="http://schemas.microsoft.com/office/drawing/2014/main" xmlns="" id="{0CA35DFA-1B17-41C5-8C61-117547D114A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2" name="文本框 705">
          <a:extLst>
            <a:ext uri="{FF2B5EF4-FFF2-40B4-BE49-F238E27FC236}">
              <a16:creationId xmlns:a16="http://schemas.microsoft.com/office/drawing/2014/main" xmlns="" id="{0538AACC-3643-432D-A9FE-B2535D8BBA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3" name="文本框 706">
          <a:extLst>
            <a:ext uri="{FF2B5EF4-FFF2-40B4-BE49-F238E27FC236}">
              <a16:creationId xmlns:a16="http://schemas.microsoft.com/office/drawing/2014/main" xmlns="" id="{33282AA1-466E-4831-A88B-81F750A18B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4" name="文本框 707">
          <a:extLst>
            <a:ext uri="{FF2B5EF4-FFF2-40B4-BE49-F238E27FC236}">
              <a16:creationId xmlns:a16="http://schemas.microsoft.com/office/drawing/2014/main" xmlns="" id="{271C2F83-60D7-4A9D-A2A8-78190A7F37E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5" name="文本框 708">
          <a:extLst>
            <a:ext uri="{FF2B5EF4-FFF2-40B4-BE49-F238E27FC236}">
              <a16:creationId xmlns:a16="http://schemas.microsoft.com/office/drawing/2014/main" xmlns="" id="{F35E06F7-948A-4F58-95D8-2DED781C108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6" name="文本框 709">
          <a:extLst>
            <a:ext uri="{FF2B5EF4-FFF2-40B4-BE49-F238E27FC236}">
              <a16:creationId xmlns:a16="http://schemas.microsoft.com/office/drawing/2014/main" xmlns="" id="{6A0C3508-9559-40E8-AF16-77699B3D2E3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7" name="文本框 710">
          <a:extLst>
            <a:ext uri="{FF2B5EF4-FFF2-40B4-BE49-F238E27FC236}">
              <a16:creationId xmlns:a16="http://schemas.microsoft.com/office/drawing/2014/main" xmlns="" id="{50AEA32B-DB62-4577-B8C2-2A52A49E40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8" name="文本框 711">
          <a:extLst>
            <a:ext uri="{FF2B5EF4-FFF2-40B4-BE49-F238E27FC236}">
              <a16:creationId xmlns:a16="http://schemas.microsoft.com/office/drawing/2014/main" xmlns="" id="{DCACCD40-0A98-4A80-9995-CD70B2F9DEF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09" name="文本框 712">
          <a:extLst>
            <a:ext uri="{FF2B5EF4-FFF2-40B4-BE49-F238E27FC236}">
              <a16:creationId xmlns:a16="http://schemas.microsoft.com/office/drawing/2014/main" xmlns="" id="{F7CB14CE-D1CE-4265-B29B-3C37217BB68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0" name="文本框 713">
          <a:extLst>
            <a:ext uri="{FF2B5EF4-FFF2-40B4-BE49-F238E27FC236}">
              <a16:creationId xmlns:a16="http://schemas.microsoft.com/office/drawing/2014/main" xmlns="" id="{EB028315-8213-42FA-B596-F4CE2BF6627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1" name="文本框 714">
          <a:extLst>
            <a:ext uri="{FF2B5EF4-FFF2-40B4-BE49-F238E27FC236}">
              <a16:creationId xmlns:a16="http://schemas.microsoft.com/office/drawing/2014/main" xmlns="" id="{76B9B558-6224-4D62-8A82-FCECD0CF4EE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2" name="文本框 715">
          <a:extLst>
            <a:ext uri="{FF2B5EF4-FFF2-40B4-BE49-F238E27FC236}">
              <a16:creationId xmlns:a16="http://schemas.microsoft.com/office/drawing/2014/main" xmlns="" id="{BFBECE10-5E4B-462D-9C47-F264C0636F2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3" name="文本框 716">
          <a:extLst>
            <a:ext uri="{FF2B5EF4-FFF2-40B4-BE49-F238E27FC236}">
              <a16:creationId xmlns:a16="http://schemas.microsoft.com/office/drawing/2014/main" xmlns="" id="{35219230-59F0-4597-A54F-2CAF2D9EE8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4" name="文本框 717">
          <a:extLst>
            <a:ext uri="{FF2B5EF4-FFF2-40B4-BE49-F238E27FC236}">
              <a16:creationId xmlns:a16="http://schemas.microsoft.com/office/drawing/2014/main" xmlns="" id="{1DBB5213-0164-434C-AE7E-D9A5463F122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5" name="文本框 718">
          <a:extLst>
            <a:ext uri="{FF2B5EF4-FFF2-40B4-BE49-F238E27FC236}">
              <a16:creationId xmlns:a16="http://schemas.microsoft.com/office/drawing/2014/main" xmlns="" id="{09ECF336-D602-4FB5-948C-EDC7858EA5B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6" name="文本框 719">
          <a:extLst>
            <a:ext uri="{FF2B5EF4-FFF2-40B4-BE49-F238E27FC236}">
              <a16:creationId xmlns:a16="http://schemas.microsoft.com/office/drawing/2014/main" xmlns="" id="{323C4DA0-A244-4CD1-A92B-ED12F7EFC6E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7" name="文本框 720">
          <a:extLst>
            <a:ext uri="{FF2B5EF4-FFF2-40B4-BE49-F238E27FC236}">
              <a16:creationId xmlns:a16="http://schemas.microsoft.com/office/drawing/2014/main" xmlns="" id="{300099DF-CCF8-456E-B4B9-A8A3CFA3209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8" name="文本框 721">
          <a:extLst>
            <a:ext uri="{FF2B5EF4-FFF2-40B4-BE49-F238E27FC236}">
              <a16:creationId xmlns:a16="http://schemas.microsoft.com/office/drawing/2014/main" xmlns="" id="{F6561E16-8B2E-410F-9D2F-C5BB36DEFF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19" name="文本框 722">
          <a:extLst>
            <a:ext uri="{FF2B5EF4-FFF2-40B4-BE49-F238E27FC236}">
              <a16:creationId xmlns:a16="http://schemas.microsoft.com/office/drawing/2014/main" xmlns="" id="{81DD3D5A-65A0-4287-9D9B-7526B65BCCE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0" name="文本框 723">
          <a:extLst>
            <a:ext uri="{FF2B5EF4-FFF2-40B4-BE49-F238E27FC236}">
              <a16:creationId xmlns:a16="http://schemas.microsoft.com/office/drawing/2014/main" xmlns="" id="{931D3893-008D-4BFE-A6E3-D8467BDA558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1" name="文本框 724">
          <a:extLst>
            <a:ext uri="{FF2B5EF4-FFF2-40B4-BE49-F238E27FC236}">
              <a16:creationId xmlns:a16="http://schemas.microsoft.com/office/drawing/2014/main" xmlns="" id="{E02A7BB1-46DA-4593-A8CA-F1AA04F2B47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2" name="文本框 725">
          <a:extLst>
            <a:ext uri="{FF2B5EF4-FFF2-40B4-BE49-F238E27FC236}">
              <a16:creationId xmlns:a16="http://schemas.microsoft.com/office/drawing/2014/main" xmlns="" id="{B7806243-AEC2-4E99-BFA7-D08CB9A9EB1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3" name="文本框 726">
          <a:extLst>
            <a:ext uri="{FF2B5EF4-FFF2-40B4-BE49-F238E27FC236}">
              <a16:creationId xmlns:a16="http://schemas.microsoft.com/office/drawing/2014/main" xmlns="" id="{009805C1-E0AD-457E-895A-A31E88F58A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4" name="文本框 727">
          <a:extLst>
            <a:ext uri="{FF2B5EF4-FFF2-40B4-BE49-F238E27FC236}">
              <a16:creationId xmlns:a16="http://schemas.microsoft.com/office/drawing/2014/main" xmlns="" id="{AF0A23D3-AC70-49CC-9A38-DBD1B297BEC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5" name="文本框 728">
          <a:extLst>
            <a:ext uri="{FF2B5EF4-FFF2-40B4-BE49-F238E27FC236}">
              <a16:creationId xmlns:a16="http://schemas.microsoft.com/office/drawing/2014/main" xmlns="" id="{A1709A62-0D62-4A65-8998-E26AE781032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6" name="文本框 729">
          <a:extLst>
            <a:ext uri="{FF2B5EF4-FFF2-40B4-BE49-F238E27FC236}">
              <a16:creationId xmlns:a16="http://schemas.microsoft.com/office/drawing/2014/main" xmlns="" id="{6B89BCC3-8D35-478D-BA1D-2996DCB310E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7" name="文本框 730">
          <a:extLst>
            <a:ext uri="{FF2B5EF4-FFF2-40B4-BE49-F238E27FC236}">
              <a16:creationId xmlns:a16="http://schemas.microsoft.com/office/drawing/2014/main" xmlns="" id="{6D94742E-FBF3-48F1-9429-C5303A17C10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8" name="文本框 731">
          <a:extLst>
            <a:ext uri="{FF2B5EF4-FFF2-40B4-BE49-F238E27FC236}">
              <a16:creationId xmlns:a16="http://schemas.microsoft.com/office/drawing/2014/main" xmlns="" id="{68D3B83A-6A72-4C48-8C3C-C2DEFA2CB0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29" name="文本框 732">
          <a:extLst>
            <a:ext uri="{FF2B5EF4-FFF2-40B4-BE49-F238E27FC236}">
              <a16:creationId xmlns:a16="http://schemas.microsoft.com/office/drawing/2014/main" xmlns="" id="{085E8D6B-29AE-46B9-979C-ADCF3AFB81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0" name="文本框 733">
          <a:extLst>
            <a:ext uri="{FF2B5EF4-FFF2-40B4-BE49-F238E27FC236}">
              <a16:creationId xmlns:a16="http://schemas.microsoft.com/office/drawing/2014/main" xmlns="" id="{4A63E1F8-A5B0-448E-84C3-E35087F86FB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1" name="文本框 734">
          <a:extLst>
            <a:ext uri="{FF2B5EF4-FFF2-40B4-BE49-F238E27FC236}">
              <a16:creationId xmlns:a16="http://schemas.microsoft.com/office/drawing/2014/main" xmlns="" id="{B24CFDEC-BCB2-48B8-8EB6-DF6BD22CAF8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2" name="文本框 735">
          <a:extLst>
            <a:ext uri="{FF2B5EF4-FFF2-40B4-BE49-F238E27FC236}">
              <a16:creationId xmlns:a16="http://schemas.microsoft.com/office/drawing/2014/main" xmlns="" id="{CFAAEB09-0787-41D2-BBA3-06123859E9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3" name="文本框 736">
          <a:extLst>
            <a:ext uri="{FF2B5EF4-FFF2-40B4-BE49-F238E27FC236}">
              <a16:creationId xmlns:a16="http://schemas.microsoft.com/office/drawing/2014/main" xmlns="" id="{11491E4D-EF83-4943-903E-11617E7919F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4" name="文本框 737">
          <a:extLst>
            <a:ext uri="{FF2B5EF4-FFF2-40B4-BE49-F238E27FC236}">
              <a16:creationId xmlns:a16="http://schemas.microsoft.com/office/drawing/2014/main" xmlns="" id="{293F2669-7471-4F03-814D-23C7B77EB77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5" name="文本框 738">
          <a:extLst>
            <a:ext uri="{FF2B5EF4-FFF2-40B4-BE49-F238E27FC236}">
              <a16:creationId xmlns:a16="http://schemas.microsoft.com/office/drawing/2014/main" xmlns="" id="{6C0F53B4-0EA2-4679-A4FC-0D3C33D4134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6" name="文本框 739">
          <a:extLst>
            <a:ext uri="{FF2B5EF4-FFF2-40B4-BE49-F238E27FC236}">
              <a16:creationId xmlns:a16="http://schemas.microsoft.com/office/drawing/2014/main" xmlns="" id="{B0352EA2-214E-4BA4-B6CA-4BEEF6D0B7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7" name="文本框 740">
          <a:extLst>
            <a:ext uri="{FF2B5EF4-FFF2-40B4-BE49-F238E27FC236}">
              <a16:creationId xmlns:a16="http://schemas.microsoft.com/office/drawing/2014/main" xmlns="" id="{86244B1B-C3F4-4819-965B-0030E7C7881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8" name="文本框 741">
          <a:extLst>
            <a:ext uri="{FF2B5EF4-FFF2-40B4-BE49-F238E27FC236}">
              <a16:creationId xmlns:a16="http://schemas.microsoft.com/office/drawing/2014/main" xmlns="" id="{221E0CE3-ADDA-4F10-A3C8-1BFCE07E777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39" name="文本框 742">
          <a:extLst>
            <a:ext uri="{FF2B5EF4-FFF2-40B4-BE49-F238E27FC236}">
              <a16:creationId xmlns:a16="http://schemas.microsoft.com/office/drawing/2014/main" xmlns="" id="{BDDC943C-D9DF-42B6-9D5A-667D79AA993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0" name="文本框 743">
          <a:extLst>
            <a:ext uri="{FF2B5EF4-FFF2-40B4-BE49-F238E27FC236}">
              <a16:creationId xmlns:a16="http://schemas.microsoft.com/office/drawing/2014/main" xmlns="" id="{F011AE3A-1D98-43F9-B9B2-AD8C15BF15D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1" name="文本框 744">
          <a:extLst>
            <a:ext uri="{FF2B5EF4-FFF2-40B4-BE49-F238E27FC236}">
              <a16:creationId xmlns:a16="http://schemas.microsoft.com/office/drawing/2014/main" xmlns="" id="{F7ED5204-A654-4E4E-9F41-7398D0CD2B5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2" name="文本框 745">
          <a:extLst>
            <a:ext uri="{FF2B5EF4-FFF2-40B4-BE49-F238E27FC236}">
              <a16:creationId xmlns:a16="http://schemas.microsoft.com/office/drawing/2014/main" xmlns="" id="{4EE221D1-C279-4CC0-AB8A-9265896C042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3" name="文本框 746">
          <a:extLst>
            <a:ext uri="{FF2B5EF4-FFF2-40B4-BE49-F238E27FC236}">
              <a16:creationId xmlns:a16="http://schemas.microsoft.com/office/drawing/2014/main" xmlns="" id="{902C07D0-9B54-404B-9C6D-8656FF27F27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4" name="文本框 747">
          <a:extLst>
            <a:ext uri="{FF2B5EF4-FFF2-40B4-BE49-F238E27FC236}">
              <a16:creationId xmlns:a16="http://schemas.microsoft.com/office/drawing/2014/main" xmlns="" id="{5E94451F-D639-405A-9C48-3B60B063BA1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5" name="文本框 748">
          <a:extLst>
            <a:ext uri="{FF2B5EF4-FFF2-40B4-BE49-F238E27FC236}">
              <a16:creationId xmlns:a16="http://schemas.microsoft.com/office/drawing/2014/main" xmlns="" id="{0CD5A51C-C8A2-4022-9B58-925785E4477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6" name="文本框 749">
          <a:extLst>
            <a:ext uri="{FF2B5EF4-FFF2-40B4-BE49-F238E27FC236}">
              <a16:creationId xmlns:a16="http://schemas.microsoft.com/office/drawing/2014/main" xmlns="" id="{8C9A556F-3D18-434D-B21B-8E61CC95DFA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7" name="文本框 750">
          <a:extLst>
            <a:ext uri="{FF2B5EF4-FFF2-40B4-BE49-F238E27FC236}">
              <a16:creationId xmlns:a16="http://schemas.microsoft.com/office/drawing/2014/main" xmlns="" id="{37DE66AE-1EA1-4B27-B0CF-2C3B49DDB5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8" name="文本框 751">
          <a:extLst>
            <a:ext uri="{FF2B5EF4-FFF2-40B4-BE49-F238E27FC236}">
              <a16:creationId xmlns:a16="http://schemas.microsoft.com/office/drawing/2014/main" xmlns="" id="{51FF3D52-1D55-4E74-B4C6-23E0D8B35CB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49" name="文本框 752">
          <a:extLst>
            <a:ext uri="{FF2B5EF4-FFF2-40B4-BE49-F238E27FC236}">
              <a16:creationId xmlns:a16="http://schemas.microsoft.com/office/drawing/2014/main" xmlns="" id="{72306B36-1784-48F2-B5C4-AB9371D97C0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0" name="文本框 753">
          <a:extLst>
            <a:ext uri="{FF2B5EF4-FFF2-40B4-BE49-F238E27FC236}">
              <a16:creationId xmlns:a16="http://schemas.microsoft.com/office/drawing/2014/main" xmlns="" id="{6123082A-8AE4-451B-8EE7-9FEECC77101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1" name="文本框 754">
          <a:extLst>
            <a:ext uri="{FF2B5EF4-FFF2-40B4-BE49-F238E27FC236}">
              <a16:creationId xmlns:a16="http://schemas.microsoft.com/office/drawing/2014/main" xmlns="" id="{8DC88952-8270-43F4-9723-8B17F52D76A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2" name="文本框 755">
          <a:extLst>
            <a:ext uri="{FF2B5EF4-FFF2-40B4-BE49-F238E27FC236}">
              <a16:creationId xmlns:a16="http://schemas.microsoft.com/office/drawing/2014/main" xmlns="" id="{E7983D1A-CE53-438A-B7ED-4002C6BDA3D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3" name="文本框 756">
          <a:extLst>
            <a:ext uri="{FF2B5EF4-FFF2-40B4-BE49-F238E27FC236}">
              <a16:creationId xmlns:a16="http://schemas.microsoft.com/office/drawing/2014/main" xmlns="" id="{478150F5-913C-41C8-99AC-97E430FC388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4" name="文本框 757">
          <a:extLst>
            <a:ext uri="{FF2B5EF4-FFF2-40B4-BE49-F238E27FC236}">
              <a16:creationId xmlns:a16="http://schemas.microsoft.com/office/drawing/2014/main" xmlns="" id="{2830F9FB-5C2A-4278-B588-6EA0D317A8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5" name="文本框 758">
          <a:extLst>
            <a:ext uri="{FF2B5EF4-FFF2-40B4-BE49-F238E27FC236}">
              <a16:creationId xmlns:a16="http://schemas.microsoft.com/office/drawing/2014/main" xmlns="" id="{FF5D587E-E2BF-4AFA-8FD7-349D4D287C4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6" name="文本框 759">
          <a:extLst>
            <a:ext uri="{FF2B5EF4-FFF2-40B4-BE49-F238E27FC236}">
              <a16:creationId xmlns:a16="http://schemas.microsoft.com/office/drawing/2014/main" xmlns="" id="{8C16044E-F021-4F4D-8829-A0464185E4D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7" name="文本框 760">
          <a:extLst>
            <a:ext uri="{FF2B5EF4-FFF2-40B4-BE49-F238E27FC236}">
              <a16:creationId xmlns:a16="http://schemas.microsoft.com/office/drawing/2014/main" xmlns="" id="{47C8170A-5614-45AE-9BA7-748C08FDD28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8" name="文本框 761">
          <a:extLst>
            <a:ext uri="{FF2B5EF4-FFF2-40B4-BE49-F238E27FC236}">
              <a16:creationId xmlns:a16="http://schemas.microsoft.com/office/drawing/2014/main" xmlns="" id="{F9BE356C-BF30-4BB2-A950-3EDBD2CA16D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59" name="文本框 762">
          <a:extLst>
            <a:ext uri="{FF2B5EF4-FFF2-40B4-BE49-F238E27FC236}">
              <a16:creationId xmlns:a16="http://schemas.microsoft.com/office/drawing/2014/main" xmlns="" id="{C86B3081-4E35-46AF-9526-823C369821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0" name="文本框 763">
          <a:extLst>
            <a:ext uri="{FF2B5EF4-FFF2-40B4-BE49-F238E27FC236}">
              <a16:creationId xmlns:a16="http://schemas.microsoft.com/office/drawing/2014/main" xmlns="" id="{8DE5934D-A753-47C9-B08A-B7A538E8D53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1" name="文本框 764">
          <a:extLst>
            <a:ext uri="{FF2B5EF4-FFF2-40B4-BE49-F238E27FC236}">
              <a16:creationId xmlns:a16="http://schemas.microsoft.com/office/drawing/2014/main" xmlns="" id="{5D41AB1B-9395-46A7-8B77-5A1BC0EDDC6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2" name="文本框 765">
          <a:extLst>
            <a:ext uri="{FF2B5EF4-FFF2-40B4-BE49-F238E27FC236}">
              <a16:creationId xmlns:a16="http://schemas.microsoft.com/office/drawing/2014/main" xmlns="" id="{C185AAA2-D62D-4B2E-A1C0-D034B1F58C1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3" name="文本框 766">
          <a:extLst>
            <a:ext uri="{FF2B5EF4-FFF2-40B4-BE49-F238E27FC236}">
              <a16:creationId xmlns:a16="http://schemas.microsoft.com/office/drawing/2014/main" xmlns="" id="{72DD280F-2A21-424F-BE31-8216D35A15D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4" name="文本框 767">
          <a:extLst>
            <a:ext uri="{FF2B5EF4-FFF2-40B4-BE49-F238E27FC236}">
              <a16:creationId xmlns:a16="http://schemas.microsoft.com/office/drawing/2014/main" xmlns="" id="{A36F92FA-A34C-4564-9552-38990304ED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5" name="文本框 768">
          <a:extLst>
            <a:ext uri="{FF2B5EF4-FFF2-40B4-BE49-F238E27FC236}">
              <a16:creationId xmlns:a16="http://schemas.microsoft.com/office/drawing/2014/main" xmlns="" id="{1FEE8BCB-1BDB-486D-9E82-432BF77788E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6" name="文本框 769">
          <a:extLst>
            <a:ext uri="{FF2B5EF4-FFF2-40B4-BE49-F238E27FC236}">
              <a16:creationId xmlns:a16="http://schemas.microsoft.com/office/drawing/2014/main" xmlns="" id="{4AEDB1BD-EF6C-4F66-9D5F-BD5828A3D3A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7" name="文本框 770">
          <a:extLst>
            <a:ext uri="{FF2B5EF4-FFF2-40B4-BE49-F238E27FC236}">
              <a16:creationId xmlns:a16="http://schemas.microsoft.com/office/drawing/2014/main" xmlns="" id="{E4B3A257-3802-4FC0-90DD-51262A0F23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8" name="文本框 771">
          <a:extLst>
            <a:ext uri="{FF2B5EF4-FFF2-40B4-BE49-F238E27FC236}">
              <a16:creationId xmlns:a16="http://schemas.microsoft.com/office/drawing/2014/main" xmlns="" id="{FD19A9FB-E08E-4298-BDD5-D8B77BE3F5D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69" name="文本框 772">
          <a:extLst>
            <a:ext uri="{FF2B5EF4-FFF2-40B4-BE49-F238E27FC236}">
              <a16:creationId xmlns:a16="http://schemas.microsoft.com/office/drawing/2014/main" xmlns="" id="{CBDE79CF-BA39-423A-A68A-4AF34C46C0E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0" name="文本框 773">
          <a:extLst>
            <a:ext uri="{FF2B5EF4-FFF2-40B4-BE49-F238E27FC236}">
              <a16:creationId xmlns:a16="http://schemas.microsoft.com/office/drawing/2014/main" xmlns="" id="{E248B182-FB5B-4F9D-AE4D-F66EFD9069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1" name="文本框 774">
          <a:extLst>
            <a:ext uri="{FF2B5EF4-FFF2-40B4-BE49-F238E27FC236}">
              <a16:creationId xmlns:a16="http://schemas.microsoft.com/office/drawing/2014/main" xmlns="" id="{A7A1DBA7-06FD-4A4C-A863-C41D23A5CEA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2" name="文本框 775">
          <a:extLst>
            <a:ext uri="{FF2B5EF4-FFF2-40B4-BE49-F238E27FC236}">
              <a16:creationId xmlns:a16="http://schemas.microsoft.com/office/drawing/2014/main" xmlns="" id="{D99E3837-0C75-4A3A-9715-9D74AD48673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3" name="文本框 776">
          <a:extLst>
            <a:ext uri="{FF2B5EF4-FFF2-40B4-BE49-F238E27FC236}">
              <a16:creationId xmlns:a16="http://schemas.microsoft.com/office/drawing/2014/main" xmlns="" id="{4A7C7E89-FF47-46DD-A52C-012E21BB223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4" name="文本框 777">
          <a:extLst>
            <a:ext uri="{FF2B5EF4-FFF2-40B4-BE49-F238E27FC236}">
              <a16:creationId xmlns:a16="http://schemas.microsoft.com/office/drawing/2014/main" xmlns="" id="{CA062396-D392-4BC0-8322-D0AECB17F5B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5" name="文本框 778">
          <a:extLst>
            <a:ext uri="{FF2B5EF4-FFF2-40B4-BE49-F238E27FC236}">
              <a16:creationId xmlns:a16="http://schemas.microsoft.com/office/drawing/2014/main" xmlns="" id="{280E5580-BB2C-4101-B7B9-647DB9A5403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6" name="文本框 779">
          <a:extLst>
            <a:ext uri="{FF2B5EF4-FFF2-40B4-BE49-F238E27FC236}">
              <a16:creationId xmlns:a16="http://schemas.microsoft.com/office/drawing/2014/main" xmlns="" id="{CAF466CC-BD89-49A6-AA28-397E03258B8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7" name="文本框 780">
          <a:extLst>
            <a:ext uri="{FF2B5EF4-FFF2-40B4-BE49-F238E27FC236}">
              <a16:creationId xmlns:a16="http://schemas.microsoft.com/office/drawing/2014/main" xmlns="" id="{3D0CE174-ABD6-4462-A2A7-F9872AEC0EF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8" name="文本框 781">
          <a:extLst>
            <a:ext uri="{FF2B5EF4-FFF2-40B4-BE49-F238E27FC236}">
              <a16:creationId xmlns:a16="http://schemas.microsoft.com/office/drawing/2014/main" xmlns="" id="{D5AD5E80-4D10-45A6-8CB2-2605CE5E1DF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79" name="文本框 782">
          <a:extLst>
            <a:ext uri="{FF2B5EF4-FFF2-40B4-BE49-F238E27FC236}">
              <a16:creationId xmlns:a16="http://schemas.microsoft.com/office/drawing/2014/main" xmlns="" id="{64FD0EA8-0293-4892-A1D3-4D17881FB41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0" name="文本框 783">
          <a:extLst>
            <a:ext uri="{FF2B5EF4-FFF2-40B4-BE49-F238E27FC236}">
              <a16:creationId xmlns:a16="http://schemas.microsoft.com/office/drawing/2014/main" xmlns="" id="{73B27B80-A233-458C-8490-E27249549E8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1" name="文本框 784">
          <a:extLst>
            <a:ext uri="{FF2B5EF4-FFF2-40B4-BE49-F238E27FC236}">
              <a16:creationId xmlns:a16="http://schemas.microsoft.com/office/drawing/2014/main" xmlns="" id="{D11DA039-9583-4B09-AC6D-560E198A151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2" name="文本框 785">
          <a:extLst>
            <a:ext uri="{FF2B5EF4-FFF2-40B4-BE49-F238E27FC236}">
              <a16:creationId xmlns:a16="http://schemas.microsoft.com/office/drawing/2014/main" xmlns="" id="{8EAF400C-E61E-4FD6-B5A0-B1D63BC568E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3" name="文本框 786">
          <a:extLst>
            <a:ext uri="{FF2B5EF4-FFF2-40B4-BE49-F238E27FC236}">
              <a16:creationId xmlns:a16="http://schemas.microsoft.com/office/drawing/2014/main" xmlns="" id="{24CF2187-E271-4A37-A717-E90D117F6FC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4" name="文本框 787">
          <a:extLst>
            <a:ext uri="{FF2B5EF4-FFF2-40B4-BE49-F238E27FC236}">
              <a16:creationId xmlns:a16="http://schemas.microsoft.com/office/drawing/2014/main" xmlns="" id="{12D20F2B-BBC0-4F07-95E3-34DEC89AFF3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5" name="文本框 788">
          <a:extLst>
            <a:ext uri="{FF2B5EF4-FFF2-40B4-BE49-F238E27FC236}">
              <a16:creationId xmlns:a16="http://schemas.microsoft.com/office/drawing/2014/main" xmlns="" id="{D650F22E-1052-4C93-ACA8-6661BF68BBB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6" name="文本框 789">
          <a:extLst>
            <a:ext uri="{FF2B5EF4-FFF2-40B4-BE49-F238E27FC236}">
              <a16:creationId xmlns:a16="http://schemas.microsoft.com/office/drawing/2014/main" xmlns="" id="{377EF70A-CEE3-4391-B3F0-869B71630B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7" name="文本框 790">
          <a:extLst>
            <a:ext uri="{FF2B5EF4-FFF2-40B4-BE49-F238E27FC236}">
              <a16:creationId xmlns:a16="http://schemas.microsoft.com/office/drawing/2014/main" xmlns="" id="{B92B70E0-C8E3-4732-850F-209BA9F325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8" name="文本框 791">
          <a:extLst>
            <a:ext uri="{FF2B5EF4-FFF2-40B4-BE49-F238E27FC236}">
              <a16:creationId xmlns:a16="http://schemas.microsoft.com/office/drawing/2014/main" xmlns="" id="{FCB48AF6-BCAE-4B64-B247-90B2D67CE6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89" name="文本框 792">
          <a:extLst>
            <a:ext uri="{FF2B5EF4-FFF2-40B4-BE49-F238E27FC236}">
              <a16:creationId xmlns:a16="http://schemas.microsoft.com/office/drawing/2014/main" xmlns="" id="{3E2315E9-1E74-4991-A4F2-CEA452F710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0" name="文本框 793">
          <a:extLst>
            <a:ext uri="{FF2B5EF4-FFF2-40B4-BE49-F238E27FC236}">
              <a16:creationId xmlns:a16="http://schemas.microsoft.com/office/drawing/2014/main" xmlns="" id="{A8ED0826-AF79-4D01-88FA-AB1B51E99F4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1" name="文本框 794">
          <a:extLst>
            <a:ext uri="{FF2B5EF4-FFF2-40B4-BE49-F238E27FC236}">
              <a16:creationId xmlns:a16="http://schemas.microsoft.com/office/drawing/2014/main" xmlns="" id="{3BA2F331-501C-4900-90B6-98C3D2020E5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2" name="文本框 795">
          <a:extLst>
            <a:ext uri="{FF2B5EF4-FFF2-40B4-BE49-F238E27FC236}">
              <a16:creationId xmlns:a16="http://schemas.microsoft.com/office/drawing/2014/main" xmlns="" id="{51BB8960-0FBE-4436-8C49-DC32560C3C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3" name="文本框 796">
          <a:extLst>
            <a:ext uri="{FF2B5EF4-FFF2-40B4-BE49-F238E27FC236}">
              <a16:creationId xmlns:a16="http://schemas.microsoft.com/office/drawing/2014/main" xmlns="" id="{B0AC5524-9907-4014-AC54-F681F73DA9D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4" name="文本框 797">
          <a:extLst>
            <a:ext uri="{FF2B5EF4-FFF2-40B4-BE49-F238E27FC236}">
              <a16:creationId xmlns:a16="http://schemas.microsoft.com/office/drawing/2014/main" xmlns="" id="{71C3C795-CD22-4014-AE38-29F5FAE1459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5" name="文本框 798">
          <a:extLst>
            <a:ext uri="{FF2B5EF4-FFF2-40B4-BE49-F238E27FC236}">
              <a16:creationId xmlns:a16="http://schemas.microsoft.com/office/drawing/2014/main" xmlns="" id="{6EAC6433-ECC4-4F2A-94DD-4D0CCCC1D3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6" name="文本框 799">
          <a:extLst>
            <a:ext uri="{FF2B5EF4-FFF2-40B4-BE49-F238E27FC236}">
              <a16:creationId xmlns:a16="http://schemas.microsoft.com/office/drawing/2014/main" xmlns="" id="{D067F6B6-EF1C-4A58-B89A-26887AFA2F5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7" name="文本框 800">
          <a:extLst>
            <a:ext uri="{FF2B5EF4-FFF2-40B4-BE49-F238E27FC236}">
              <a16:creationId xmlns:a16="http://schemas.microsoft.com/office/drawing/2014/main" xmlns="" id="{7AE52A80-2796-4F4E-9A9D-DB204B84FFA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8" name="文本框 801">
          <a:extLst>
            <a:ext uri="{FF2B5EF4-FFF2-40B4-BE49-F238E27FC236}">
              <a16:creationId xmlns:a16="http://schemas.microsoft.com/office/drawing/2014/main" xmlns="" id="{374384A7-6D04-40D9-90BC-4FB419D418D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799" name="文本框 802">
          <a:extLst>
            <a:ext uri="{FF2B5EF4-FFF2-40B4-BE49-F238E27FC236}">
              <a16:creationId xmlns:a16="http://schemas.microsoft.com/office/drawing/2014/main" xmlns="" id="{6B8D4630-A9A6-4E4C-A548-AD26F26ADD1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0" name="文本框 803">
          <a:extLst>
            <a:ext uri="{FF2B5EF4-FFF2-40B4-BE49-F238E27FC236}">
              <a16:creationId xmlns:a16="http://schemas.microsoft.com/office/drawing/2014/main" xmlns="" id="{9F438CB5-FB48-4A18-AA44-E66173E15D8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1" name="文本框 804">
          <a:extLst>
            <a:ext uri="{FF2B5EF4-FFF2-40B4-BE49-F238E27FC236}">
              <a16:creationId xmlns:a16="http://schemas.microsoft.com/office/drawing/2014/main" xmlns="" id="{B21E68CE-D538-4698-ACE0-B2E52F6FB1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2" name="文本框 805">
          <a:extLst>
            <a:ext uri="{FF2B5EF4-FFF2-40B4-BE49-F238E27FC236}">
              <a16:creationId xmlns:a16="http://schemas.microsoft.com/office/drawing/2014/main" xmlns="" id="{2E17299A-6F6B-426D-8985-C549729E306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3" name="文本框 806">
          <a:extLst>
            <a:ext uri="{FF2B5EF4-FFF2-40B4-BE49-F238E27FC236}">
              <a16:creationId xmlns:a16="http://schemas.microsoft.com/office/drawing/2014/main" xmlns="" id="{F317C15A-08DF-4B44-B960-3EACA8154B8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4" name="文本框 807">
          <a:extLst>
            <a:ext uri="{FF2B5EF4-FFF2-40B4-BE49-F238E27FC236}">
              <a16:creationId xmlns:a16="http://schemas.microsoft.com/office/drawing/2014/main" xmlns="" id="{B0EBA594-6C6E-434F-85DC-E638DE3E3DA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5" name="文本框 808">
          <a:extLst>
            <a:ext uri="{FF2B5EF4-FFF2-40B4-BE49-F238E27FC236}">
              <a16:creationId xmlns:a16="http://schemas.microsoft.com/office/drawing/2014/main" xmlns="" id="{05DE0D7E-5D47-4906-ADA3-4B51AFDAB2F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6" name="文本框 809">
          <a:extLst>
            <a:ext uri="{FF2B5EF4-FFF2-40B4-BE49-F238E27FC236}">
              <a16:creationId xmlns:a16="http://schemas.microsoft.com/office/drawing/2014/main" xmlns="" id="{9FF2CCBD-C489-4FAC-AD65-5A63088F45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7" name="文本框 810">
          <a:extLst>
            <a:ext uri="{FF2B5EF4-FFF2-40B4-BE49-F238E27FC236}">
              <a16:creationId xmlns:a16="http://schemas.microsoft.com/office/drawing/2014/main" xmlns="" id="{A9DCB2C3-CCB4-4E0B-9BD8-AFBEA8FF807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8" name="文本框 811">
          <a:extLst>
            <a:ext uri="{FF2B5EF4-FFF2-40B4-BE49-F238E27FC236}">
              <a16:creationId xmlns:a16="http://schemas.microsoft.com/office/drawing/2014/main" xmlns="" id="{B32398AF-34E3-4D49-BC1C-5B2D4752133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09" name="文本框 812">
          <a:extLst>
            <a:ext uri="{FF2B5EF4-FFF2-40B4-BE49-F238E27FC236}">
              <a16:creationId xmlns:a16="http://schemas.microsoft.com/office/drawing/2014/main" xmlns="" id="{07BF26BD-AAF4-45C2-BAFF-2695ADE3C3F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0" name="文本框 813">
          <a:extLst>
            <a:ext uri="{FF2B5EF4-FFF2-40B4-BE49-F238E27FC236}">
              <a16:creationId xmlns:a16="http://schemas.microsoft.com/office/drawing/2014/main" xmlns="" id="{4E32F04B-7963-4B5A-A94E-D0451066601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1" name="文本框 814">
          <a:extLst>
            <a:ext uri="{FF2B5EF4-FFF2-40B4-BE49-F238E27FC236}">
              <a16:creationId xmlns:a16="http://schemas.microsoft.com/office/drawing/2014/main" xmlns="" id="{A3DD5CBE-F24A-4A91-A101-3345B85D31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2" name="文本框 815">
          <a:extLst>
            <a:ext uri="{FF2B5EF4-FFF2-40B4-BE49-F238E27FC236}">
              <a16:creationId xmlns:a16="http://schemas.microsoft.com/office/drawing/2014/main" xmlns="" id="{A71963AF-707B-4AE3-9FFB-89621203286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3" name="文本框 816">
          <a:extLst>
            <a:ext uri="{FF2B5EF4-FFF2-40B4-BE49-F238E27FC236}">
              <a16:creationId xmlns:a16="http://schemas.microsoft.com/office/drawing/2014/main" xmlns="" id="{C48985D8-81B6-4527-88C9-E36AD9EE4BA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4" name="文本框 817">
          <a:extLst>
            <a:ext uri="{FF2B5EF4-FFF2-40B4-BE49-F238E27FC236}">
              <a16:creationId xmlns:a16="http://schemas.microsoft.com/office/drawing/2014/main" xmlns="" id="{CB79B4B7-FDBE-42B1-8CEF-4DD3A7017EF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5" name="文本框 818">
          <a:extLst>
            <a:ext uri="{FF2B5EF4-FFF2-40B4-BE49-F238E27FC236}">
              <a16:creationId xmlns:a16="http://schemas.microsoft.com/office/drawing/2014/main" xmlns="" id="{031B8828-24E7-4B99-8089-8F822507B5C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6" name="文本框 819">
          <a:extLst>
            <a:ext uri="{FF2B5EF4-FFF2-40B4-BE49-F238E27FC236}">
              <a16:creationId xmlns:a16="http://schemas.microsoft.com/office/drawing/2014/main" xmlns="" id="{E1201764-4235-4BC8-A737-2B2819167BC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7" name="文本框 820">
          <a:extLst>
            <a:ext uri="{FF2B5EF4-FFF2-40B4-BE49-F238E27FC236}">
              <a16:creationId xmlns:a16="http://schemas.microsoft.com/office/drawing/2014/main" xmlns="" id="{787A1316-AE80-4940-93B5-0C285BD5044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8" name="文本框 821">
          <a:extLst>
            <a:ext uri="{FF2B5EF4-FFF2-40B4-BE49-F238E27FC236}">
              <a16:creationId xmlns:a16="http://schemas.microsoft.com/office/drawing/2014/main" xmlns="" id="{B26AB19A-0CC4-4F69-9CA1-EC38EA0A55A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19" name="文本框 822">
          <a:extLst>
            <a:ext uri="{FF2B5EF4-FFF2-40B4-BE49-F238E27FC236}">
              <a16:creationId xmlns:a16="http://schemas.microsoft.com/office/drawing/2014/main" xmlns="" id="{67FF7C9D-122E-42F8-9F68-B0B8F3C3E8C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0" name="文本框 823">
          <a:extLst>
            <a:ext uri="{FF2B5EF4-FFF2-40B4-BE49-F238E27FC236}">
              <a16:creationId xmlns:a16="http://schemas.microsoft.com/office/drawing/2014/main" xmlns="" id="{7C8EAFFE-8BCF-4F6F-ADC0-D78820B8CC6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1" name="文本框 824">
          <a:extLst>
            <a:ext uri="{FF2B5EF4-FFF2-40B4-BE49-F238E27FC236}">
              <a16:creationId xmlns:a16="http://schemas.microsoft.com/office/drawing/2014/main" xmlns="" id="{DB1EF3F8-8032-4121-87C7-E75FE227872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2" name="文本框 825">
          <a:extLst>
            <a:ext uri="{FF2B5EF4-FFF2-40B4-BE49-F238E27FC236}">
              <a16:creationId xmlns:a16="http://schemas.microsoft.com/office/drawing/2014/main" xmlns="" id="{7C769A58-D63D-46D7-8B88-370EB171652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3" name="文本框 826">
          <a:extLst>
            <a:ext uri="{FF2B5EF4-FFF2-40B4-BE49-F238E27FC236}">
              <a16:creationId xmlns:a16="http://schemas.microsoft.com/office/drawing/2014/main" xmlns="" id="{D49DB399-F41A-4D9B-9446-42FAF615E71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4" name="文本框 827">
          <a:extLst>
            <a:ext uri="{FF2B5EF4-FFF2-40B4-BE49-F238E27FC236}">
              <a16:creationId xmlns:a16="http://schemas.microsoft.com/office/drawing/2014/main" xmlns="" id="{B33D3228-C558-42A8-BAAB-BABCBF33E3F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5" name="文本框 828">
          <a:extLst>
            <a:ext uri="{FF2B5EF4-FFF2-40B4-BE49-F238E27FC236}">
              <a16:creationId xmlns:a16="http://schemas.microsoft.com/office/drawing/2014/main" xmlns="" id="{7FE2BD45-7BEF-430B-B401-12D7AFF7DCF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6" name="文本框 829">
          <a:extLst>
            <a:ext uri="{FF2B5EF4-FFF2-40B4-BE49-F238E27FC236}">
              <a16:creationId xmlns:a16="http://schemas.microsoft.com/office/drawing/2014/main" xmlns="" id="{BF938835-CE69-4BB8-B369-9FEC28D326A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7" name="文本框 830">
          <a:extLst>
            <a:ext uri="{FF2B5EF4-FFF2-40B4-BE49-F238E27FC236}">
              <a16:creationId xmlns:a16="http://schemas.microsoft.com/office/drawing/2014/main" xmlns="" id="{60D58ED9-4155-41AA-A415-4A7B60FE364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8" name="文本框 831">
          <a:extLst>
            <a:ext uri="{FF2B5EF4-FFF2-40B4-BE49-F238E27FC236}">
              <a16:creationId xmlns:a16="http://schemas.microsoft.com/office/drawing/2014/main" xmlns="" id="{7652DCFE-FB75-4883-B415-954F5E14D5A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29" name="文本框 832">
          <a:extLst>
            <a:ext uri="{FF2B5EF4-FFF2-40B4-BE49-F238E27FC236}">
              <a16:creationId xmlns:a16="http://schemas.microsoft.com/office/drawing/2014/main" xmlns="" id="{FE6E95E0-725E-4FED-B1DA-E248D903C57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0" name="文本框 833">
          <a:extLst>
            <a:ext uri="{FF2B5EF4-FFF2-40B4-BE49-F238E27FC236}">
              <a16:creationId xmlns:a16="http://schemas.microsoft.com/office/drawing/2014/main" xmlns="" id="{B0E31CEB-F422-4315-AEE6-ED812001884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1" name="文本框 834">
          <a:extLst>
            <a:ext uri="{FF2B5EF4-FFF2-40B4-BE49-F238E27FC236}">
              <a16:creationId xmlns:a16="http://schemas.microsoft.com/office/drawing/2014/main" xmlns="" id="{DF3AF1B3-B23F-491E-A73B-FDCB9C90AAD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2" name="文本框 835">
          <a:extLst>
            <a:ext uri="{FF2B5EF4-FFF2-40B4-BE49-F238E27FC236}">
              <a16:creationId xmlns:a16="http://schemas.microsoft.com/office/drawing/2014/main" xmlns="" id="{63D34B40-7ACF-44AA-BB54-112C5F11D62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3" name="文本框 836">
          <a:extLst>
            <a:ext uri="{FF2B5EF4-FFF2-40B4-BE49-F238E27FC236}">
              <a16:creationId xmlns:a16="http://schemas.microsoft.com/office/drawing/2014/main" xmlns="" id="{6124594C-37A1-425A-82BB-96FA6BCAACB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4" name="文本框 837">
          <a:extLst>
            <a:ext uri="{FF2B5EF4-FFF2-40B4-BE49-F238E27FC236}">
              <a16:creationId xmlns:a16="http://schemas.microsoft.com/office/drawing/2014/main" xmlns="" id="{ECE2D9F8-EE9C-4C8D-85E9-5F652A218C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5" name="文本框 838">
          <a:extLst>
            <a:ext uri="{FF2B5EF4-FFF2-40B4-BE49-F238E27FC236}">
              <a16:creationId xmlns:a16="http://schemas.microsoft.com/office/drawing/2014/main" xmlns="" id="{F07F2C08-C012-4576-8E63-A5BC10F22F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6" name="文本框 839">
          <a:extLst>
            <a:ext uri="{FF2B5EF4-FFF2-40B4-BE49-F238E27FC236}">
              <a16:creationId xmlns:a16="http://schemas.microsoft.com/office/drawing/2014/main" xmlns="" id="{6C73FF61-6A5D-4D22-8EFA-667726014F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7" name="文本框 840">
          <a:extLst>
            <a:ext uri="{FF2B5EF4-FFF2-40B4-BE49-F238E27FC236}">
              <a16:creationId xmlns:a16="http://schemas.microsoft.com/office/drawing/2014/main" xmlns="" id="{0B3BA9BB-5419-4B8E-AE7A-808503DA205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838" name="文本框 841">
          <a:extLst>
            <a:ext uri="{FF2B5EF4-FFF2-40B4-BE49-F238E27FC236}">
              <a16:creationId xmlns:a16="http://schemas.microsoft.com/office/drawing/2014/main" xmlns="" id="{C3B7D70D-7623-468E-A697-874AA3F4102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39" name="文本框 842">
          <a:extLst>
            <a:ext uri="{FF2B5EF4-FFF2-40B4-BE49-F238E27FC236}">
              <a16:creationId xmlns:a16="http://schemas.microsoft.com/office/drawing/2014/main" xmlns="" id="{A8A09AC3-C6E3-4E5B-8AF3-D7D08D39B2D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0" name="文本框 843">
          <a:extLst>
            <a:ext uri="{FF2B5EF4-FFF2-40B4-BE49-F238E27FC236}">
              <a16:creationId xmlns:a16="http://schemas.microsoft.com/office/drawing/2014/main" xmlns="" id="{8354014C-5FFC-4B6E-BB07-77B63AE7089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1" name="文本框 844">
          <a:extLst>
            <a:ext uri="{FF2B5EF4-FFF2-40B4-BE49-F238E27FC236}">
              <a16:creationId xmlns:a16="http://schemas.microsoft.com/office/drawing/2014/main" xmlns="" id="{2430456A-CE03-4BFB-9402-17BD9D28348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2" name="文本框 845">
          <a:extLst>
            <a:ext uri="{FF2B5EF4-FFF2-40B4-BE49-F238E27FC236}">
              <a16:creationId xmlns:a16="http://schemas.microsoft.com/office/drawing/2014/main" xmlns="" id="{3AFCBF97-FA2F-418C-805E-3F3C660A606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3" name="文本框 846">
          <a:extLst>
            <a:ext uri="{FF2B5EF4-FFF2-40B4-BE49-F238E27FC236}">
              <a16:creationId xmlns:a16="http://schemas.microsoft.com/office/drawing/2014/main" xmlns="" id="{5C7336C8-C8CD-4E93-88CD-719C5589B1F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4" name="文本框 847">
          <a:extLst>
            <a:ext uri="{FF2B5EF4-FFF2-40B4-BE49-F238E27FC236}">
              <a16:creationId xmlns:a16="http://schemas.microsoft.com/office/drawing/2014/main" xmlns="" id="{9FA37632-55AD-429E-8ABA-2B4146FF89B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5" name="文本框 848">
          <a:extLst>
            <a:ext uri="{FF2B5EF4-FFF2-40B4-BE49-F238E27FC236}">
              <a16:creationId xmlns:a16="http://schemas.microsoft.com/office/drawing/2014/main" xmlns="" id="{F3A04B26-98D7-40EA-AE78-89FDBF4242A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6" name="文本框 849">
          <a:extLst>
            <a:ext uri="{FF2B5EF4-FFF2-40B4-BE49-F238E27FC236}">
              <a16:creationId xmlns:a16="http://schemas.microsoft.com/office/drawing/2014/main" xmlns="" id="{511B5D4A-9A46-4271-9CE7-8B990CF89A1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7" name="文本框 850">
          <a:extLst>
            <a:ext uri="{FF2B5EF4-FFF2-40B4-BE49-F238E27FC236}">
              <a16:creationId xmlns:a16="http://schemas.microsoft.com/office/drawing/2014/main" xmlns="" id="{CA55B11F-B64F-41C8-A030-460FDC5F66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8" name="文本框 851">
          <a:extLst>
            <a:ext uri="{FF2B5EF4-FFF2-40B4-BE49-F238E27FC236}">
              <a16:creationId xmlns:a16="http://schemas.microsoft.com/office/drawing/2014/main" xmlns="" id="{3EDEA46C-895A-48D6-B211-0ECAD5CE01D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49" name="文本框 852">
          <a:extLst>
            <a:ext uri="{FF2B5EF4-FFF2-40B4-BE49-F238E27FC236}">
              <a16:creationId xmlns:a16="http://schemas.microsoft.com/office/drawing/2014/main" xmlns="" id="{2AB56B72-5A27-47F2-B9AF-803DF25129D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0" name="文本框 853">
          <a:extLst>
            <a:ext uri="{FF2B5EF4-FFF2-40B4-BE49-F238E27FC236}">
              <a16:creationId xmlns:a16="http://schemas.microsoft.com/office/drawing/2014/main" xmlns="" id="{51ADD444-F0CC-4FC0-9FD2-16201492B2E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1" name="文本框 854">
          <a:extLst>
            <a:ext uri="{FF2B5EF4-FFF2-40B4-BE49-F238E27FC236}">
              <a16:creationId xmlns:a16="http://schemas.microsoft.com/office/drawing/2014/main" xmlns="" id="{2B3F5247-ABD5-4E40-863F-2D8945948D2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2" name="文本框 855">
          <a:extLst>
            <a:ext uri="{FF2B5EF4-FFF2-40B4-BE49-F238E27FC236}">
              <a16:creationId xmlns:a16="http://schemas.microsoft.com/office/drawing/2014/main" xmlns="" id="{8848C978-606D-4BFA-9243-3F96557E96B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3" name="文本框 856">
          <a:extLst>
            <a:ext uri="{FF2B5EF4-FFF2-40B4-BE49-F238E27FC236}">
              <a16:creationId xmlns:a16="http://schemas.microsoft.com/office/drawing/2014/main" xmlns="" id="{E7E7D406-7001-4382-BFA3-E2F5D2767B8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4" name="文本框 857">
          <a:extLst>
            <a:ext uri="{FF2B5EF4-FFF2-40B4-BE49-F238E27FC236}">
              <a16:creationId xmlns:a16="http://schemas.microsoft.com/office/drawing/2014/main" xmlns="" id="{D6D62F51-83CE-4FD6-997C-ACD3F9DFAD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5" name="文本框 858">
          <a:extLst>
            <a:ext uri="{FF2B5EF4-FFF2-40B4-BE49-F238E27FC236}">
              <a16:creationId xmlns:a16="http://schemas.microsoft.com/office/drawing/2014/main" xmlns="" id="{7007197A-6A06-4C3E-AD20-E6D56C71C33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6" name="文本框 859">
          <a:extLst>
            <a:ext uri="{FF2B5EF4-FFF2-40B4-BE49-F238E27FC236}">
              <a16:creationId xmlns:a16="http://schemas.microsoft.com/office/drawing/2014/main" xmlns="" id="{0BD1B65A-5D94-49CF-94F3-32B87065E34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7" name="文本框 860">
          <a:extLst>
            <a:ext uri="{FF2B5EF4-FFF2-40B4-BE49-F238E27FC236}">
              <a16:creationId xmlns:a16="http://schemas.microsoft.com/office/drawing/2014/main" xmlns="" id="{14142DF2-545A-483B-B98E-A639A54AA27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8" name="文本框 861">
          <a:extLst>
            <a:ext uri="{FF2B5EF4-FFF2-40B4-BE49-F238E27FC236}">
              <a16:creationId xmlns:a16="http://schemas.microsoft.com/office/drawing/2014/main" xmlns="" id="{0389B7C9-8FD4-4D26-8587-81EAD78CEE4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59" name="文本框 862">
          <a:extLst>
            <a:ext uri="{FF2B5EF4-FFF2-40B4-BE49-F238E27FC236}">
              <a16:creationId xmlns:a16="http://schemas.microsoft.com/office/drawing/2014/main" xmlns="" id="{3BDA6C29-DB80-49C1-8A26-6A8D0A110AA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0" name="文本框 863">
          <a:extLst>
            <a:ext uri="{FF2B5EF4-FFF2-40B4-BE49-F238E27FC236}">
              <a16:creationId xmlns:a16="http://schemas.microsoft.com/office/drawing/2014/main" xmlns="" id="{71B10B38-36FB-4D5B-A33C-A03098B52D2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1" name="文本框 864">
          <a:extLst>
            <a:ext uri="{FF2B5EF4-FFF2-40B4-BE49-F238E27FC236}">
              <a16:creationId xmlns:a16="http://schemas.microsoft.com/office/drawing/2014/main" xmlns="" id="{029687B1-0E20-4B2C-AB21-3509ED85D72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2" name="文本框 865">
          <a:extLst>
            <a:ext uri="{FF2B5EF4-FFF2-40B4-BE49-F238E27FC236}">
              <a16:creationId xmlns:a16="http://schemas.microsoft.com/office/drawing/2014/main" xmlns="" id="{7C1C5129-6F3C-4C47-8277-AED84406630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3" name="文本框 866">
          <a:extLst>
            <a:ext uri="{FF2B5EF4-FFF2-40B4-BE49-F238E27FC236}">
              <a16:creationId xmlns:a16="http://schemas.microsoft.com/office/drawing/2014/main" xmlns="" id="{97C590CB-905F-4AC6-B382-111A67086E5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4" name="文本框 867">
          <a:extLst>
            <a:ext uri="{FF2B5EF4-FFF2-40B4-BE49-F238E27FC236}">
              <a16:creationId xmlns:a16="http://schemas.microsoft.com/office/drawing/2014/main" xmlns="" id="{B61316D6-230E-4ECD-AC13-5037ECDAA19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5" name="文本框 868">
          <a:extLst>
            <a:ext uri="{FF2B5EF4-FFF2-40B4-BE49-F238E27FC236}">
              <a16:creationId xmlns:a16="http://schemas.microsoft.com/office/drawing/2014/main" xmlns="" id="{E6FF2BED-FFB2-4C63-BA7F-A3816A7CD99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6" name="文本框 869">
          <a:extLst>
            <a:ext uri="{FF2B5EF4-FFF2-40B4-BE49-F238E27FC236}">
              <a16:creationId xmlns:a16="http://schemas.microsoft.com/office/drawing/2014/main" xmlns="" id="{1F771E58-1FA3-4464-AAA5-B1DCD900820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7" name="文本框 870">
          <a:extLst>
            <a:ext uri="{FF2B5EF4-FFF2-40B4-BE49-F238E27FC236}">
              <a16:creationId xmlns:a16="http://schemas.microsoft.com/office/drawing/2014/main" xmlns="" id="{6929023E-D4EC-4C9B-983C-2155D698F31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8" name="文本框 871">
          <a:extLst>
            <a:ext uri="{FF2B5EF4-FFF2-40B4-BE49-F238E27FC236}">
              <a16:creationId xmlns:a16="http://schemas.microsoft.com/office/drawing/2014/main" xmlns="" id="{F090F9B2-359A-448F-A0F4-B9F82121034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69" name="文本框 872">
          <a:extLst>
            <a:ext uri="{FF2B5EF4-FFF2-40B4-BE49-F238E27FC236}">
              <a16:creationId xmlns:a16="http://schemas.microsoft.com/office/drawing/2014/main" xmlns="" id="{B6F804F7-F9ED-483B-B2DA-9F33E767C03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0" name="文本框 873">
          <a:extLst>
            <a:ext uri="{FF2B5EF4-FFF2-40B4-BE49-F238E27FC236}">
              <a16:creationId xmlns:a16="http://schemas.microsoft.com/office/drawing/2014/main" xmlns="" id="{4B2129C7-9E57-426D-B729-C598B831F0D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1" name="文本框 874">
          <a:extLst>
            <a:ext uri="{FF2B5EF4-FFF2-40B4-BE49-F238E27FC236}">
              <a16:creationId xmlns:a16="http://schemas.microsoft.com/office/drawing/2014/main" xmlns="" id="{7754DEB7-7500-41E5-9682-73DC7824CAA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2" name="文本框 875">
          <a:extLst>
            <a:ext uri="{FF2B5EF4-FFF2-40B4-BE49-F238E27FC236}">
              <a16:creationId xmlns:a16="http://schemas.microsoft.com/office/drawing/2014/main" xmlns="" id="{A36EB119-110A-4885-9AD8-3D7D58C58A2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3" name="文本框 876">
          <a:extLst>
            <a:ext uri="{FF2B5EF4-FFF2-40B4-BE49-F238E27FC236}">
              <a16:creationId xmlns:a16="http://schemas.microsoft.com/office/drawing/2014/main" xmlns="" id="{ADB0CF98-CA1D-41B7-BD59-A2D8642C42D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4" name="文本框 877">
          <a:extLst>
            <a:ext uri="{FF2B5EF4-FFF2-40B4-BE49-F238E27FC236}">
              <a16:creationId xmlns:a16="http://schemas.microsoft.com/office/drawing/2014/main" xmlns="" id="{59E69AD0-80C5-44EA-8367-E2A83D86BAD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5" name="文本框 878">
          <a:extLst>
            <a:ext uri="{FF2B5EF4-FFF2-40B4-BE49-F238E27FC236}">
              <a16:creationId xmlns:a16="http://schemas.microsoft.com/office/drawing/2014/main" xmlns="" id="{E4B7EA19-C623-4B38-B1A5-DCD7AA00FE3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6" name="文本框 879">
          <a:extLst>
            <a:ext uri="{FF2B5EF4-FFF2-40B4-BE49-F238E27FC236}">
              <a16:creationId xmlns:a16="http://schemas.microsoft.com/office/drawing/2014/main" xmlns="" id="{89DBA1D5-A385-422C-96D7-879319668C5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7" name="文本框 880">
          <a:extLst>
            <a:ext uri="{FF2B5EF4-FFF2-40B4-BE49-F238E27FC236}">
              <a16:creationId xmlns:a16="http://schemas.microsoft.com/office/drawing/2014/main" xmlns="" id="{2C737F25-0B19-4994-9F04-F74202C2EB5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8" name="文本框 881">
          <a:extLst>
            <a:ext uri="{FF2B5EF4-FFF2-40B4-BE49-F238E27FC236}">
              <a16:creationId xmlns:a16="http://schemas.microsoft.com/office/drawing/2014/main" xmlns="" id="{0DDA9F70-0EBF-4FA8-845A-50D28C97DA4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79" name="文本框 882">
          <a:extLst>
            <a:ext uri="{FF2B5EF4-FFF2-40B4-BE49-F238E27FC236}">
              <a16:creationId xmlns:a16="http://schemas.microsoft.com/office/drawing/2014/main" xmlns="" id="{F1195027-8DE1-4E43-A5A6-85DBBC8941E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0" name="文本框 883">
          <a:extLst>
            <a:ext uri="{FF2B5EF4-FFF2-40B4-BE49-F238E27FC236}">
              <a16:creationId xmlns:a16="http://schemas.microsoft.com/office/drawing/2014/main" xmlns="" id="{3C883B29-3793-4F3C-BD64-C5E7D160714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1" name="文本框 884">
          <a:extLst>
            <a:ext uri="{FF2B5EF4-FFF2-40B4-BE49-F238E27FC236}">
              <a16:creationId xmlns:a16="http://schemas.microsoft.com/office/drawing/2014/main" xmlns="" id="{8AB76C05-85C0-46D1-9CAE-C84DEB48C6C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2" name="文本框 885">
          <a:extLst>
            <a:ext uri="{FF2B5EF4-FFF2-40B4-BE49-F238E27FC236}">
              <a16:creationId xmlns:a16="http://schemas.microsoft.com/office/drawing/2014/main" xmlns="" id="{39C0B877-F061-4266-9B4A-55F4C1C66D8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3" name="文本框 886">
          <a:extLst>
            <a:ext uri="{FF2B5EF4-FFF2-40B4-BE49-F238E27FC236}">
              <a16:creationId xmlns:a16="http://schemas.microsoft.com/office/drawing/2014/main" xmlns="" id="{7DE0974A-1FB8-4CE6-9FB3-6ADA76FA773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4" name="文本框 887">
          <a:extLst>
            <a:ext uri="{FF2B5EF4-FFF2-40B4-BE49-F238E27FC236}">
              <a16:creationId xmlns:a16="http://schemas.microsoft.com/office/drawing/2014/main" xmlns="" id="{827D514B-952F-4E37-9E79-A398D6A5421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5" name="文本框 888">
          <a:extLst>
            <a:ext uri="{FF2B5EF4-FFF2-40B4-BE49-F238E27FC236}">
              <a16:creationId xmlns:a16="http://schemas.microsoft.com/office/drawing/2014/main" xmlns="" id="{16E6BF0B-A1C1-4DEF-9AAD-671B947B428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6" name="文本框 889">
          <a:extLst>
            <a:ext uri="{FF2B5EF4-FFF2-40B4-BE49-F238E27FC236}">
              <a16:creationId xmlns:a16="http://schemas.microsoft.com/office/drawing/2014/main" xmlns="" id="{D64BD5CD-4E42-43BA-B318-F08B62D1AC1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7" name="文本框 890">
          <a:extLst>
            <a:ext uri="{FF2B5EF4-FFF2-40B4-BE49-F238E27FC236}">
              <a16:creationId xmlns:a16="http://schemas.microsoft.com/office/drawing/2014/main" xmlns="" id="{58EF3320-09C5-437E-ADE3-62B49A24330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8" name="文本框 891">
          <a:extLst>
            <a:ext uri="{FF2B5EF4-FFF2-40B4-BE49-F238E27FC236}">
              <a16:creationId xmlns:a16="http://schemas.microsoft.com/office/drawing/2014/main" xmlns="" id="{95FA4477-A263-4593-96B7-41CB3D05CDC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89" name="文本框 892">
          <a:extLst>
            <a:ext uri="{FF2B5EF4-FFF2-40B4-BE49-F238E27FC236}">
              <a16:creationId xmlns:a16="http://schemas.microsoft.com/office/drawing/2014/main" xmlns="" id="{6CF40121-EB9B-4370-A1A8-9B2C1B93D9D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0" name="文本框 893">
          <a:extLst>
            <a:ext uri="{FF2B5EF4-FFF2-40B4-BE49-F238E27FC236}">
              <a16:creationId xmlns:a16="http://schemas.microsoft.com/office/drawing/2014/main" xmlns="" id="{75B99EB1-D04E-4CA1-8803-1870F75C56A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1" name="文本框 894">
          <a:extLst>
            <a:ext uri="{FF2B5EF4-FFF2-40B4-BE49-F238E27FC236}">
              <a16:creationId xmlns:a16="http://schemas.microsoft.com/office/drawing/2014/main" xmlns="" id="{36EF6896-CE91-4FAE-A07F-CF032257A8F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2" name="文本框 895">
          <a:extLst>
            <a:ext uri="{FF2B5EF4-FFF2-40B4-BE49-F238E27FC236}">
              <a16:creationId xmlns:a16="http://schemas.microsoft.com/office/drawing/2014/main" xmlns="" id="{D77D9F66-B73F-4738-A6AD-6B5B015A65F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3" name="文本框 896">
          <a:extLst>
            <a:ext uri="{FF2B5EF4-FFF2-40B4-BE49-F238E27FC236}">
              <a16:creationId xmlns:a16="http://schemas.microsoft.com/office/drawing/2014/main" xmlns="" id="{A59D2C27-0F23-454A-B939-E0C7D988AFA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4" name="文本框 897">
          <a:extLst>
            <a:ext uri="{FF2B5EF4-FFF2-40B4-BE49-F238E27FC236}">
              <a16:creationId xmlns:a16="http://schemas.microsoft.com/office/drawing/2014/main" xmlns="" id="{FBFE3F3E-AD78-4108-958C-35C3A90ACFD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5" name="文本框 898">
          <a:extLst>
            <a:ext uri="{FF2B5EF4-FFF2-40B4-BE49-F238E27FC236}">
              <a16:creationId xmlns:a16="http://schemas.microsoft.com/office/drawing/2014/main" xmlns="" id="{7B430D4D-F82D-4379-9C88-7AE4F855979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6" name="文本框 899">
          <a:extLst>
            <a:ext uri="{FF2B5EF4-FFF2-40B4-BE49-F238E27FC236}">
              <a16:creationId xmlns:a16="http://schemas.microsoft.com/office/drawing/2014/main" xmlns="" id="{3D22804A-B5DD-4E38-B125-A3B1A63FDB2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7" name="文本框 900">
          <a:extLst>
            <a:ext uri="{FF2B5EF4-FFF2-40B4-BE49-F238E27FC236}">
              <a16:creationId xmlns:a16="http://schemas.microsoft.com/office/drawing/2014/main" xmlns="" id="{96A8CD44-C363-4194-9EFC-7278593EA9B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8" name="文本框 901">
          <a:extLst>
            <a:ext uri="{FF2B5EF4-FFF2-40B4-BE49-F238E27FC236}">
              <a16:creationId xmlns:a16="http://schemas.microsoft.com/office/drawing/2014/main" xmlns="" id="{4DCB47B1-7A90-4E16-85C1-1EC0846FEA3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899" name="文本框 902">
          <a:extLst>
            <a:ext uri="{FF2B5EF4-FFF2-40B4-BE49-F238E27FC236}">
              <a16:creationId xmlns:a16="http://schemas.microsoft.com/office/drawing/2014/main" xmlns="" id="{4770AA52-0D3B-4A30-9213-98B322E3103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0" name="文本框 903">
          <a:extLst>
            <a:ext uri="{FF2B5EF4-FFF2-40B4-BE49-F238E27FC236}">
              <a16:creationId xmlns:a16="http://schemas.microsoft.com/office/drawing/2014/main" xmlns="" id="{019774EC-E1B7-4E6F-A07A-FAF289A949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1" name="文本框 904">
          <a:extLst>
            <a:ext uri="{FF2B5EF4-FFF2-40B4-BE49-F238E27FC236}">
              <a16:creationId xmlns:a16="http://schemas.microsoft.com/office/drawing/2014/main" xmlns="" id="{50CCCC13-8EFB-4A73-B547-C66A08D2B0A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2" name="文本框 905">
          <a:extLst>
            <a:ext uri="{FF2B5EF4-FFF2-40B4-BE49-F238E27FC236}">
              <a16:creationId xmlns:a16="http://schemas.microsoft.com/office/drawing/2014/main" xmlns="" id="{5F9404CA-90B5-4B91-B5B3-03B40F03EB9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3" name="文本框 906">
          <a:extLst>
            <a:ext uri="{FF2B5EF4-FFF2-40B4-BE49-F238E27FC236}">
              <a16:creationId xmlns:a16="http://schemas.microsoft.com/office/drawing/2014/main" xmlns="" id="{9E2620E0-6063-4355-9FE6-5B4C85959AA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4" name="文本框 907">
          <a:extLst>
            <a:ext uri="{FF2B5EF4-FFF2-40B4-BE49-F238E27FC236}">
              <a16:creationId xmlns:a16="http://schemas.microsoft.com/office/drawing/2014/main" xmlns="" id="{EE21C07A-3251-4B85-853F-01E6C6BC0B2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5" name="文本框 908">
          <a:extLst>
            <a:ext uri="{FF2B5EF4-FFF2-40B4-BE49-F238E27FC236}">
              <a16:creationId xmlns:a16="http://schemas.microsoft.com/office/drawing/2014/main" xmlns="" id="{77FDCEE5-2B5B-43A6-B28F-435BACEB61B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6" name="文本框 909">
          <a:extLst>
            <a:ext uri="{FF2B5EF4-FFF2-40B4-BE49-F238E27FC236}">
              <a16:creationId xmlns:a16="http://schemas.microsoft.com/office/drawing/2014/main" xmlns="" id="{E1798CD7-5726-49C7-830B-B96257057FE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7" name="文本框 910">
          <a:extLst>
            <a:ext uri="{FF2B5EF4-FFF2-40B4-BE49-F238E27FC236}">
              <a16:creationId xmlns:a16="http://schemas.microsoft.com/office/drawing/2014/main" xmlns="" id="{D79105E0-0ACA-454B-9EFB-D070D56C3F6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8" name="文本框 911">
          <a:extLst>
            <a:ext uri="{FF2B5EF4-FFF2-40B4-BE49-F238E27FC236}">
              <a16:creationId xmlns:a16="http://schemas.microsoft.com/office/drawing/2014/main" xmlns="" id="{5FF17CC8-5A59-4D91-8BF6-E61B9FAA523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09" name="文本框 912">
          <a:extLst>
            <a:ext uri="{FF2B5EF4-FFF2-40B4-BE49-F238E27FC236}">
              <a16:creationId xmlns:a16="http://schemas.microsoft.com/office/drawing/2014/main" xmlns="" id="{510D3511-DDFE-4FA1-9204-45086301705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0" name="文本框 913">
          <a:extLst>
            <a:ext uri="{FF2B5EF4-FFF2-40B4-BE49-F238E27FC236}">
              <a16:creationId xmlns:a16="http://schemas.microsoft.com/office/drawing/2014/main" xmlns="" id="{F76FAB2E-BBA8-45E0-94D7-73CDA4EBE1F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1" name="文本框 914">
          <a:extLst>
            <a:ext uri="{FF2B5EF4-FFF2-40B4-BE49-F238E27FC236}">
              <a16:creationId xmlns:a16="http://schemas.microsoft.com/office/drawing/2014/main" xmlns="" id="{82465822-B8E6-4A75-93B9-FD0CC26595B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2" name="文本框 915">
          <a:extLst>
            <a:ext uri="{FF2B5EF4-FFF2-40B4-BE49-F238E27FC236}">
              <a16:creationId xmlns:a16="http://schemas.microsoft.com/office/drawing/2014/main" xmlns="" id="{6741911E-7DFA-4BCC-B5BE-87DB4178831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3" name="文本框 916">
          <a:extLst>
            <a:ext uri="{FF2B5EF4-FFF2-40B4-BE49-F238E27FC236}">
              <a16:creationId xmlns:a16="http://schemas.microsoft.com/office/drawing/2014/main" xmlns="" id="{2C0B34FC-F856-44E7-88B6-BC61A1C64AC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4" name="文本框 917">
          <a:extLst>
            <a:ext uri="{FF2B5EF4-FFF2-40B4-BE49-F238E27FC236}">
              <a16:creationId xmlns:a16="http://schemas.microsoft.com/office/drawing/2014/main" xmlns="" id="{C9E4B6FF-FB47-4968-AB63-938388022B6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5" name="文本框 918">
          <a:extLst>
            <a:ext uri="{FF2B5EF4-FFF2-40B4-BE49-F238E27FC236}">
              <a16:creationId xmlns:a16="http://schemas.microsoft.com/office/drawing/2014/main" xmlns="" id="{73C42FE6-0BAB-4A0B-9BD9-9872170B5D6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6" name="文本框 919">
          <a:extLst>
            <a:ext uri="{FF2B5EF4-FFF2-40B4-BE49-F238E27FC236}">
              <a16:creationId xmlns:a16="http://schemas.microsoft.com/office/drawing/2014/main" xmlns="" id="{D802E5D0-B701-47C9-9893-3200468009B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7" name="文本框 920">
          <a:extLst>
            <a:ext uri="{FF2B5EF4-FFF2-40B4-BE49-F238E27FC236}">
              <a16:creationId xmlns:a16="http://schemas.microsoft.com/office/drawing/2014/main" xmlns="" id="{2D650A39-4724-4734-90C9-93CE335C5BE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8" name="文本框 921">
          <a:extLst>
            <a:ext uri="{FF2B5EF4-FFF2-40B4-BE49-F238E27FC236}">
              <a16:creationId xmlns:a16="http://schemas.microsoft.com/office/drawing/2014/main" xmlns="" id="{C0ECFF97-DDC1-4DE0-93EB-10A85DDEC58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19" name="文本框 922">
          <a:extLst>
            <a:ext uri="{FF2B5EF4-FFF2-40B4-BE49-F238E27FC236}">
              <a16:creationId xmlns:a16="http://schemas.microsoft.com/office/drawing/2014/main" xmlns="" id="{600BDCAB-E912-4A49-BC36-53578A440F1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0" name="文本框 923">
          <a:extLst>
            <a:ext uri="{FF2B5EF4-FFF2-40B4-BE49-F238E27FC236}">
              <a16:creationId xmlns:a16="http://schemas.microsoft.com/office/drawing/2014/main" xmlns="" id="{F9C79B60-D9FE-485B-9F18-DA9B77AEA01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1" name="文本框 924">
          <a:extLst>
            <a:ext uri="{FF2B5EF4-FFF2-40B4-BE49-F238E27FC236}">
              <a16:creationId xmlns:a16="http://schemas.microsoft.com/office/drawing/2014/main" xmlns="" id="{C2C0C252-3AE5-4EF7-83A2-ABA1785A972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2" name="文本框 925">
          <a:extLst>
            <a:ext uri="{FF2B5EF4-FFF2-40B4-BE49-F238E27FC236}">
              <a16:creationId xmlns:a16="http://schemas.microsoft.com/office/drawing/2014/main" xmlns="" id="{03E81CF9-07ED-4019-877A-1F2C0D01777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3" name="文本框 926">
          <a:extLst>
            <a:ext uri="{FF2B5EF4-FFF2-40B4-BE49-F238E27FC236}">
              <a16:creationId xmlns:a16="http://schemas.microsoft.com/office/drawing/2014/main" xmlns="" id="{9E55192C-086B-40A4-BA88-5E5C5AB6FF3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4" name="文本框 927">
          <a:extLst>
            <a:ext uri="{FF2B5EF4-FFF2-40B4-BE49-F238E27FC236}">
              <a16:creationId xmlns:a16="http://schemas.microsoft.com/office/drawing/2014/main" xmlns="" id="{8A3974F4-86F4-4C08-B874-E53694A0797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5" name="文本框 928">
          <a:extLst>
            <a:ext uri="{FF2B5EF4-FFF2-40B4-BE49-F238E27FC236}">
              <a16:creationId xmlns:a16="http://schemas.microsoft.com/office/drawing/2014/main" xmlns="" id="{19F91E9B-0B3A-4E11-A231-E7510B39712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6" name="文本框 929">
          <a:extLst>
            <a:ext uri="{FF2B5EF4-FFF2-40B4-BE49-F238E27FC236}">
              <a16:creationId xmlns:a16="http://schemas.microsoft.com/office/drawing/2014/main" xmlns="" id="{78A347F1-017A-4916-81A7-4FC2159F960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7" name="文本框 930">
          <a:extLst>
            <a:ext uri="{FF2B5EF4-FFF2-40B4-BE49-F238E27FC236}">
              <a16:creationId xmlns:a16="http://schemas.microsoft.com/office/drawing/2014/main" xmlns="" id="{9CB298C2-254C-43AC-913E-90596059BC0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8" name="文本框 931">
          <a:extLst>
            <a:ext uri="{FF2B5EF4-FFF2-40B4-BE49-F238E27FC236}">
              <a16:creationId xmlns:a16="http://schemas.microsoft.com/office/drawing/2014/main" xmlns="" id="{C42F0B68-1261-4A64-B5A0-17C7A3EC15B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29" name="文本框 932">
          <a:extLst>
            <a:ext uri="{FF2B5EF4-FFF2-40B4-BE49-F238E27FC236}">
              <a16:creationId xmlns:a16="http://schemas.microsoft.com/office/drawing/2014/main" xmlns="" id="{CEEDB65F-3129-4CA6-95AC-AAF7DA89246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0" name="文本框 933">
          <a:extLst>
            <a:ext uri="{FF2B5EF4-FFF2-40B4-BE49-F238E27FC236}">
              <a16:creationId xmlns:a16="http://schemas.microsoft.com/office/drawing/2014/main" xmlns="" id="{070E92F0-E13B-4DE7-AB66-1EBC8F381EE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1" name="文本框 934">
          <a:extLst>
            <a:ext uri="{FF2B5EF4-FFF2-40B4-BE49-F238E27FC236}">
              <a16:creationId xmlns:a16="http://schemas.microsoft.com/office/drawing/2014/main" xmlns="" id="{17E24551-8EF4-451F-8ECE-9BC8A2A181D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2" name="文本框 935">
          <a:extLst>
            <a:ext uri="{FF2B5EF4-FFF2-40B4-BE49-F238E27FC236}">
              <a16:creationId xmlns:a16="http://schemas.microsoft.com/office/drawing/2014/main" xmlns="" id="{AC82623B-0FAF-4B99-AF79-1750588C33F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3" name="文本框 936">
          <a:extLst>
            <a:ext uri="{FF2B5EF4-FFF2-40B4-BE49-F238E27FC236}">
              <a16:creationId xmlns:a16="http://schemas.microsoft.com/office/drawing/2014/main" xmlns="" id="{57385024-070B-470F-B4DB-D74727CE13A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4" name="文本框 937">
          <a:extLst>
            <a:ext uri="{FF2B5EF4-FFF2-40B4-BE49-F238E27FC236}">
              <a16:creationId xmlns:a16="http://schemas.microsoft.com/office/drawing/2014/main" xmlns="" id="{CD76FE4A-975F-43FC-8986-315AD18B485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5" name="文本框 938">
          <a:extLst>
            <a:ext uri="{FF2B5EF4-FFF2-40B4-BE49-F238E27FC236}">
              <a16:creationId xmlns:a16="http://schemas.microsoft.com/office/drawing/2014/main" xmlns="" id="{FE36F7BA-F52E-435E-A287-98844B0ABC0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6" name="文本框 939">
          <a:extLst>
            <a:ext uri="{FF2B5EF4-FFF2-40B4-BE49-F238E27FC236}">
              <a16:creationId xmlns:a16="http://schemas.microsoft.com/office/drawing/2014/main" xmlns="" id="{ED107EB9-DB68-4957-AA29-33FF57AC2D9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7" name="文本框 940">
          <a:extLst>
            <a:ext uri="{FF2B5EF4-FFF2-40B4-BE49-F238E27FC236}">
              <a16:creationId xmlns:a16="http://schemas.microsoft.com/office/drawing/2014/main" xmlns="" id="{D32BD668-FF97-4739-86BF-9E3F1A5280E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38" name="文本框 941">
          <a:extLst>
            <a:ext uri="{FF2B5EF4-FFF2-40B4-BE49-F238E27FC236}">
              <a16:creationId xmlns:a16="http://schemas.microsoft.com/office/drawing/2014/main" xmlns="" id="{94E8C552-506F-4407-9326-DDD796289BA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39" name="文本框 942">
          <a:extLst>
            <a:ext uri="{FF2B5EF4-FFF2-40B4-BE49-F238E27FC236}">
              <a16:creationId xmlns:a16="http://schemas.microsoft.com/office/drawing/2014/main" xmlns="" id="{83CB17CB-F13E-451E-BD63-82538FB27D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0" name="文本框 943">
          <a:extLst>
            <a:ext uri="{FF2B5EF4-FFF2-40B4-BE49-F238E27FC236}">
              <a16:creationId xmlns:a16="http://schemas.microsoft.com/office/drawing/2014/main" xmlns="" id="{5890A3BD-3D24-4FAE-8047-B581CE328F9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1" name="文本框 944">
          <a:extLst>
            <a:ext uri="{FF2B5EF4-FFF2-40B4-BE49-F238E27FC236}">
              <a16:creationId xmlns:a16="http://schemas.microsoft.com/office/drawing/2014/main" xmlns="" id="{DFF937E2-3ED7-4157-91F9-37195F4230D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2" name="文本框 945">
          <a:extLst>
            <a:ext uri="{FF2B5EF4-FFF2-40B4-BE49-F238E27FC236}">
              <a16:creationId xmlns:a16="http://schemas.microsoft.com/office/drawing/2014/main" xmlns="" id="{17A797CA-ED5C-4D0A-9507-9A070781DD1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3" name="文本框 946">
          <a:extLst>
            <a:ext uri="{FF2B5EF4-FFF2-40B4-BE49-F238E27FC236}">
              <a16:creationId xmlns:a16="http://schemas.microsoft.com/office/drawing/2014/main" xmlns="" id="{80C5E020-0D66-4DC2-B702-5084DA91AEB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4" name="文本框 947">
          <a:extLst>
            <a:ext uri="{FF2B5EF4-FFF2-40B4-BE49-F238E27FC236}">
              <a16:creationId xmlns:a16="http://schemas.microsoft.com/office/drawing/2014/main" xmlns="" id="{C63E838E-A9E6-4383-976F-12A7BF0E954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5" name="文本框 948">
          <a:extLst>
            <a:ext uri="{FF2B5EF4-FFF2-40B4-BE49-F238E27FC236}">
              <a16:creationId xmlns:a16="http://schemas.microsoft.com/office/drawing/2014/main" xmlns="" id="{0196F8A9-CDCA-4610-8841-A2FAC8BD664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6" name="文本框 949">
          <a:extLst>
            <a:ext uri="{FF2B5EF4-FFF2-40B4-BE49-F238E27FC236}">
              <a16:creationId xmlns:a16="http://schemas.microsoft.com/office/drawing/2014/main" xmlns="" id="{24CB3E27-9D92-4494-8D2C-2F42DA0717F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7" name="文本框 950">
          <a:extLst>
            <a:ext uri="{FF2B5EF4-FFF2-40B4-BE49-F238E27FC236}">
              <a16:creationId xmlns:a16="http://schemas.microsoft.com/office/drawing/2014/main" xmlns="" id="{240639D4-9769-4368-9DA3-4A11CEFE65E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8" name="文本框 951">
          <a:extLst>
            <a:ext uri="{FF2B5EF4-FFF2-40B4-BE49-F238E27FC236}">
              <a16:creationId xmlns:a16="http://schemas.microsoft.com/office/drawing/2014/main" xmlns="" id="{027E3AA0-281F-4774-BE05-2DE48CE823A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49" name="文本框 952">
          <a:extLst>
            <a:ext uri="{FF2B5EF4-FFF2-40B4-BE49-F238E27FC236}">
              <a16:creationId xmlns:a16="http://schemas.microsoft.com/office/drawing/2014/main" xmlns="" id="{1D29C008-FF41-40D4-97EF-E069A3582D3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50" name="文本框 953">
          <a:extLst>
            <a:ext uri="{FF2B5EF4-FFF2-40B4-BE49-F238E27FC236}">
              <a16:creationId xmlns:a16="http://schemas.microsoft.com/office/drawing/2014/main" xmlns="" id="{283451C3-B710-4D24-BBC5-4F7434A4DE1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51" name="文本框 954">
          <a:extLst>
            <a:ext uri="{FF2B5EF4-FFF2-40B4-BE49-F238E27FC236}">
              <a16:creationId xmlns:a16="http://schemas.microsoft.com/office/drawing/2014/main" xmlns="" id="{B5D3F2CF-F8E6-474D-B0A1-EF204206420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52" name="文本框 955">
          <a:extLst>
            <a:ext uri="{FF2B5EF4-FFF2-40B4-BE49-F238E27FC236}">
              <a16:creationId xmlns:a16="http://schemas.microsoft.com/office/drawing/2014/main" xmlns="" id="{0D24F796-3621-489A-AEB1-FB1B0F76239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953" name="文本框 956">
          <a:extLst>
            <a:ext uri="{FF2B5EF4-FFF2-40B4-BE49-F238E27FC236}">
              <a16:creationId xmlns:a16="http://schemas.microsoft.com/office/drawing/2014/main" xmlns="" id="{6CCD8585-5B58-4F21-8545-E2E1270064A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54" name="文本框 957">
          <a:extLst>
            <a:ext uri="{FF2B5EF4-FFF2-40B4-BE49-F238E27FC236}">
              <a16:creationId xmlns:a16="http://schemas.microsoft.com/office/drawing/2014/main" xmlns="" id="{C79C8455-C61A-4F1A-BCF4-E0E2C298C84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55" name="文本框 958">
          <a:extLst>
            <a:ext uri="{FF2B5EF4-FFF2-40B4-BE49-F238E27FC236}">
              <a16:creationId xmlns:a16="http://schemas.microsoft.com/office/drawing/2014/main" xmlns="" id="{25EE0B50-1A14-4122-AAC3-6A1132D14B3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56" name="文本框 959">
          <a:extLst>
            <a:ext uri="{FF2B5EF4-FFF2-40B4-BE49-F238E27FC236}">
              <a16:creationId xmlns:a16="http://schemas.microsoft.com/office/drawing/2014/main" xmlns="" id="{0CF1D0FC-18C4-49EE-BD0C-863D03175F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57" name="文本框 960">
          <a:extLst>
            <a:ext uri="{FF2B5EF4-FFF2-40B4-BE49-F238E27FC236}">
              <a16:creationId xmlns:a16="http://schemas.microsoft.com/office/drawing/2014/main" xmlns="" id="{BD8CCC45-9206-42BF-AF91-F3F0C477AFC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58" name="文本框 961">
          <a:extLst>
            <a:ext uri="{FF2B5EF4-FFF2-40B4-BE49-F238E27FC236}">
              <a16:creationId xmlns:a16="http://schemas.microsoft.com/office/drawing/2014/main" xmlns="" id="{B1C0B1D9-C1AC-4DD4-9A43-8454E38A9F2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59" name="文本框 962">
          <a:extLst>
            <a:ext uri="{FF2B5EF4-FFF2-40B4-BE49-F238E27FC236}">
              <a16:creationId xmlns:a16="http://schemas.microsoft.com/office/drawing/2014/main" xmlns="" id="{97B6D07B-5914-4721-A286-08DEA6D55F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0" name="文本框 963">
          <a:extLst>
            <a:ext uri="{FF2B5EF4-FFF2-40B4-BE49-F238E27FC236}">
              <a16:creationId xmlns:a16="http://schemas.microsoft.com/office/drawing/2014/main" xmlns="" id="{B95C784C-A3A9-44F9-BCDC-506F788AC50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1" name="文本框 964">
          <a:extLst>
            <a:ext uri="{FF2B5EF4-FFF2-40B4-BE49-F238E27FC236}">
              <a16:creationId xmlns:a16="http://schemas.microsoft.com/office/drawing/2014/main" xmlns="" id="{202E0CAE-97B8-428C-A125-283ADD163E0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2" name="文本框 965">
          <a:extLst>
            <a:ext uri="{FF2B5EF4-FFF2-40B4-BE49-F238E27FC236}">
              <a16:creationId xmlns:a16="http://schemas.microsoft.com/office/drawing/2014/main" xmlns="" id="{65C46DD5-AB86-4ED9-8023-522EDB9668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3" name="文本框 966">
          <a:extLst>
            <a:ext uri="{FF2B5EF4-FFF2-40B4-BE49-F238E27FC236}">
              <a16:creationId xmlns:a16="http://schemas.microsoft.com/office/drawing/2014/main" xmlns="" id="{9CFF8C3B-E463-4CC1-A906-A8178E066A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4" name="文本框 967">
          <a:extLst>
            <a:ext uri="{FF2B5EF4-FFF2-40B4-BE49-F238E27FC236}">
              <a16:creationId xmlns:a16="http://schemas.microsoft.com/office/drawing/2014/main" xmlns="" id="{089C450D-7BC0-4E37-AA8E-23B4EDFB3C1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5" name="文本框 968">
          <a:extLst>
            <a:ext uri="{FF2B5EF4-FFF2-40B4-BE49-F238E27FC236}">
              <a16:creationId xmlns:a16="http://schemas.microsoft.com/office/drawing/2014/main" xmlns="" id="{2BE7B17E-B018-47A2-906E-02738A01F93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6" name="文本框 969">
          <a:extLst>
            <a:ext uri="{FF2B5EF4-FFF2-40B4-BE49-F238E27FC236}">
              <a16:creationId xmlns:a16="http://schemas.microsoft.com/office/drawing/2014/main" xmlns="" id="{AF89F651-95C3-45F0-A1ED-42EC40770E2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7" name="文本框 970">
          <a:extLst>
            <a:ext uri="{FF2B5EF4-FFF2-40B4-BE49-F238E27FC236}">
              <a16:creationId xmlns:a16="http://schemas.microsoft.com/office/drawing/2014/main" xmlns="" id="{23751D98-83F9-4168-A428-DC09DE366AA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8" name="文本框 971">
          <a:extLst>
            <a:ext uri="{FF2B5EF4-FFF2-40B4-BE49-F238E27FC236}">
              <a16:creationId xmlns:a16="http://schemas.microsoft.com/office/drawing/2014/main" xmlns="" id="{24626476-E7B4-4E02-8922-475636A4FF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69" name="文本框 972">
          <a:extLst>
            <a:ext uri="{FF2B5EF4-FFF2-40B4-BE49-F238E27FC236}">
              <a16:creationId xmlns:a16="http://schemas.microsoft.com/office/drawing/2014/main" xmlns="" id="{D48B5303-57E0-4E64-973B-870FCDBD892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0" name="文本框 973">
          <a:extLst>
            <a:ext uri="{FF2B5EF4-FFF2-40B4-BE49-F238E27FC236}">
              <a16:creationId xmlns:a16="http://schemas.microsoft.com/office/drawing/2014/main" xmlns="" id="{8F10F63B-B81B-403B-808C-A1740A712D0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1" name="文本框 974">
          <a:extLst>
            <a:ext uri="{FF2B5EF4-FFF2-40B4-BE49-F238E27FC236}">
              <a16:creationId xmlns:a16="http://schemas.microsoft.com/office/drawing/2014/main" xmlns="" id="{02AC05DB-C75A-4B29-8A71-C7C5E0AA50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2" name="文本框 975">
          <a:extLst>
            <a:ext uri="{FF2B5EF4-FFF2-40B4-BE49-F238E27FC236}">
              <a16:creationId xmlns:a16="http://schemas.microsoft.com/office/drawing/2014/main" xmlns="" id="{3B62855F-64A6-4C99-BEB3-09AAAC7EA2C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3" name="文本框 976">
          <a:extLst>
            <a:ext uri="{FF2B5EF4-FFF2-40B4-BE49-F238E27FC236}">
              <a16:creationId xmlns:a16="http://schemas.microsoft.com/office/drawing/2014/main" xmlns="" id="{E4A022CB-29EF-474A-A070-FED9B7B9F01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4" name="文本框 977">
          <a:extLst>
            <a:ext uri="{FF2B5EF4-FFF2-40B4-BE49-F238E27FC236}">
              <a16:creationId xmlns:a16="http://schemas.microsoft.com/office/drawing/2014/main" xmlns="" id="{4ECBED20-1D6F-4564-B7E9-B9460CD5BED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5" name="文本框 978">
          <a:extLst>
            <a:ext uri="{FF2B5EF4-FFF2-40B4-BE49-F238E27FC236}">
              <a16:creationId xmlns:a16="http://schemas.microsoft.com/office/drawing/2014/main" xmlns="" id="{BECFDEE7-7CAD-4AD3-A88E-DC79527B224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6" name="文本框 979">
          <a:extLst>
            <a:ext uri="{FF2B5EF4-FFF2-40B4-BE49-F238E27FC236}">
              <a16:creationId xmlns:a16="http://schemas.microsoft.com/office/drawing/2014/main" xmlns="" id="{84173B6F-04E7-4639-B8FE-9A41318654F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7" name="文本框 980">
          <a:extLst>
            <a:ext uri="{FF2B5EF4-FFF2-40B4-BE49-F238E27FC236}">
              <a16:creationId xmlns:a16="http://schemas.microsoft.com/office/drawing/2014/main" xmlns="" id="{A6C3E330-2B5D-4DF7-8C2E-9DBB191F7EA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8" name="文本框 981">
          <a:extLst>
            <a:ext uri="{FF2B5EF4-FFF2-40B4-BE49-F238E27FC236}">
              <a16:creationId xmlns:a16="http://schemas.microsoft.com/office/drawing/2014/main" xmlns="" id="{41B1087C-1E0E-4F9D-9D11-3E682A69385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79" name="文本框 982">
          <a:extLst>
            <a:ext uri="{FF2B5EF4-FFF2-40B4-BE49-F238E27FC236}">
              <a16:creationId xmlns:a16="http://schemas.microsoft.com/office/drawing/2014/main" xmlns="" id="{897297CC-8ACA-4527-95E5-AA96E35CDA8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0" name="文本框 983">
          <a:extLst>
            <a:ext uri="{FF2B5EF4-FFF2-40B4-BE49-F238E27FC236}">
              <a16:creationId xmlns:a16="http://schemas.microsoft.com/office/drawing/2014/main" xmlns="" id="{53EB16BB-894B-4B02-80C7-598B82D6208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1" name="文本框 984">
          <a:extLst>
            <a:ext uri="{FF2B5EF4-FFF2-40B4-BE49-F238E27FC236}">
              <a16:creationId xmlns:a16="http://schemas.microsoft.com/office/drawing/2014/main" xmlns="" id="{DD0F9409-A261-4FB3-A858-835AC3D1AE1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2" name="文本框 985">
          <a:extLst>
            <a:ext uri="{FF2B5EF4-FFF2-40B4-BE49-F238E27FC236}">
              <a16:creationId xmlns:a16="http://schemas.microsoft.com/office/drawing/2014/main" xmlns="" id="{4059A0D5-8B66-481A-A2E3-6EAB46C7C5A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3" name="文本框 986">
          <a:extLst>
            <a:ext uri="{FF2B5EF4-FFF2-40B4-BE49-F238E27FC236}">
              <a16:creationId xmlns:a16="http://schemas.microsoft.com/office/drawing/2014/main" xmlns="" id="{F5688184-51DC-46FC-BD2C-F1D580BF499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4" name="文本框 987">
          <a:extLst>
            <a:ext uri="{FF2B5EF4-FFF2-40B4-BE49-F238E27FC236}">
              <a16:creationId xmlns:a16="http://schemas.microsoft.com/office/drawing/2014/main" xmlns="" id="{248D1F0B-2478-4D39-BFC4-6ECDB60FBA3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5" name="文本框 988">
          <a:extLst>
            <a:ext uri="{FF2B5EF4-FFF2-40B4-BE49-F238E27FC236}">
              <a16:creationId xmlns:a16="http://schemas.microsoft.com/office/drawing/2014/main" xmlns="" id="{93ED3F57-52B2-4A37-A3D5-07CE8C989F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6" name="文本框 989">
          <a:extLst>
            <a:ext uri="{FF2B5EF4-FFF2-40B4-BE49-F238E27FC236}">
              <a16:creationId xmlns:a16="http://schemas.microsoft.com/office/drawing/2014/main" xmlns="" id="{A7FF2246-28A7-4151-894D-89DB81675DE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7" name="文本框 990">
          <a:extLst>
            <a:ext uri="{FF2B5EF4-FFF2-40B4-BE49-F238E27FC236}">
              <a16:creationId xmlns:a16="http://schemas.microsoft.com/office/drawing/2014/main" xmlns="" id="{157F75CA-0B6E-436A-BDD5-BCFDECB9F5B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8" name="文本框 991">
          <a:extLst>
            <a:ext uri="{FF2B5EF4-FFF2-40B4-BE49-F238E27FC236}">
              <a16:creationId xmlns:a16="http://schemas.microsoft.com/office/drawing/2014/main" xmlns="" id="{7DABC969-A543-4360-BC2A-A2871C38451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89" name="文本框 992">
          <a:extLst>
            <a:ext uri="{FF2B5EF4-FFF2-40B4-BE49-F238E27FC236}">
              <a16:creationId xmlns:a16="http://schemas.microsoft.com/office/drawing/2014/main" xmlns="" id="{4DF6086E-C8B6-448B-9C0A-58385C21ED5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0" name="文本框 993">
          <a:extLst>
            <a:ext uri="{FF2B5EF4-FFF2-40B4-BE49-F238E27FC236}">
              <a16:creationId xmlns:a16="http://schemas.microsoft.com/office/drawing/2014/main" xmlns="" id="{A569C837-0C99-4F7F-A0BE-598B75B51C5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1" name="文本框 994">
          <a:extLst>
            <a:ext uri="{FF2B5EF4-FFF2-40B4-BE49-F238E27FC236}">
              <a16:creationId xmlns:a16="http://schemas.microsoft.com/office/drawing/2014/main" xmlns="" id="{8AF03ACA-7507-4501-BAB5-C4EC1CBC49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2" name="文本框 995">
          <a:extLst>
            <a:ext uri="{FF2B5EF4-FFF2-40B4-BE49-F238E27FC236}">
              <a16:creationId xmlns:a16="http://schemas.microsoft.com/office/drawing/2014/main" xmlns="" id="{C00B73C5-BA82-4BC1-BB65-932D72BC1DD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3" name="文本框 996">
          <a:extLst>
            <a:ext uri="{FF2B5EF4-FFF2-40B4-BE49-F238E27FC236}">
              <a16:creationId xmlns:a16="http://schemas.microsoft.com/office/drawing/2014/main" xmlns="" id="{4DBC07B5-543D-47ED-BA03-E1FC233BC05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4" name="文本框 997">
          <a:extLst>
            <a:ext uri="{FF2B5EF4-FFF2-40B4-BE49-F238E27FC236}">
              <a16:creationId xmlns:a16="http://schemas.microsoft.com/office/drawing/2014/main" xmlns="" id="{4F9B5A31-FEE9-40FF-9122-B7D04936228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5" name="文本框 998">
          <a:extLst>
            <a:ext uri="{FF2B5EF4-FFF2-40B4-BE49-F238E27FC236}">
              <a16:creationId xmlns:a16="http://schemas.microsoft.com/office/drawing/2014/main" xmlns="" id="{73AE8461-38DC-440F-98AF-4A120EF42D6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6" name="文本框 999">
          <a:extLst>
            <a:ext uri="{FF2B5EF4-FFF2-40B4-BE49-F238E27FC236}">
              <a16:creationId xmlns:a16="http://schemas.microsoft.com/office/drawing/2014/main" xmlns="" id="{44155437-A22A-42AC-8719-467B65E167B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7" name="文本框 1000">
          <a:extLst>
            <a:ext uri="{FF2B5EF4-FFF2-40B4-BE49-F238E27FC236}">
              <a16:creationId xmlns:a16="http://schemas.microsoft.com/office/drawing/2014/main" xmlns="" id="{EB61376B-11B7-4831-A2E5-A33A5D7758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8" name="文本框 1001">
          <a:extLst>
            <a:ext uri="{FF2B5EF4-FFF2-40B4-BE49-F238E27FC236}">
              <a16:creationId xmlns:a16="http://schemas.microsoft.com/office/drawing/2014/main" xmlns="" id="{F1B36CA9-7A51-43B8-9A2F-86622AC5DD2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999" name="文本框 1002">
          <a:extLst>
            <a:ext uri="{FF2B5EF4-FFF2-40B4-BE49-F238E27FC236}">
              <a16:creationId xmlns:a16="http://schemas.microsoft.com/office/drawing/2014/main" xmlns="" id="{0273525E-0152-4911-B9E1-4BC4257F0A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0" name="文本框 1003">
          <a:extLst>
            <a:ext uri="{FF2B5EF4-FFF2-40B4-BE49-F238E27FC236}">
              <a16:creationId xmlns:a16="http://schemas.microsoft.com/office/drawing/2014/main" xmlns="" id="{B3C6C59B-43D9-4DB1-B67E-88536FFA367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1" name="文本框 1004">
          <a:extLst>
            <a:ext uri="{FF2B5EF4-FFF2-40B4-BE49-F238E27FC236}">
              <a16:creationId xmlns:a16="http://schemas.microsoft.com/office/drawing/2014/main" xmlns="" id="{8BC4EE39-62B7-42D3-B88C-4A8582C4DDE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2" name="文本框 1005">
          <a:extLst>
            <a:ext uri="{FF2B5EF4-FFF2-40B4-BE49-F238E27FC236}">
              <a16:creationId xmlns:a16="http://schemas.microsoft.com/office/drawing/2014/main" xmlns="" id="{C32C3B1A-720E-4F78-A942-8C3561E0EEB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3" name="文本框 1006">
          <a:extLst>
            <a:ext uri="{FF2B5EF4-FFF2-40B4-BE49-F238E27FC236}">
              <a16:creationId xmlns:a16="http://schemas.microsoft.com/office/drawing/2014/main" xmlns="" id="{B324D6D3-54F7-4CB9-96CF-B13B00B824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4" name="文本框 1007">
          <a:extLst>
            <a:ext uri="{FF2B5EF4-FFF2-40B4-BE49-F238E27FC236}">
              <a16:creationId xmlns:a16="http://schemas.microsoft.com/office/drawing/2014/main" xmlns="" id="{96226FD1-369B-4282-88B8-ADD828FB6BC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5" name="文本框 1008">
          <a:extLst>
            <a:ext uri="{FF2B5EF4-FFF2-40B4-BE49-F238E27FC236}">
              <a16:creationId xmlns:a16="http://schemas.microsoft.com/office/drawing/2014/main" xmlns="" id="{2A0E33F9-FC8F-41DB-898A-3ADF83D5CFF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6" name="文本框 1009">
          <a:extLst>
            <a:ext uri="{FF2B5EF4-FFF2-40B4-BE49-F238E27FC236}">
              <a16:creationId xmlns:a16="http://schemas.microsoft.com/office/drawing/2014/main" xmlns="" id="{CF40F0C4-BC1F-42E6-BF45-D31E5C7BBBC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7" name="文本框 1010">
          <a:extLst>
            <a:ext uri="{FF2B5EF4-FFF2-40B4-BE49-F238E27FC236}">
              <a16:creationId xmlns:a16="http://schemas.microsoft.com/office/drawing/2014/main" xmlns="" id="{42317E6D-CD86-4E2D-B454-0962FC8B85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8" name="文本框 1011">
          <a:extLst>
            <a:ext uri="{FF2B5EF4-FFF2-40B4-BE49-F238E27FC236}">
              <a16:creationId xmlns:a16="http://schemas.microsoft.com/office/drawing/2014/main" xmlns="" id="{F85EA5C4-9EEC-4D6B-AF2A-EC2DE1E0F2A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09" name="文本框 1012">
          <a:extLst>
            <a:ext uri="{FF2B5EF4-FFF2-40B4-BE49-F238E27FC236}">
              <a16:creationId xmlns:a16="http://schemas.microsoft.com/office/drawing/2014/main" xmlns="" id="{EE36EA8D-5A07-4774-A800-316349C43C1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0" name="文本框 1013">
          <a:extLst>
            <a:ext uri="{FF2B5EF4-FFF2-40B4-BE49-F238E27FC236}">
              <a16:creationId xmlns:a16="http://schemas.microsoft.com/office/drawing/2014/main" xmlns="" id="{0F61F1D1-B108-4CDF-981B-A45982B427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1" name="文本框 1014">
          <a:extLst>
            <a:ext uri="{FF2B5EF4-FFF2-40B4-BE49-F238E27FC236}">
              <a16:creationId xmlns:a16="http://schemas.microsoft.com/office/drawing/2014/main" xmlns="" id="{5E61FD26-F458-4929-9F1B-12510761B86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2" name="文本框 1015">
          <a:extLst>
            <a:ext uri="{FF2B5EF4-FFF2-40B4-BE49-F238E27FC236}">
              <a16:creationId xmlns:a16="http://schemas.microsoft.com/office/drawing/2014/main" xmlns="" id="{195D2E52-80E4-44C9-BF5B-4773F04392D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3" name="文本框 1016">
          <a:extLst>
            <a:ext uri="{FF2B5EF4-FFF2-40B4-BE49-F238E27FC236}">
              <a16:creationId xmlns:a16="http://schemas.microsoft.com/office/drawing/2014/main" xmlns="" id="{B8E9FA57-D840-4FFB-96AC-6BF1B044F05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4" name="文本框 1017">
          <a:extLst>
            <a:ext uri="{FF2B5EF4-FFF2-40B4-BE49-F238E27FC236}">
              <a16:creationId xmlns:a16="http://schemas.microsoft.com/office/drawing/2014/main" xmlns="" id="{F0AE696D-7C6C-4774-ADE8-C2B305E992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5" name="文本框 1018">
          <a:extLst>
            <a:ext uri="{FF2B5EF4-FFF2-40B4-BE49-F238E27FC236}">
              <a16:creationId xmlns:a16="http://schemas.microsoft.com/office/drawing/2014/main" xmlns="" id="{BB95988E-3551-457F-B36A-8F92B70E0AF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6" name="文本框 1019">
          <a:extLst>
            <a:ext uri="{FF2B5EF4-FFF2-40B4-BE49-F238E27FC236}">
              <a16:creationId xmlns:a16="http://schemas.microsoft.com/office/drawing/2014/main" xmlns="" id="{D2585FF6-8610-4B8C-8C30-7CBC4CF42E4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7" name="文本框 1020">
          <a:extLst>
            <a:ext uri="{FF2B5EF4-FFF2-40B4-BE49-F238E27FC236}">
              <a16:creationId xmlns:a16="http://schemas.microsoft.com/office/drawing/2014/main" xmlns="" id="{9491AF16-8E93-4609-B52B-9DF21D38081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8" name="文本框 1021">
          <a:extLst>
            <a:ext uri="{FF2B5EF4-FFF2-40B4-BE49-F238E27FC236}">
              <a16:creationId xmlns:a16="http://schemas.microsoft.com/office/drawing/2014/main" xmlns="" id="{618DD71B-9771-4429-A68B-0FA9F6A0121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19" name="文本框 1022">
          <a:extLst>
            <a:ext uri="{FF2B5EF4-FFF2-40B4-BE49-F238E27FC236}">
              <a16:creationId xmlns:a16="http://schemas.microsoft.com/office/drawing/2014/main" xmlns="" id="{F6E45CDA-E95D-466C-9329-744B02BCC35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0" name="文本框 1023">
          <a:extLst>
            <a:ext uri="{FF2B5EF4-FFF2-40B4-BE49-F238E27FC236}">
              <a16:creationId xmlns:a16="http://schemas.microsoft.com/office/drawing/2014/main" xmlns="" id="{E1E9D8DD-997D-4C15-B1DD-0491ABE3E81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1" name="文本框 1024">
          <a:extLst>
            <a:ext uri="{FF2B5EF4-FFF2-40B4-BE49-F238E27FC236}">
              <a16:creationId xmlns:a16="http://schemas.microsoft.com/office/drawing/2014/main" xmlns="" id="{505AE906-78F1-4A44-B27D-5209D8E5A6F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2" name="文本框 1025">
          <a:extLst>
            <a:ext uri="{FF2B5EF4-FFF2-40B4-BE49-F238E27FC236}">
              <a16:creationId xmlns:a16="http://schemas.microsoft.com/office/drawing/2014/main" xmlns="" id="{38CBBD60-B6FC-4224-BA76-A7D3232C271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3" name="文本框 1026">
          <a:extLst>
            <a:ext uri="{FF2B5EF4-FFF2-40B4-BE49-F238E27FC236}">
              <a16:creationId xmlns:a16="http://schemas.microsoft.com/office/drawing/2014/main" xmlns="" id="{70D0878E-E280-4114-B675-E2FCC0660B1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4" name="文本框 1027">
          <a:extLst>
            <a:ext uri="{FF2B5EF4-FFF2-40B4-BE49-F238E27FC236}">
              <a16:creationId xmlns:a16="http://schemas.microsoft.com/office/drawing/2014/main" xmlns="" id="{664C6D17-9A7C-434C-A9A6-80AF9246454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5" name="文本框 1028">
          <a:extLst>
            <a:ext uri="{FF2B5EF4-FFF2-40B4-BE49-F238E27FC236}">
              <a16:creationId xmlns:a16="http://schemas.microsoft.com/office/drawing/2014/main" xmlns="" id="{28B16198-B0A4-4512-9C3B-B8ED2BD3E9B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6" name="文本框 1029">
          <a:extLst>
            <a:ext uri="{FF2B5EF4-FFF2-40B4-BE49-F238E27FC236}">
              <a16:creationId xmlns:a16="http://schemas.microsoft.com/office/drawing/2014/main" xmlns="" id="{AF3A42B2-AB8A-4EE2-913C-0EEF59D68CC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7" name="文本框 1030">
          <a:extLst>
            <a:ext uri="{FF2B5EF4-FFF2-40B4-BE49-F238E27FC236}">
              <a16:creationId xmlns:a16="http://schemas.microsoft.com/office/drawing/2014/main" xmlns="" id="{6164019B-BA29-4128-931E-EB78F2CF69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8" name="文本框 1031">
          <a:extLst>
            <a:ext uri="{FF2B5EF4-FFF2-40B4-BE49-F238E27FC236}">
              <a16:creationId xmlns:a16="http://schemas.microsoft.com/office/drawing/2014/main" xmlns="" id="{8F707539-E34D-4FDC-B6ED-BE482FA8E8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29" name="文本框 1032">
          <a:extLst>
            <a:ext uri="{FF2B5EF4-FFF2-40B4-BE49-F238E27FC236}">
              <a16:creationId xmlns:a16="http://schemas.microsoft.com/office/drawing/2014/main" xmlns="" id="{465380BF-A495-49AC-9BF5-EF954AF66F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0" name="文本框 1033">
          <a:extLst>
            <a:ext uri="{FF2B5EF4-FFF2-40B4-BE49-F238E27FC236}">
              <a16:creationId xmlns:a16="http://schemas.microsoft.com/office/drawing/2014/main" xmlns="" id="{A3E0BD35-DB5E-4664-8D10-4D22F59185D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1" name="文本框 1034">
          <a:extLst>
            <a:ext uri="{FF2B5EF4-FFF2-40B4-BE49-F238E27FC236}">
              <a16:creationId xmlns:a16="http://schemas.microsoft.com/office/drawing/2014/main" xmlns="" id="{22EF0A8F-FA81-473C-9FEE-6E01CB0D015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2" name="文本框 1035">
          <a:extLst>
            <a:ext uri="{FF2B5EF4-FFF2-40B4-BE49-F238E27FC236}">
              <a16:creationId xmlns:a16="http://schemas.microsoft.com/office/drawing/2014/main" xmlns="" id="{B922BE8F-B73E-4798-999C-C0F7879C90D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3" name="文本框 1036">
          <a:extLst>
            <a:ext uri="{FF2B5EF4-FFF2-40B4-BE49-F238E27FC236}">
              <a16:creationId xmlns:a16="http://schemas.microsoft.com/office/drawing/2014/main" xmlns="" id="{489B7123-A3C6-437D-8B49-1028A78EB7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4" name="文本框 1037">
          <a:extLst>
            <a:ext uri="{FF2B5EF4-FFF2-40B4-BE49-F238E27FC236}">
              <a16:creationId xmlns:a16="http://schemas.microsoft.com/office/drawing/2014/main" xmlns="" id="{71B684FB-EE1C-4446-BB60-1FF3B996DFC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5" name="文本框 1038">
          <a:extLst>
            <a:ext uri="{FF2B5EF4-FFF2-40B4-BE49-F238E27FC236}">
              <a16:creationId xmlns:a16="http://schemas.microsoft.com/office/drawing/2014/main" xmlns="" id="{3C52753F-8391-42CA-A199-6AF821E423C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6" name="文本框 1039">
          <a:extLst>
            <a:ext uri="{FF2B5EF4-FFF2-40B4-BE49-F238E27FC236}">
              <a16:creationId xmlns:a16="http://schemas.microsoft.com/office/drawing/2014/main" xmlns="" id="{8C6E43D0-0095-4DC6-B9C2-E116B976B66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7" name="文本框 1040">
          <a:extLst>
            <a:ext uri="{FF2B5EF4-FFF2-40B4-BE49-F238E27FC236}">
              <a16:creationId xmlns:a16="http://schemas.microsoft.com/office/drawing/2014/main" xmlns="" id="{39340A6B-8789-4966-927D-CF65D99FE9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8" name="文本框 1041">
          <a:extLst>
            <a:ext uri="{FF2B5EF4-FFF2-40B4-BE49-F238E27FC236}">
              <a16:creationId xmlns:a16="http://schemas.microsoft.com/office/drawing/2014/main" xmlns="" id="{A4E4A047-5EF9-4BC3-A13F-A74EBB55116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39" name="文本框 1042">
          <a:extLst>
            <a:ext uri="{FF2B5EF4-FFF2-40B4-BE49-F238E27FC236}">
              <a16:creationId xmlns:a16="http://schemas.microsoft.com/office/drawing/2014/main" xmlns="" id="{92F4CF71-9378-4375-A2DF-D7EA7D3211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0" name="文本框 1043">
          <a:extLst>
            <a:ext uri="{FF2B5EF4-FFF2-40B4-BE49-F238E27FC236}">
              <a16:creationId xmlns:a16="http://schemas.microsoft.com/office/drawing/2014/main" xmlns="" id="{AEB46481-6054-48D3-83A0-ED4987FAC11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1" name="文本框 1044">
          <a:extLst>
            <a:ext uri="{FF2B5EF4-FFF2-40B4-BE49-F238E27FC236}">
              <a16:creationId xmlns:a16="http://schemas.microsoft.com/office/drawing/2014/main" xmlns="" id="{65E20106-B572-46E9-9164-F8D2CB400F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2" name="文本框 1045">
          <a:extLst>
            <a:ext uri="{FF2B5EF4-FFF2-40B4-BE49-F238E27FC236}">
              <a16:creationId xmlns:a16="http://schemas.microsoft.com/office/drawing/2014/main" xmlns="" id="{A4F82B63-3A7D-46BC-9C04-2422BE7A53A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3" name="文本框 1046">
          <a:extLst>
            <a:ext uri="{FF2B5EF4-FFF2-40B4-BE49-F238E27FC236}">
              <a16:creationId xmlns:a16="http://schemas.microsoft.com/office/drawing/2014/main" xmlns="" id="{E11DA270-AFC9-4381-9379-E5BBF4E40E6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4" name="文本框 1047">
          <a:extLst>
            <a:ext uri="{FF2B5EF4-FFF2-40B4-BE49-F238E27FC236}">
              <a16:creationId xmlns:a16="http://schemas.microsoft.com/office/drawing/2014/main" xmlns="" id="{A1251C08-B70E-427A-9175-F2C9D49AF2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5" name="文本框 1048">
          <a:extLst>
            <a:ext uri="{FF2B5EF4-FFF2-40B4-BE49-F238E27FC236}">
              <a16:creationId xmlns:a16="http://schemas.microsoft.com/office/drawing/2014/main" xmlns="" id="{4471BECD-2744-4276-AAA8-7B4C832F9DF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6" name="文本框 1049">
          <a:extLst>
            <a:ext uri="{FF2B5EF4-FFF2-40B4-BE49-F238E27FC236}">
              <a16:creationId xmlns:a16="http://schemas.microsoft.com/office/drawing/2014/main" xmlns="" id="{FC47192B-CB37-4E80-85C8-5C0C7047010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7" name="文本框 1050">
          <a:extLst>
            <a:ext uri="{FF2B5EF4-FFF2-40B4-BE49-F238E27FC236}">
              <a16:creationId xmlns:a16="http://schemas.microsoft.com/office/drawing/2014/main" xmlns="" id="{586A1582-78F7-4355-A71C-78E797D9634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8" name="文本框 1051">
          <a:extLst>
            <a:ext uri="{FF2B5EF4-FFF2-40B4-BE49-F238E27FC236}">
              <a16:creationId xmlns:a16="http://schemas.microsoft.com/office/drawing/2014/main" xmlns="" id="{7ABE5161-1EA8-4BB9-ABFA-022828A928E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49" name="文本框 1052">
          <a:extLst>
            <a:ext uri="{FF2B5EF4-FFF2-40B4-BE49-F238E27FC236}">
              <a16:creationId xmlns:a16="http://schemas.microsoft.com/office/drawing/2014/main" xmlns="" id="{E360CEA6-A2D8-4F2D-9212-188D0367225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0" name="文本框 1053">
          <a:extLst>
            <a:ext uri="{FF2B5EF4-FFF2-40B4-BE49-F238E27FC236}">
              <a16:creationId xmlns:a16="http://schemas.microsoft.com/office/drawing/2014/main" xmlns="" id="{A3FFED13-39B9-468A-A56C-38E6CB285E7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1" name="文本框 1054">
          <a:extLst>
            <a:ext uri="{FF2B5EF4-FFF2-40B4-BE49-F238E27FC236}">
              <a16:creationId xmlns:a16="http://schemas.microsoft.com/office/drawing/2014/main" xmlns="" id="{DD4841AE-2F0B-4592-85E5-42E23C7F9BE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2" name="文本框 1055">
          <a:extLst>
            <a:ext uri="{FF2B5EF4-FFF2-40B4-BE49-F238E27FC236}">
              <a16:creationId xmlns:a16="http://schemas.microsoft.com/office/drawing/2014/main" xmlns="" id="{6605007A-2E0C-4B14-A85B-6379D885526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3" name="文本框 1056">
          <a:extLst>
            <a:ext uri="{FF2B5EF4-FFF2-40B4-BE49-F238E27FC236}">
              <a16:creationId xmlns:a16="http://schemas.microsoft.com/office/drawing/2014/main" xmlns="" id="{A9284C5E-4472-454F-B282-BE01327B2E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4" name="文本框 1057">
          <a:extLst>
            <a:ext uri="{FF2B5EF4-FFF2-40B4-BE49-F238E27FC236}">
              <a16:creationId xmlns:a16="http://schemas.microsoft.com/office/drawing/2014/main" xmlns="" id="{46B41C25-893E-4E79-88C0-1CC94D941FE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5" name="文本框 1058">
          <a:extLst>
            <a:ext uri="{FF2B5EF4-FFF2-40B4-BE49-F238E27FC236}">
              <a16:creationId xmlns:a16="http://schemas.microsoft.com/office/drawing/2014/main" xmlns="" id="{AF2E72EC-A1A7-47DC-8D71-1FCAA5FF7E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6" name="文本框 1059">
          <a:extLst>
            <a:ext uri="{FF2B5EF4-FFF2-40B4-BE49-F238E27FC236}">
              <a16:creationId xmlns:a16="http://schemas.microsoft.com/office/drawing/2014/main" xmlns="" id="{51F0100B-7EE9-4DB1-A24F-0A7F5BD4683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7" name="文本框 1060">
          <a:extLst>
            <a:ext uri="{FF2B5EF4-FFF2-40B4-BE49-F238E27FC236}">
              <a16:creationId xmlns:a16="http://schemas.microsoft.com/office/drawing/2014/main" xmlns="" id="{A3BA3F21-99F3-4C2A-A94E-1B04B241806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8" name="文本框 1061">
          <a:extLst>
            <a:ext uri="{FF2B5EF4-FFF2-40B4-BE49-F238E27FC236}">
              <a16:creationId xmlns:a16="http://schemas.microsoft.com/office/drawing/2014/main" xmlns="" id="{EE7C4F0A-EB5D-4B9C-9471-7FD9B3B9C4E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59" name="文本框 1062">
          <a:extLst>
            <a:ext uri="{FF2B5EF4-FFF2-40B4-BE49-F238E27FC236}">
              <a16:creationId xmlns:a16="http://schemas.microsoft.com/office/drawing/2014/main" xmlns="" id="{6BA050A0-E181-4E48-838E-A74DBDD0BA8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0" name="文本框 1063">
          <a:extLst>
            <a:ext uri="{FF2B5EF4-FFF2-40B4-BE49-F238E27FC236}">
              <a16:creationId xmlns:a16="http://schemas.microsoft.com/office/drawing/2014/main" xmlns="" id="{7E6FBD1A-7E92-432E-8FBE-CFB2D7B3BB8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1" name="文本框 1064">
          <a:extLst>
            <a:ext uri="{FF2B5EF4-FFF2-40B4-BE49-F238E27FC236}">
              <a16:creationId xmlns:a16="http://schemas.microsoft.com/office/drawing/2014/main" xmlns="" id="{967AF320-1F87-4651-93FF-5212C926618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2" name="文本框 1065">
          <a:extLst>
            <a:ext uri="{FF2B5EF4-FFF2-40B4-BE49-F238E27FC236}">
              <a16:creationId xmlns:a16="http://schemas.microsoft.com/office/drawing/2014/main" xmlns="" id="{F104D5F8-ED30-43FF-AE41-A8FF84BD177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3" name="文本框 1066">
          <a:extLst>
            <a:ext uri="{FF2B5EF4-FFF2-40B4-BE49-F238E27FC236}">
              <a16:creationId xmlns:a16="http://schemas.microsoft.com/office/drawing/2014/main" xmlns="" id="{2CB99D82-ADB7-4CE6-9DCF-C5D767285C9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4" name="文本框 1067">
          <a:extLst>
            <a:ext uri="{FF2B5EF4-FFF2-40B4-BE49-F238E27FC236}">
              <a16:creationId xmlns:a16="http://schemas.microsoft.com/office/drawing/2014/main" xmlns="" id="{E1D6441A-EFB7-4579-8B37-6AD1207E47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5" name="文本框 1068">
          <a:extLst>
            <a:ext uri="{FF2B5EF4-FFF2-40B4-BE49-F238E27FC236}">
              <a16:creationId xmlns:a16="http://schemas.microsoft.com/office/drawing/2014/main" xmlns="" id="{71929916-182A-465E-9CB9-D7960AF1833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6" name="文本框 1069">
          <a:extLst>
            <a:ext uri="{FF2B5EF4-FFF2-40B4-BE49-F238E27FC236}">
              <a16:creationId xmlns:a16="http://schemas.microsoft.com/office/drawing/2014/main" xmlns="" id="{CD1D2859-FBDD-4EF1-912E-09084583094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7" name="文本框 1070">
          <a:extLst>
            <a:ext uri="{FF2B5EF4-FFF2-40B4-BE49-F238E27FC236}">
              <a16:creationId xmlns:a16="http://schemas.microsoft.com/office/drawing/2014/main" xmlns="" id="{2A4043A2-92C6-40B3-B83F-24CA0DEB36B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8" name="文本框 1071">
          <a:extLst>
            <a:ext uri="{FF2B5EF4-FFF2-40B4-BE49-F238E27FC236}">
              <a16:creationId xmlns:a16="http://schemas.microsoft.com/office/drawing/2014/main" xmlns="" id="{BBBD4F24-B98F-46C7-970D-79A3ED31B35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69" name="文本框 1072">
          <a:extLst>
            <a:ext uri="{FF2B5EF4-FFF2-40B4-BE49-F238E27FC236}">
              <a16:creationId xmlns:a16="http://schemas.microsoft.com/office/drawing/2014/main" xmlns="" id="{4C74A13A-47FC-4F0F-A86E-BCD3F1AA465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0" name="文本框 1073">
          <a:extLst>
            <a:ext uri="{FF2B5EF4-FFF2-40B4-BE49-F238E27FC236}">
              <a16:creationId xmlns:a16="http://schemas.microsoft.com/office/drawing/2014/main" xmlns="" id="{889BCF85-5F20-4A20-84E0-274D076D86D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1" name="文本框 1074">
          <a:extLst>
            <a:ext uri="{FF2B5EF4-FFF2-40B4-BE49-F238E27FC236}">
              <a16:creationId xmlns:a16="http://schemas.microsoft.com/office/drawing/2014/main" xmlns="" id="{703E5C39-3913-4B0A-9AA6-297403DEF84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2" name="文本框 1075">
          <a:extLst>
            <a:ext uri="{FF2B5EF4-FFF2-40B4-BE49-F238E27FC236}">
              <a16:creationId xmlns:a16="http://schemas.microsoft.com/office/drawing/2014/main" xmlns="" id="{3BA5FFF8-97B2-4E38-82DE-8C1CFED06C2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3" name="文本框 1076">
          <a:extLst>
            <a:ext uri="{FF2B5EF4-FFF2-40B4-BE49-F238E27FC236}">
              <a16:creationId xmlns:a16="http://schemas.microsoft.com/office/drawing/2014/main" xmlns="" id="{234E0DCD-214A-4805-B291-82DB167921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4" name="文本框 1077">
          <a:extLst>
            <a:ext uri="{FF2B5EF4-FFF2-40B4-BE49-F238E27FC236}">
              <a16:creationId xmlns:a16="http://schemas.microsoft.com/office/drawing/2014/main" xmlns="" id="{240FB2CF-8D5B-4B54-8036-46C28112C9F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5" name="文本框 1078">
          <a:extLst>
            <a:ext uri="{FF2B5EF4-FFF2-40B4-BE49-F238E27FC236}">
              <a16:creationId xmlns:a16="http://schemas.microsoft.com/office/drawing/2014/main" xmlns="" id="{0449C5FA-6715-4813-91D1-BB7D6A311D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6" name="文本框 1079">
          <a:extLst>
            <a:ext uri="{FF2B5EF4-FFF2-40B4-BE49-F238E27FC236}">
              <a16:creationId xmlns:a16="http://schemas.microsoft.com/office/drawing/2014/main" xmlns="" id="{A2BB2B5E-509B-4AFD-AF9F-D50FDCB3A3B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7" name="文本框 1080">
          <a:extLst>
            <a:ext uri="{FF2B5EF4-FFF2-40B4-BE49-F238E27FC236}">
              <a16:creationId xmlns:a16="http://schemas.microsoft.com/office/drawing/2014/main" xmlns="" id="{07136C28-87F9-49DC-8432-5C84A818304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8" name="文本框 1081">
          <a:extLst>
            <a:ext uri="{FF2B5EF4-FFF2-40B4-BE49-F238E27FC236}">
              <a16:creationId xmlns:a16="http://schemas.microsoft.com/office/drawing/2014/main" xmlns="" id="{4C343D54-22A9-44C6-8396-D285207AC2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79" name="文本框 1082">
          <a:extLst>
            <a:ext uri="{FF2B5EF4-FFF2-40B4-BE49-F238E27FC236}">
              <a16:creationId xmlns:a16="http://schemas.microsoft.com/office/drawing/2014/main" xmlns="" id="{74E86086-D9F2-4A75-BEE9-99E7086AF70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0" name="文本框 1083">
          <a:extLst>
            <a:ext uri="{FF2B5EF4-FFF2-40B4-BE49-F238E27FC236}">
              <a16:creationId xmlns:a16="http://schemas.microsoft.com/office/drawing/2014/main" xmlns="" id="{60419980-0AFE-443C-BD7B-82B1135E7B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1" name="文本框 1084">
          <a:extLst>
            <a:ext uri="{FF2B5EF4-FFF2-40B4-BE49-F238E27FC236}">
              <a16:creationId xmlns:a16="http://schemas.microsoft.com/office/drawing/2014/main" xmlns="" id="{FA16F541-5C81-457F-9CAA-F7885FFC8F1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2" name="文本框 1085">
          <a:extLst>
            <a:ext uri="{FF2B5EF4-FFF2-40B4-BE49-F238E27FC236}">
              <a16:creationId xmlns:a16="http://schemas.microsoft.com/office/drawing/2014/main" xmlns="" id="{EB96C309-A99A-4E49-9E7A-6131287783A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3" name="文本框 1086">
          <a:extLst>
            <a:ext uri="{FF2B5EF4-FFF2-40B4-BE49-F238E27FC236}">
              <a16:creationId xmlns:a16="http://schemas.microsoft.com/office/drawing/2014/main" xmlns="" id="{75A53937-DE78-4B6B-88B4-D9E89BE0B9A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4" name="文本框 1087">
          <a:extLst>
            <a:ext uri="{FF2B5EF4-FFF2-40B4-BE49-F238E27FC236}">
              <a16:creationId xmlns:a16="http://schemas.microsoft.com/office/drawing/2014/main" xmlns="" id="{F9BB0B6B-8901-4C47-B4CC-8C6D95AC381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5" name="文本框 1088">
          <a:extLst>
            <a:ext uri="{FF2B5EF4-FFF2-40B4-BE49-F238E27FC236}">
              <a16:creationId xmlns:a16="http://schemas.microsoft.com/office/drawing/2014/main" xmlns="" id="{2905A6E4-817B-467E-90A7-3E1CB5CA840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6" name="文本框 1089">
          <a:extLst>
            <a:ext uri="{FF2B5EF4-FFF2-40B4-BE49-F238E27FC236}">
              <a16:creationId xmlns:a16="http://schemas.microsoft.com/office/drawing/2014/main" xmlns="" id="{698C5004-578A-4EA4-9E04-DF697ED0176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7" name="文本框 1090">
          <a:extLst>
            <a:ext uri="{FF2B5EF4-FFF2-40B4-BE49-F238E27FC236}">
              <a16:creationId xmlns:a16="http://schemas.microsoft.com/office/drawing/2014/main" xmlns="" id="{63C6AF2C-D55C-40AB-9D22-21C31FD876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8" name="文本框 1091">
          <a:extLst>
            <a:ext uri="{FF2B5EF4-FFF2-40B4-BE49-F238E27FC236}">
              <a16:creationId xmlns:a16="http://schemas.microsoft.com/office/drawing/2014/main" xmlns="" id="{B3B7F29A-3BFE-4713-9EDE-18D5D72EBA6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89" name="文本框 1092">
          <a:extLst>
            <a:ext uri="{FF2B5EF4-FFF2-40B4-BE49-F238E27FC236}">
              <a16:creationId xmlns:a16="http://schemas.microsoft.com/office/drawing/2014/main" xmlns="" id="{D70D4008-D09F-42F9-A1BE-E9A435ABEF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0" name="文本框 1093">
          <a:extLst>
            <a:ext uri="{FF2B5EF4-FFF2-40B4-BE49-F238E27FC236}">
              <a16:creationId xmlns:a16="http://schemas.microsoft.com/office/drawing/2014/main" xmlns="" id="{8511723B-868A-4689-A392-96E45E84B5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1" name="文本框 1094">
          <a:extLst>
            <a:ext uri="{FF2B5EF4-FFF2-40B4-BE49-F238E27FC236}">
              <a16:creationId xmlns:a16="http://schemas.microsoft.com/office/drawing/2014/main" xmlns="" id="{DCDABEC1-8473-48D2-BD62-AFFB798EDD5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2" name="文本框 1095">
          <a:extLst>
            <a:ext uri="{FF2B5EF4-FFF2-40B4-BE49-F238E27FC236}">
              <a16:creationId xmlns:a16="http://schemas.microsoft.com/office/drawing/2014/main" xmlns="" id="{DC4AE450-5626-41EA-B5BF-7D782B5C271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3" name="文本框 1096">
          <a:extLst>
            <a:ext uri="{FF2B5EF4-FFF2-40B4-BE49-F238E27FC236}">
              <a16:creationId xmlns:a16="http://schemas.microsoft.com/office/drawing/2014/main" xmlns="" id="{886A6291-FDA4-4357-9D27-806F65BFDB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4" name="文本框 1097">
          <a:extLst>
            <a:ext uri="{FF2B5EF4-FFF2-40B4-BE49-F238E27FC236}">
              <a16:creationId xmlns:a16="http://schemas.microsoft.com/office/drawing/2014/main" xmlns="" id="{EE61EDB3-23C0-4C93-8746-947A0096E61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5" name="文本框 1098">
          <a:extLst>
            <a:ext uri="{FF2B5EF4-FFF2-40B4-BE49-F238E27FC236}">
              <a16:creationId xmlns:a16="http://schemas.microsoft.com/office/drawing/2014/main" xmlns="" id="{032596C2-2BD5-44DB-A465-4368B54A7CE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6" name="文本框 1099">
          <a:extLst>
            <a:ext uri="{FF2B5EF4-FFF2-40B4-BE49-F238E27FC236}">
              <a16:creationId xmlns:a16="http://schemas.microsoft.com/office/drawing/2014/main" xmlns="" id="{A4DF9717-B2F2-4984-BDD9-2BC425E4861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7" name="文本框 1100">
          <a:extLst>
            <a:ext uri="{FF2B5EF4-FFF2-40B4-BE49-F238E27FC236}">
              <a16:creationId xmlns:a16="http://schemas.microsoft.com/office/drawing/2014/main" xmlns="" id="{A726F73C-2AFF-4793-BA89-F154B309F38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8" name="文本框 1101">
          <a:extLst>
            <a:ext uri="{FF2B5EF4-FFF2-40B4-BE49-F238E27FC236}">
              <a16:creationId xmlns:a16="http://schemas.microsoft.com/office/drawing/2014/main" xmlns="" id="{C94DF849-3791-43C2-B7AC-8616B2CCF07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099" name="文本框 1102">
          <a:extLst>
            <a:ext uri="{FF2B5EF4-FFF2-40B4-BE49-F238E27FC236}">
              <a16:creationId xmlns:a16="http://schemas.microsoft.com/office/drawing/2014/main" xmlns="" id="{F9591A79-35E1-4095-AD09-25336331A9A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0" name="文本框 1103">
          <a:extLst>
            <a:ext uri="{FF2B5EF4-FFF2-40B4-BE49-F238E27FC236}">
              <a16:creationId xmlns:a16="http://schemas.microsoft.com/office/drawing/2014/main" xmlns="" id="{74AD22D1-63DB-4215-B209-A875A56F372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1" name="文本框 1104">
          <a:extLst>
            <a:ext uri="{FF2B5EF4-FFF2-40B4-BE49-F238E27FC236}">
              <a16:creationId xmlns:a16="http://schemas.microsoft.com/office/drawing/2014/main" xmlns="" id="{071B6E63-D2A6-4674-9737-BDDFA81453F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2" name="文本框 1105">
          <a:extLst>
            <a:ext uri="{FF2B5EF4-FFF2-40B4-BE49-F238E27FC236}">
              <a16:creationId xmlns:a16="http://schemas.microsoft.com/office/drawing/2014/main" xmlns="" id="{A92A277E-1CEC-4DA9-A09B-2F52EB3ECAA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3" name="文本框 1106">
          <a:extLst>
            <a:ext uri="{FF2B5EF4-FFF2-40B4-BE49-F238E27FC236}">
              <a16:creationId xmlns:a16="http://schemas.microsoft.com/office/drawing/2014/main" xmlns="" id="{5256E8D5-BD69-417A-A8D7-BE22F219FF8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4" name="文本框 1107">
          <a:extLst>
            <a:ext uri="{FF2B5EF4-FFF2-40B4-BE49-F238E27FC236}">
              <a16:creationId xmlns:a16="http://schemas.microsoft.com/office/drawing/2014/main" xmlns="" id="{FEBAF24D-9ADE-4570-9834-BE712D861E4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5" name="文本框 1108">
          <a:extLst>
            <a:ext uri="{FF2B5EF4-FFF2-40B4-BE49-F238E27FC236}">
              <a16:creationId xmlns:a16="http://schemas.microsoft.com/office/drawing/2014/main" xmlns="" id="{44433DD5-7769-43A8-99FB-7F78B0140E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6" name="文本框 1109">
          <a:extLst>
            <a:ext uri="{FF2B5EF4-FFF2-40B4-BE49-F238E27FC236}">
              <a16:creationId xmlns:a16="http://schemas.microsoft.com/office/drawing/2014/main" xmlns="" id="{158A5B84-8DFB-4708-962C-1BC632A3F8C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7" name="文本框 1110">
          <a:extLst>
            <a:ext uri="{FF2B5EF4-FFF2-40B4-BE49-F238E27FC236}">
              <a16:creationId xmlns:a16="http://schemas.microsoft.com/office/drawing/2014/main" xmlns="" id="{E78D7DEE-155B-4E54-B7C6-68B126978A0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8" name="文本框 1111">
          <a:extLst>
            <a:ext uri="{FF2B5EF4-FFF2-40B4-BE49-F238E27FC236}">
              <a16:creationId xmlns:a16="http://schemas.microsoft.com/office/drawing/2014/main" xmlns="" id="{3E700EBD-8A83-49FD-B20D-32BF6E5A1F5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09" name="文本框 1112">
          <a:extLst>
            <a:ext uri="{FF2B5EF4-FFF2-40B4-BE49-F238E27FC236}">
              <a16:creationId xmlns:a16="http://schemas.microsoft.com/office/drawing/2014/main" xmlns="" id="{38BE1D2B-B2F1-41D1-A511-9309EFADF7B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0" name="文本框 1113">
          <a:extLst>
            <a:ext uri="{FF2B5EF4-FFF2-40B4-BE49-F238E27FC236}">
              <a16:creationId xmlns:a16="http://schemas.microsoft.com/office/drawing/2014/main" xmlns="" id="{AEB2DFD6-45D7-440A-B59E-5D395D057D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1" name="文本框 1114">
          <a:extLst>
            <a:ext uri="{FF2B5EF4-FFF2-40B4-BE49-F238E27FC236}">
              <a16:creationId xmlns:a16="http://schemas.microsoft.com/office/drawing/2014/main" xmlns="" id="{506A3916-0BEA-44E2-BF89-9884DECD33F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2" name="文本框 1115">
          <a:extLst>
            <a:ext uri="{FF2B5EF4-FFF2-40B4-BE49-F238E27FC236}">
              <a16:creationId xmlns:a16="http://schemas.microsoft.com/office/drawing/2014/main" xmlns="" id="{D017E733-9F8D-4318-A4F7-6AE22ECF442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3" name="文本框 1116">
          <a:extLst>
            <a:ext uri="{FF2B5EF4-FFF2-40B4-BE49-F238E27FC236}">
              <a16:creationId xmlns:a16="http://schemas.microsoft.com/office/drawing/2014/main" xmlns="" id="{367520AA-4FFA-40C1-AD46-567270517E6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4" name="文本框 1117">
          <a:extLst>
            <a:ext uri="{FF2B5EF4-FFF2-40B4-BE49-F238E27FC236}">
              <a16:creationId xmlns:a16="http://schemas.microsoft.com/office/drawing/2014/main" xmlns="" id="{17484236-F111-460D-B6C2-4C1160D562C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5" name="文本框 1118">
          <a:extLst>
            <a:ext uri="{FF2B5EF4-FFF2-40B4-BE49-F238E27FC236}">
              <a16:creationId xmlns:a16="http://schemas.microsoft.com/office/drawing/2014/main" xmlns="" id="{566C155B-7921-4688-860D-65EB627C7DC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6" name="文本框 1119">
          <a:extLst>
            <a:ext uri="{FF2B5EF4-FFF2-40B4-BE49-F238E27FC236}">
              <a16:creationId xmlns:a16="http://schemas.microsoft.com/office/drawing/2014/main" xmlns="" id="{DACE00F2-C112-49BC-A0CA-EB8CEA987B3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7" name="文本框 1120">
          <a:extLst>
            <a:ext uri="{FF2B5EF4-FFF2-40B4-BE49-F238E27FC236}">
              <a16:creationId xmlns:a16="http://schemas.microsoft.com/office/drawing/2014/main" xmlns="" id="{48367869-BC8F-4C0A-A212-74C1497E817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8" name="文本框 1121">
          <a:extLst>
            <a:ext uri="{FF2B5EF4-FFF2-40B4-BE49-F238E27FC236}">
              <a16:creationId xmlns:a16="http://schemas.microsoft.com/office/drawing/2014/main" xmlns="" id="{AE6C9D8A-5BB2-433F-AFC8-C73C2E7D9D9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19" name="文本框 1122">
          <a:extLst>
            <a:ext uri="{FF2B5EF4-FFF2-40B4-BE49-F238E27FC236}">
              <a16:creationId xmlns:a16="http://schemas.microsoft.com/office/drawing/2014/main" xmlns="" id="{F6C19EB8-30F1-40DD-AF4A-110D0BC302B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0" name="文本框 1123">
          <a:extLst>
            <a:ext uri="{FF2B5EF4-FFF2-40B4-BE49-F238E27FC236}">
              <a16:creationId xmlns:a16="http://schemas.microsoft.com/office/drawing/2014/main" xmlns="" id="{9428D3FB-CEB5-44F9-80D8-FD51D74904E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1" name="文本框 1124">
          <a:extLst>
            <a:ext uri="{FF2B5EF4-FFF2-40B4-BE49-F238E27FC236}">
              <a16:creationId xmlns:a16="http://schemas.microsoft.com/office/drawing/2014/main" xmlns="" id="{B8D4EFA1-B68D-44D6-B2B1-7A71E4E57F9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2" name="文本框 1125">
          <a:extLst>
            <a:ext uri="{FF2B5EF4-FFF2-40B4-BE49-F238E27FC236}">
              <a16:creationId xmlns:a16="http://schemas.microsoft.com/office/drawing/2014/main" xmlns="" id="{2BE39292-E70B-4F22-9895-D3D5BB5950C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3" name="文本框 1126">
          <a:extLst>
            <a:ext uri="{FF2B5EF4-FFF2-40B4-BE49-F238E27FC236}">
              <a16:creationId xmlns:a16="http://schemas.microsoft.com/office/drawing/2014/main" xmlns="" id="{D6D2B237-525B-4EA6-96DF-02BFB7C038D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4" name="文本框 1127">
          <a:extLst>
            <a:ext uri="{FF2B5EF4-FFF2-40B4-BE49-F238E27FC236}">
              <a16:creationId xmlns:a16="http://schemas.microsoft.com/office/drawing/2014/main" xmlns="" id="{7D407A85-3CE6-4CE9-A000-8ECB3C7477A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5" name="文本框 1128">
          <a:extLst>
            <a:ext uri="{FF2B5EF4-FFF2-40B4-BE49-F238E27FC236}">
              <a16:creationId xmlns:a16="http://schemas.microsoft.com/office/drawing/2014/main" xmlns="" id="{4EFB3ABA-A0FA-4CCE-8589-E0538289FAD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6" name="文本框 1129">
          <a:extLst>
            <a:ext uri="{FF2B5EF4-FFF2-40B4-BE49-F238E27FC236}">
              <a16:creationId xmlns:a16="http://schemas.microsoft.com/office/drawing/2014/main" xmlns="" id="{0DF5A6A4-BA0F-409C-92EF-D29401F78B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7" name="文本框 1130">
          <a:extLst>
            <a:ext uri="{FF2B5EF4-FFF2-40B4-BE49-F238E27FC236}">
              <a16:creationId xmlns:a16="http://schemas.microsoft.com/office/drawing/2014/main" xmlns="" id="{9B8218E5-6E1D-46C2-9A17-71EEC131B17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8" name="文本框 1131">
          <a:extLst>
            <a:ext uri="{FF2B5EF4-FFF2-40B4-BE49-F238E27FC236}">
              <a16:creationId xmlns:a16="http://schemas.microsoft.com/office/drawing/2014/main" xmlns="" id="{B663DFAB-2770-4C39-86CE-99C0827340B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29" name="文本框 1132">
          <a:extLst>
            <a:ext uri="{FF2B5EF4-FFF2-40B4-BE49-F238E27FC236}">
              <a16:creationId xmlns:a16="http://schemas.microsoft.com/office/drawing/2014/main" xmlns="" id="{20B5834F-2186-4C2F-8741-B03E87A48DD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0" name="文本框 1133">
          <a:extLst>
            <a:ext uri="{FF2B5EF4-FFF2-40B4-BE49-F238E27FC236}">
              <a16:creationId xmlns:a16="http://schemas.microsoft.com/office/drawing/2014/main" xmlns="" id="{9778F1A9-45C4-48F0-ABF1-219428F0815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1" name="文本框 1134">
          <a:extLst>
            <a:ext uri="{FF2B5EF4-FFF2-40B4-BE49-F238E27FC236}">
              <a16:creationId xmlns:a16="http://schemas.microsoft.com/office/drawing/2014/main" xmlns="" id="{3DE88126-230C-4CF5-8043-FD3EBE2D057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2" name="文本框 1135">
          <a:extLst>
            <a:ext uri="{FF2B5EF4-FFF2-40B4-BE49-F238E27FC236}">
              <a16:creationId xmlns:a16="http://schemas.microsoft.com/office/drawing/2014/main" xmlns="" id="{D2BBCF2A-8781-4AF8-965F-7840CE4AB6D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3" name="文本框 1136">
          <a:extLst>
            <a:ext uri="{FF2B5EF4-FFF2-40B4-BE49-F238E27FC236}">
              <a16:creationId xmlns:a16="http://schemas.microsoft.com/office/drawing/2014/main" xmlns="" id="{BC27D8D3-518D-4B6B-9046-1423111D4B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4" name="文本框 1137">
          <a:extLst>
            <a:ext uri="{FF2B5EF4-FFF2-40B4-BE49-F238E27FC236}">
              <a16:creationId xmlns:a16="http://schemas.microsoft.com/office/drawing/2014/main" xmlns="" id="{99AEA981-C1A8-40D9-AAD1-A009658C5EF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5" name="文本框 1138">
          <a:extLst>
            <a:ext uri="{FF2B5EF4-FFF2-40B4-BE49-F238E27FC236}">
              <a16:creationId xmlns:a16="http://schemas.microsoft.com/office/drawing/2014/main" xmlns="" id="{E48A949C-D9DD-4AD4-A135-A778B5A3262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6" name="文本框 1139">
          <a:extLst>
            <a:ext uri="{FF2B5EF4-FFF2-40B4-BE49-F238E27FC236}">
              <a16:creationId xmlns:a16="http://schemas.microsoft.com/office/drawing/2014/main" xmlns="" id="{24A08C04-7857-4E91-AE7B-E566F7E49AD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137" name="文本框 1140">
          <a:extLst>
            <a:ext uri="{FF2B5EF4-FFF2-40B4-BE49-F238E27FC236}">
              <a16:creationId xmlns:a16="http://schemas.microsoft.com/office/drawing/2014/main" xmlns="" id="{828EFF22-C1A0-4988-9766-E80CB749152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38" name="文本框 1141">
          <a:extLst>
            <a:ext uri="{FF2B5EF4-FFF2-40B4-BE49-F238E27FC236}">
              <a16:creationId xmlns:a16="http://schemas.microsoft.com/office/drawing/2014/main" xmlns="" id="{E30D028F-608E-4E9E-9DD0-58FDD6AFF15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39" name="文本框 1142">
          <a:extLst>
            <a:ext uri="{FF2B5EF4-FFF2-40B4-BE49-F238E27FC236}">
              <a16:creationId xmlns:a16="http://schemas.microsoft.com/office/drawing/2014/main" xmlns="" id="{E8F207DC-C377-4D93-861C-AB580ADB9B3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0" name="文本框 1143">
          <a:extLst>
            <a:ext uri="{FF2B5EF4-FFF2-40B4-BE49-F238E27FC236}">
              <a16:creationId xmlns:a16="http://schemas.microsoft.com/office/drawing/2014/main" xmlns="" id="{04688035-C71D-4B58-8523-40F479A51A1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1" name="文本框 1144">
          <a:extLst>
            <a:ext uri="{FF2B5EF4-FFF2-40B4-BE49-F238E27FC236}">
              <a16:creationId xmlns:a16="http://schemas.microsoft.com/office/drawing/2014/main" xmlns="" id="{D1D0831A-8AF2-491D-BF54-53C92472F2C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2" name="文本框 1145">
          <a:extLst>
            <a:ext uri="{FF2B5EF4-FFF2-40B4-BE49-F238E27FC236}">
              <a16:creationId xmlns:a16="http://schemas.microsoft.com/office/drawing/2014/main" xmlns="" id="{9ECD6FFE-6C1B-48F7-B213-48E7DCD8F05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3" name="文本框 1146">
          <a:extLst>
            <a:ext uri="{FF2B5EF4-FFF2-40B4-BE49-F238E27FC236}">
              <a16:creationId xmlns:a16="http://schemas.microsoft.com/office/drawing/2014/main" xmlns="" id="{DB3058BB-2D06-45A1-94F0-4A6CA11BADD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4" name="文本框 1147">
          <a:extLst>
            <a:ext uri="{FF2B5EF4-FFF2-40B4-BE49-F238E27FC236}">
              <a16:creationId xmlns:a16="http://schemas.microsoft.com/office/drawing/2014/main" xmlns="" id="{FD1CC12B-7451-47E2-8310-416D1280BE5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5" name="文本框 1148">
          <a:extLst>
            <a:ext uri="{FF2B5EF4-FFF2-40B4-BE49-F238E27FC236}">
              <a16:creationId xmlns:a16="http://schemas.microsoft.com/office/drawing/2014/main" xmlns="" id="{10029013-3653-4529-B6F3-CA3E5881498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6" name="文本框 1149">
          <a:extLst>
            <a:ext uri="{FF2B5EF4-FFF2-40B4-BE49-F238E27FC236}">
              <a16:creationId xmlns:a16="http://schemas.microsoft.com/office/drawing/2014/main" xmlns="" id="{9A3B97E1-9DFD-4AFA-A966-E3AB3BE0BC7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7" name="文本框 1150">
          <a:extLst>
            <a:ext uri="{FF2B5EF4-FFF2-40B4-BE49-F238E27FC236}">
              <a16:creationId xmlns:a16="http://schemas.microsoft.com/office/drawing/2014/main" xmlns="" id="{91E19A07-DBFA-4189-8CA7-CE7169739B9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8" name="文本框 1151">
          <a:extLst>
            <a:ext uri="{FF2B5EF4-FFF2-40B4-BE49-F238E27FC236}">
              <a16:creationId xmlns:a16="http://schemas.microsoft.com/office/drawing/2014/main" xmlns="" id="{009EDFB0-E794-49E3-83BC-126D667C438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49" name="文本框 1152">
          <a:extLst>
            <a:ext uri="{FF2B5EF4-FFF2-40B4-BE49-F238E27FC236}">
              <a16:creationId xmlns:a16="http://schemas.microsoft.com/office/drawing/2014/main" xmlns="" id="{015B2196-CF94-44C0-A871-CD3ADCAE760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0" name="文本框 1153">
          <a:extLst>
            <a:ext uri="{FF2B5EF4-FFF2-40B4-BE49-F238E27FC236}">
              <a16:creationId xmlns:a16="http://schemas.microsoft.com/office/drawing/2014/main" xmlns="" id="{2DAE1853-ACA0-4CC7-8942-B9C066A946F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1" name="文本框 1154">
          <a:extLst>
            <a:ext uri="{FF2B5EF4-FFF2-40B4-BE49-F238E27FC236}">
              <a16:creationId xmlns:a16="http://schemas.microsoft.com/office/drawing/2014/main" xmlns="" id="{BA690980-8FF1-493C-8601-514F66737BE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2" name="文本框 1155">
          <a:extLst>
            <a:ext uri="{FF2B5EF4-FFF2-40B4-BE49-F238E27FC236}">
              <a16:creationId xmlns:a16="http://schemas.microsoft.com/office/drawing/2014/main" xmlns="" id="{C28B6296-BC32-4E3D-8E9B-EF566FAC96A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3" name="文本框 1156">
          <a:extLst>
            <a:ext uri="{FF2B5EF4-FFF2-40B4-BE49-F238E27FC236}">
              <a16:creationId xmlns:a16="http://schemas.microsoft.com/office/drawing/2014/main" xmlns="" id="{F2D7B264-7F38-4C2C-B116-B380E5EA31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4" name="文本框 1157">
          <a:extLst>
            <a:ext uri="{FF2B5EF4-FFF2-40B4-BE49-F238E27FC236}">
              <a16:creationId xmlns:a16="http://schemas.microsoft.com/office/drawing/2014/main" xmlns="" id="{DE34B275-8D3B-447B-930C-1451666317A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5" name="文本框 1158">
          <a:extLst>
            <a:ext uri="{FF2B5EF4-FFF2-40B4-BE49-F238E27FC236}">
              <a16:creationId xmlns:a16="http://schemas.microsoft.com/office/drawing/2014/main" xmlns="" id="{759D7D91-69F5-49FB-9B73-FBD61162711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6" name="文本框 1159">
          <a:extLst>
            <a:ext uri="{FF2B5EF4-FFF2-40B4-BE49-F238E27FC236}">
              <a16:creationId xmlns:a16="http://schemas.microsoft.com/office/drawing/2014/main" xmlns="" id="{70A1578D-24A7-4DCF-8957-AD9913F4876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7" name="文本框 1160">
          <a:extLst>
            <a:ext uri="{FF2B5EF4-FFF2-40B4-BE49-F238E27FC236}">
              <a16:creationId xmlns:a16="http://schemas.microsoft.com/office/drawing/2014/main" xmlns="" id="{1CF7F9F4-6D65-4F9C-A5E8-B1DD50ED23B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8" name="文本框 1161">
          <a:extLst>
            <a:ext uri="{FF2B5EF4-FFF2-40B4-BE49-F238E27FC236}">
              <a16:creationId xmlns:a16="http://schemas.microsoft.com/office/drawing/2014/main" xmlns="" id="{67092E25-1F4B-427F-AB09-FE2D9819AB5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59" name="文本框 1162">
          <a:extLst>
            <a:ext uri="{FF2B5EF4-FFF2-40B4-BE49-F238E27FC236}">
              <a16:creationId xmlns:a16="http://schemas.microsoft.com/office/drawing/2014/main" xmlns="" id="{B80588EE-86BC-4D26-9288-805816E6FFA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0" name="文本框 1163">
          <a:extLst>
            <a:ext uri="{FF2B5EF4-FFF2-40B4-BE49-F238E27FC236}">
              <a16:creationId xmlns:a16="http://schemas.microsoft.com/office/drawing/2014/main" xmlns="" id="{E75865E7-CE0F-4951-95EE-B672A5CC219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1" name="文本框 1164">
          <a:extLst>
            <a:ext uri="{FF2B5EF4-FFF2-40B4-BE49-F238E27FC236}">
              <a16:creationId xmlns:a16="http://schemas.microsoft.com/office/drawing/2014/main" xmlns="" id="{19203DF2-A4DE-4ACB-BDDE-06F5CA91B67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2" name="文本框 1165">
          <a:extLst>
            <a:ext uri="{FF2B5EF4-FFF2-40B4-BE49-F238E27FC236}">
              <a16:creationId xmlns:a16="http://schemas.microsoft.com/office/drawing/2014/main" xmlns="" id="{E62BE0BE-EF9C-46B0-928B-1875D61876F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3" name="文本框 1166">
          <a:extLst>
            <a:ext uri="{FF2B5EF4-FFF2-40B4-BE49-F238E27FC236}">
              <a16:creationId xmlns:a16="http://schemas.microsoft.com/office/drawing/2014/main" xmlns="" id="{CB72E567-7BC9-4D26-946F-5FA5336D974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4" name="文本框 1167">
          <a:extLst>
            <a:ext uri="{FF2B5EF4-FFF2-40B4-BE49-F238E27FC236}">
              <a16:creationId xmlns:a16="http://schemas.microsoft.com/office/drawing/2014/main" xmlns="" id="{98B76442-0D1F-40D0-86D9-ED9B1654313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5" name="文本框 1168">
          <a:extLst>
            <a:ext uri="{FF2B5EF4-FFF2-40B4-BE49-F238E27FC236}">
              <a16:creationId xmlns:a16="http://schemas.microsoft.com/office/drawing/2014/main" xmlns="" id="{9C4ED6F3-A17B-47CC-A54E-F524987442C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6" name="文本框 1169">
          <a:extLst>
            <a:ext uri="{FF2B5EF4-FFF2-40B4-BE49-F238E27FC236}">
              <a16:creationId xmlns:a16="http://schemas.microsoft.com/office/drawing/2014/main" xmlns="" id="{E19AD4B7-8FAB-477D-92D1-A243F271DBF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7" name="文本框 1170">
          <a:extLst>
            <a:ext uri="{FF2B5EF4-FFF2-40B4-BE49-F238E27FC236}">
              <a16:creationId xmlns:a16="http://schemas.microsoft.com/office/drawing/2014/main" xmlns="" id="{DF64352A-01F0-4344-8813-536D1113325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8" name="文本框 1171">
          <a:extLst>
            <a:ext uri="{FF2B5EF4-FFF2-40B4-BE49-F238E27FC236}">
              <a16:creationId xmlns:a16="http://schemas.microsoft.com/office/drawing/2014/main" xmlns="" id="{CA30135F-8116-46DF-A15C-4A41527B002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69" name="文本框 1172">
          <a:extLst>
            <a:ext uri="{FF2B5EF4-FFF2-40B4-BE49-F238E27FC236}">
              <a16:creationId xmlns:a16="http://schemas.microsoft.com/office/drawing/2014/main" xmlns="" id="{975F12C3-0DC2-437E-9E74-BCCA46C20EC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0" name="文本框 1173">
          <a:extLst>
            <a:ext uri="{FF2B5EF4-FFF2-40B4-BE49-F238E27FC236}">
              <a16:creationId xmlns:a16="http://schemas.microsoft.com/office/drawing/2014/main" xmlns="" id="{0D3E361B-EDD2-49D3-A3C2-0C6829A80D6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1" name="文本框 1174">
          <a:extLst>
            <a:ext uri="{FF2B5EF4-FFF2-40B4-BE49-F238E27FC236}">
              <a16:creationId xmlns:a16="http://schemas.microsoft.com/office/drawing/2014/main" xmlns="" id="{106B9342-40AE-4686-8E1A-941CC4B32ED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2" name="文本框 1175">
          <a:extLst>
            <a:ext uri="{FF2B5EF4-FFF2-40B4-BE49-F238E27FC236}">
              <a16:creationId xmlns:a16="http://schemas.microsoft.com/office/drawing/2014/main" xmlns="" id="{901E59C5-C977-474E-9FE3-FA694974489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3" name="文本框 1176">
          <a:extLst>
            <a:ext uri="{FF2B5EF4-FFF2-40B4-BE49-F238E27FC236}">
              <a16:creationId xmlns:a16="http://schemas.microsoft.com/office/drawing/2014/main" xmlns="" id="{DEE4EBB3-3F3D-4BD7-B7A7-0F46213E9C8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4" name="文本框 1177">
          <a:extLst>
            <a:ext uri="{FF2B5EF4-FFF2-40B4-BE49-F238E27FC236}">
              <a16:creationId xmlns:a16="http://schemas.microsoft.com/office/drawing/2014/main" xmlns="" id="{D6DCD674-58C9-4AC9-9092-1E056FFE6EA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5" name="文本框 1178">
          <a:extLst>
            <a:ext uri="{FF2B5EF4-FFF2-40B4-BE49-F238E27FC236}">
              <a16:creationId xmlns:a16="http://schemas.microsoft.com/office/drawing/2014/main" xmlns="" id="{88DC6363-1DEB-4F9A-84AB-8D3D797A005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6" name="文本框 1179">
          <a:extLst>
            <a:ext uri="{FF2B5EF4-FFF2-40B4-BE49-F238E27FC236}">
              <a16:creationId xmlns:a16="http://schemas.microsoft.com/office/drawing/2014/main" xmlns="" id="{FAC90714-7AAC-477E-9F5C-3A0AB1CE253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7" name="文本框 1180">
          <a:extLst>
            <a:ext uri="{FF2B5EF4-FFF2-40B4-BE49-F238E27FC236}">
              <a16:creationId xmlns:a16="http://schemas.microsoft.com/office/drawing/2014/main" xmlns="" id="{A7A687DA-94A0-459B-8C9D-DA479881B9B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8" name="文本框 1181">
          <a:extLst>
            <a:ext uri="{FF2B5EF4-FFF2-40B4-BE49-F238E27FC236}">
              <a16:creationId xmlns:a16="http://schemas.microsoft.com/office/drawing/2014/main" xmlns="" id="{590BB466-B08B-47DB-9195-D01477EFADA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79" name="文本框 1182">
          <a:extLst>
            <a:ext uri="{FF2B5EF4-FFF2-40B4-BE49-F238E27FC236}">
              <a16:creationId xmlns:a16="http://schemas.microsoft.com/office/drawing/2014/main" xmlns="" id="{7CEC4BA8-0133-4ED3-BAB5-5FC2AB92241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0" name="文本框 1183">
          <a:extLst>
            <a:ext uri="{FF2B5EF4-FFF2-40B4-BE49-F238E27FC236}">
              <a16:creationId xmlns:a16="http://schemas.microsoft.com/office/drawing/2014/main" xmlns="" id="{FB3D243C-75F8-4D9B-AED5-4CCD0E2EC6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1" name="文本框 1184">
          <a:extLst>
            <a:ext uri="{FF2B5EF4-FFF2-40B4-BE49-F238E27FC236}">
              <a16:creationId xmlns:a16="http://schemas.microsoft.com/office/drawing/2014/main" xmlns="" id="{9FA9BCEC-9DD0-4CC2-92D4-7E27C904342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2" name="文本框 1185">
          <a:extLst>
            <a:ext uri="{FF2B5EF4-FFF2-40B4-BE49-F238E27FC236}">
              <a16:creationId xmlns:a16="http://schemas.microsoft.com/office/drawing/2014/main" xmlns="" id="{7C9C25FD-6F9E-45F0-A3F5-C7DD7B90589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3" name="文本框 1186">
          <a:extLst>
            <a:ext uri="{FF2B5EF4-FFF2-40B4-BE49-F238E27FC236}">
              <a16:creationId xmlns:a16="http://schemas.microsoft.com/office/drawing/2014/main" xmlns="" id="{77929F3D-054B-4ED4-860C-B44723DE02A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4" name="文本框 1187">
          <a:extLst>
            <a:ext uri="{FF2B5EF4-FFF2-40B4-BE49-F238E27FC236}">
              <a16:creationId xmlns:a16="http://schemas.microsoft.com/office/drawing/2014/main" xmlns="" id="{4D057D3E-6676-42D4-B692-314C5D81DDA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5" name="文本框 1188">
          <a:extLst>
            <a:ext uri="{FF2B5EF4-FFF2-40B4-BE49-F238E27FC236}">
              <a16:creationId xmlns:a16="http://schemas.microsoft.com/office/drawing/2014/main" xmlns="" id="{CFB368D1-DF4B-4A69-8F6E-FF9463E28C4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6" name="文本框 1189">
          <a:extLst>
            <a:ext uri="{FF2B5EF4-FFF2-40B4-BE49-F238E27FC236}">
              <a16:creationId xmlns:a16="http://schemas.microsoft.com/office/drawing/2014/main" xmlns="" id="{8AEC3669-231C-4816-A021-77A0C2EF970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7" name="文本框 1190">
          <a:extLst>
            <a:ext uri="{FF2B5EF4-FFF2-40B4-BE49-F238E27FC236}">
              <a16:creationId xmlns:a16="http://schemas.microsoft.com/office/drawing/2014/main" xmlns="" id="{C45D1962-3768-483A-9DA6-CDA68BF1333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8" name="文本框 1191">
          <a:extLst>
            <a:ext uri="{FF2B5EF4-FFF2-40B4-BE49-F238E27FC236}">
              <a16:creationId xmlns:a16="http://schemas.microsoft.com/office/drawing/2014/main" xmlns="" id="{5ADF37F1-654E-47D2-80D8-6C1ABFAD649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89" name="文本框 1192">
          <a:extLst>
            <a:ext uri="{FF2B5EF4-FFF2-40B4-BE49-F238E27FC236}">
              <a16:creationId xmlns:a16="http://schemas.microsoft.com/office/drawing/2014/main" xmlns="" id="{5F858A6D-F119-435E-B210-209D3307115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0" name="文本框 1193">
          <a:extLst>
            <a:ext uri="{FF2B5EF4-FFF2-40B4-BE49-F238E27FC236}">
              <a16:creationId xmlns:a16="http://schemas.microsoft.com/office/drawing/2014/main" xmlns="" id="{32C57C49-1E6E-4F7C-8E1A-58791E17EB1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1" name="文本框 1194">
          <a:extLst>
            <a:ext uri="{FF2B5EF4-FFF2-40B4-BE49-F238E27FC236}">
              <a16:creationId xmlns:a16="http://schemas.microsoft.com/office/drawing/2014/main" xmlns="" id="{8EA2486B-B297-4BB7-87D1-DEA4701C69B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2" name="文本框 1195">
          <a:extLst>
            <a:ext uri="{FF2B5EF4-FFF2-40B4-BE49-F238E27FC236}">
              <a16:creationId xmlns:a16="http://schemas.microsoft.com/office/drawing/2014/main" xmlns="" id="{CE08EEDE-DDA2-4CDE-BD76-628026108AE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3" name="文本框 1196">
          <a:extLst>
            <a:ext uri="{FF2B5EF4-FFF2-40B4-BE49-F238E27FC236}">
              <a16:creationId xmlns:a16="http://schemas.microsoft.com/office/drawing/2014/main" xmlns="" id="{37AA430C-3F90-4EF7-8149-62FED304F80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4" name="文本框 1197">
          <a:extLst>
            <a:ext uri="{FF2B5EF4-FFF2-40B4-BE49-F238E27FC236}">
              <a16:creationId xmlns:a16="http://schemas.microsoft.com/office/drawing/2014/main" xmlns="" id="{08692D82-22E2-4A54-A064-BF734AD26DA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5" name="文本框 1198">
          <a:extLst>
            <a:ext uri="{FF2B5EF4-FFF2-40B4-BE49-F238E27FC236}">
              <a16:creationId xmlns:a16="http://schemas.microsoft.com/office/drawing/2014/main" xmlns="" id="{837E4BAD-7882-4BA9-BBC7-386C2370978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6" name="文本框 1199">
          <a:extLst>
            <a:ext uri="{FF2B5EF4-FFF2-40B4-BE49-F238E27FC236}">
              <a16:creationId xmlns:a16="http://schemas.microsoft.com/office/drawing/2014/main" xmlns="" id="{928F1A3A-87C8-44A1-A9AD-C6ECFF3C551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7" name="文本框 1200">
          <a:extLst>
            <a:ext uri="{FF2B5EF4-FFF2-40B4-BE49-F238E27FC236}">
              <a16:creationId xmlns:a16="http://schemas.microsoft.com/office/drawing/2014/main" xmlns="" id="{95A651AA-CCA2-43A5-864B-D65C1D30EFF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8" name="文本框 1201">
          <a:extLst>
            <a:ext uri="{FF2B5EF4-FFF2-40B4-BE49-F238E27FC236}">
              <a16:creationId xmlns:a16="http://schemas.microsoft.com/office/drawing/2014/main" xmlns="" id="{DFDBF7B4-0982-4ED1-86DE-539ED33F559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199" name="文本框 1202">
          <a:extLst>
            <a:ext uri="{FF2B5EF4-FFF2-40B4-BE49-F238E27FC236}">
              <a16:creationId xmlns:a16="http://schemas.microsoft.com/office/drawing/2014/main" xmlns="" id="{073AD0B0-3C1B-4EBE-A4DA-C8CF8F5666D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0" name="文本框 1203">
          <a:extLst>
            <a:ext uri="{FF2B5EF4-FFF2-40B4-BE49-F238E27FC236}">
              <a16:creationId xmlns:a16="http://schemas.microsoft.com/office/drawing/2014/main" xmlns="" id="{86230B08-2692-4DDE-9A54-23C8C468944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1" name="文本框 1204">
          <a:extLst>
            <a:ext uri="{FF2B5EF4-FFF2-40B4-BE49-F238E27FC236}">
              <a16:creationId xmlns:a16="http://schemas.microsoft.com/office/drawing/2014/main" xmlns="" id="{509DD45F-8D91-4A9C-B718-747CB57BC2F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2" name="文本框 1205">
          <a:extLst>
            <a:ext uri="{FF2B5EF4-FFF2-40B4-BE49-F238E27FC236}">
              <a16:creationId xmlns:a16="http://schemas.microsoft.com/office/drawing/2014/main" xmlns="" id="{4E8E3B52-41C1-4B16-9887-4E2FFA7A7A2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3" name="文本框 1206">
          <a:extLst>
            <a:ext uri="{FF2B5EF4-FFF2-40B4-BE49-F238E27FC236}">
              <a16:creationId xmlns:a16="http://schemas.microsoft.com/office/drawing/2014/main" xmlns="" id="{CE0DFC88-6C5C-49C7-9CA1-5FDE95F06C7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4" name="文本框 1207">
          <a:extLst>
            <a:ext uri="{FF2B5EF4-FFF2-40B4-BE49-F238E27FC236}">
              <a16:creationId xmlns:a16="http://schemas.microsoft.com/office/drawing/2014/main" xmlns="" id="{EFD56561-6D6E-4031-B639-155B913993C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5" name="文本框 1208">
          <a:extLst>
            <a:ext uri="{FF2B5EF4-FFF2-40B4-BE49-F238E27FC236}">
              <a16:creationId xmlns:a16="http://schemas.microsoft.com/office/drawing/2014/main" xmlns="" id="{E15EFF58-695B-4FBF-954A-29F2C34D8B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6" name="文本框 1209">
          <a:extLst>
            <a:ext uri="{FF2B5EF4-FFF2-40B4-BE49-F238E27FC236}">
              <a16:creationId xmlns:a16="http://schemas.microsoft.com/office/drawing/2014/main" xmlns="" id="{56EC69D2-F155-49C9-953F-18CAC3632AE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7" name="文本框 1210">
          <a:extLst>
            <a:ext uri="{FF2B5EF4-FFF2-40B4-BE49-F238E27FC236}">
              <a16:creationId xmlns:a16="http://schemas.microsoft.com/office/drawing/2014/main" xmlns="" id="{9E1AEEDB-F390-4933-B01F-9CA481847F1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8" name="文本框 1211">
          <a:extLst>
            <a:ext uri="{FF2B5EF4-FFF2-40B4-BE49-F238E27FC236}">
              <a16:creationId xmlns:a16="http://schemas.microsoft.com/office/drawing/2014/main" xmlns="" id="{92296E68-58F9-4654-8CAB-B7FCB5313F4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09" name="文本框 1212">
          <a:extLst>
            <a:ext uri="{FF2B5EF4-FFF2-40B4-BE49-F238E27FC236}">
              <a16:creationId xmlns:a16="http://schemas.microsoft.com/office/drawing/2014/main" xmlns="" id="{DE17C4B3-8E05-4626-9637-494E3C9B718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0" name="文本框 1213">
          <a:extLst>
            <a:ext uri="{FF2B5EF4-FFF2-40B4-BE49-F238E27FC236}">
              <a16:creationId xmlns:a16="http://schemas.microsoft.com/office/drawing/2014/main" xmlns="" id="{23C3EE23-E7A4-44BF-9E29-079DAAA3BA4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1" name="文本框 1214">
          <a:extLst>
            <a:ext uri="{FF2B5EF4-FFF2-40B4-BE49-F238E27FC236}">
              <a16:creationId xmlns:a16="http://schemas.microsoft.com/office/drawing/2014/main" xmlns="" id="{17C9DED2-8616-4EBE-BCE0-3DDE55E1EA6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2" name="文本框 1215">
          <a:extLst>
            <a:ext uri="{FF2B5EF4-FFF2-40B4-BE49-F238E27FC236}">
              <a16:creationId xmlns:a16="http://schemas.microsoft.com/office/drawing/2014/main" xmlns="" id="{BDAA40C5-8609-4397-9BF7-8BACB387724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3" name="文本框 1216">
          <a:extLst>
            <a:ext uri="{FF2B5EF4-FFF2-40B4-BE49-F238E27FC236}">
              <a16:creationId xmlns:a16="http://schemas.microsoft.com/office/drawing/2014/main" xmlns="" id="{85BCE8FB-0942-4396-95FA-47473E21EDB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4" name="文本框 1217">
          <a:extLst>
            <a:ext uri="{FF2B5EF4-FFF2-40B4-BE49-F238E27FC236}">
              <a16:creationId xmlns:a16="http://schemas.microsoft.com/office/drawing/2014/main" xmlns="" id="{6E7C688F-30C7-468B-909B-71D6FB5675D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5" name="文本框 1218">
          <a:extLst>
            <a:ext uri="{FF2B5EF4-FFF2-40B4-BE49-F238E27FC236}">
              <a16:creationId xmlns:a16="http://schemas.microsoft.com/office/drawing/2014/main" xmlns="" id="{637FF55A-FC9C-410B-9376-E96DB8C3F43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6" name="文本框 1219">
          <a:extLst>
            <a:ext uri="{FF2B5EF4-FFF2-40B4-BE49-F238E27FC236}">
              <a16:creationId xmlns:a16="http://schemas.microsoft.com/office/drawing/2014/main" xmlns="" id="{914BDA47-AC2D-4F67-BDC3-214696FF895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7" name="文本框 1220">
          <a:extLst>
            <a:ext uri="{FF2B5EF4-FFF2-40B4-BE49-F238E27FC236}">
              <a16:creationId xmlns:a16="http://schemas.microsoft.com/office/drawing/2014/main" xmlns="" id="{D7EE6B7B-7E04-477B-A882-B2711F39A39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8" name="文本框 1221">
          <a:extLst>
            <a:ext uri="{FF2B5EF4-FFF2-40B4-BE49-F238E27FC236}">
              <a16:creationId xmlns:a16="http://schemas.microsoft.com/office/drawing/2014/main" xmlns="" id="{6D22AAED-F3FD-489D-BC1E-AB5FEBB372E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19" name="文本框 1222">
          <a:extLst>
            <a:ext uri="{FF2B5EF4-FFF2-40B4-BE49-F238E27FC236}">
              <a16:creationId xmlns:a16="http://schemas.microsoft.com/office/drawing/2014/main" xmlns="" id="{2802C6B3-69B5-4F3F-9F3B-5B30BD9E129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0" name="文本框 1223">
          <a:extLst>
            <a:ext uri="{FF2B5EF4-FFF2-40B4-BE49-F238E27FC236}">
              <a16:creationId xmlns:a16="http://schemas.microsoft.com/office/drawing/2014/main" xmlns="" id="{A7D016CE-6574-4091-A23F-2F5812FC427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1" name="文本框 1224">
          <a:extLst>
            <a:ext uri="{FF2B5EF4-FFF2-40B4-BE49-F238E27FC236}">
              <a16:creationId xmlns:a16="http://schemas.microsoft.com/office/drawing/2014/main" xmlns="" id="{F5B17B63-9C0B-4B2D-8C74-931E3111A38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2" name="文本框 1225">
          <a:extLst>
            <a:ext uri="{FF2B5EF4-FFF2-40B4-BE49-F238E27FC236}">
              <a16:creationId xmlns:a16="http://schemas.microsoft.com/office/drawing/2014/main" xmlns="" id="{2C9D970B-DF54-4794-807E-D1708526988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3" name="文本框 1226">
          <a:extLst>
            <a:ext uri="{FF2B5EF4-FFF2-40B4-BE49-F238E27FC236}">
              <a16:creationId xmlns:a16="http://schemas.microsoft.com/office/drawing/2014/main" xmlns="" id="{66B13305-B7F7-405C-A3FB-542966E8AC8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4" name="文本框 1227">
          <a:extLst>
            <a:ext uri="{FF2B5EF4-FFF2-40B4-BE49-F238E27FC236}">
              <a16:creationId xmlns:a16="http://schemas.microsoft.com/office/drawing/2014/main" xmlns="" id="{7336785B-7BE4-43EC-B2AB-95383683BB1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5" name="文本框 1228">
          <a:extLst>
            <a:ext uri="{FF2B5EF4-FFF2-40B4-BE49-F238E27FC236}">
              <a16:creationId xmlns:a16="http://schemas.microsoft.com/office/drawing/2014/main" xmlns="" id="{DA3742A0-E95D-4920-90FD-8F82EA79F69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6" name="文本框 1229">
          <a:extLst>
            <a:ext uri="{FF2B5EF4-FFF2-40B4-BE49-F238E27FC236}">
              <a16:creationId xmlns:a16="http://schemas.microsoft.com/office/drawing/2014/main" xmlns="" id="{8D9CCDC7-9869-4DB7-A6C2-72D3E7E271E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7" name="文本框 1230">
          <a:extLst>
            <a:ext uri="{FF2B5EF4-FFF2-40B4-BE49-F238E27FC236}">
              <a16:creationId xmlns:a16="http://schemas.microsoft.com/office/drawing/2014/main" xmlns="" id="{7F5BE235-7E82-4DE7-AB49-26673F6BC04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8" name="文本框 1231">
          <a:extLst>
            <a:ext uri="{FF2B5EF4-FFF2-40B4-BE49-F238E27FC236}">
              <a16:creationId xmlns:a16="http://schemas.microsoft.com/office/drawing/2014/main" xmlns="" id="{7A602775-64C2-443D-A6D0-8405D45F9F8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29" name="文本框 1232">
          <a:extLst>
            <a:ext uri="{FF2B5EF4-FFF2-40B4-BE49-F238E27FC236}">
              <a16:creationId xmlns:a16="http://schemas.microsoft.com/office/drawing/2014/main" xmlns="" id="{95CB542D-5608-4832-B07B-7EC8A81D7F7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0" name="文本框 1233">
          <a:extLst>
            <a:ext uri="{FF2B5EF4-FFF2-40B4-BE49-F238E27FC236}">
              <a16:creationId xmlns:a16="http://schemas.microsoft.com/office/drawing/2014/main" xmlns="" id="{435EDDD9-F633-4B75-92C8-CE6635E9969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1" name="文本框 1234">
          <a:extLst>
            <a:ext uri="{FF2B5EF4-FFF2-40B4-BE49-F238E27FC236}">
              <a16:creationId xmlns:a16="http://schemas.microsoft.com/office/drawing/2014/main" xmlns="" id="{A0A00EF7-DA47-41A1-BA0F-D55E60108F9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2" name="文本框 1235">
          <a:extLst>
            <a:ext uri="{FF2B5EF4-FFF2-40B4-BE49-F238E27FC236}">
              <a16:creationId xmlns:a16="http://schemas.microsoft.com/office/drawing/2014/main" xmlns="" id="{EF3CB519-289E-4C9C-85C5-BE57B9E9350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3" name="文本框 1236">
          <a:extLst>
            <a:ext uri="{FF2B5EF4-FFF2-40B4-BE49-F238E27FC236}">
              <a16:creationId xmlns:a16="http://schemas.microsoft.com/office/drawing/2014/main" xmlns="" id="{3383EE65-BAAC-44AF-AA60-CBF46161ED1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4" name="文本框 1237">
          <a:extLst>
            <a:ext uri="{FF2B5EF4-FFF2-40B4-BE49-F238E27FC236}">
              <a16:creationId xmlns:a16="http://schemas.microsoft.com/office/drawing/2014/main" xmlns="" id="{3567156B-ACCA-47E4-9458-353EE4AA6D0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5" name="文本框 1238">
          <a:extLst>
            <a:ext uri="{FF2B5EF4-FFF2-40B4-BE49-F238E27FC236}">
              <a16:creationId xmlns:a16="http://schemas.microsoft.com/office/drawing/2014/main" xmlns="" id="{F64DBE13-21FD-47AA-B2A8-3B532BB9946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6" name="文本框 1239">
          <a:extLst>
            <a:ext uri="{FF2B5EF4-FFF2-40B4-BE49-F238E27FC236}">
              <a16:creationId xmlns:a16="http://schemas.microsoft.com/office/drawing/2014/main" xmlns="" id="{41ED7BCB-BF94-4F45-A85B-16E67C97E68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7" name="文本框 1240">
          <a:extLst>
            <a:ext uri="{FF2B5EF4-FFF2-40B4-BE49-F238E27FC236}">
              <a16:creationId xmlns:a16="http://schemas.microsoft.com/office/drawing/2014/main" xmlns="" id="{FFEC08CF-406D-418B-B8B6-652B778CED5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8" name="文本框 1241">
          <a:extLst>
            <a:ext uri="{FF2B5EF4-FFF2-40B4-BE49-F238E27FC236}">
              <a16:creationId xmlns:a16="http://schemas.microsoft.com/office/drawing/2014/main" xmlns="" id="{8A53B87B-38EC-494F-980F-8B72EA5293E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39" name="文本框 1242">
          <a:extLst>
            <a:ext uri="{FF2B5EF4-FFF2-40B4-BE49-F238E27FC236}">
              <a16:creationId xmlns:a16="http://schemas.microsoft.com/office/drawing/2014/main" xmlns="" id="{48916C13-C4A9-40A2-8FCC-AA55E88D4F0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40" name="文本框 1243">
          <a:extLst>
            <a:ext uri="{FF2B5EF4-FFF2-40B4-BE49-F238E27FC236}">
              <a16:creationId xmlns:a16="http://schemas.microsoft.com/office/drawing/2014/main" xmlns="" id="{BBB6DFC8-3B34-45CB-9D71-5DAE0E76856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241" name="文本框 1244">
          <a:extLst>
            <a:ext uri="{FF2B5EF4-FFF2-40B4-BE49-F238E27FC236}">
              <a16:creationId xmlns:a16="http://schemas.microsoft.com/office/drawing/2014/main" xmlns="" id="{70F509FF-F005-43F4-ABCD-F8AD72E9674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2" name="文本框 1245">
          <a:extLst>
            <a:ext uri="{FF2B5EF4-FFF2-40B4-BE49-F238E27FC236}">
              <a16:creationId xmlns:a16="http://schemas.microsoft.com/office/drawing/2014/main" xmlns="" id="{B131CF57-F2D1-4107-AEFD-F1A08D4EF2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3" name="文本框 1246">
          <a:extLst>
            <a:ext uri="{FF2B5EF4-FFF2-40B4-BE49-F238E27FC236}">
              <a16:creationId xmlns:a16="http://schemas.microsoft.com/office/drawing/2014/main" xmlns="" id="{3C190951-E53C-4285-98D4-17F04E4D110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4" name="文本框 1247">
          <a:extLst>
            <a:ext uri="{FF2B5EF4-FFF2-40B4-BE49-F238E27FC236}">
              <a16:creationId xmlns:a16="http://schemas.microsoft.com/office/drawing/2014/main" xmlns="" id="{C0975F06-C8E9-4750-8648-7E213446265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5" name="文本框 1248">
          <a:extLst>
            <a:ext uri="{FF2B5EF4-FFF2-40B4-BE49-F238E27FC236}">
              <a16:creationId xmlns:a16="http://schemas.microsoft.com/office/drawing/2014/main" xmlns="" id="{1FA817C9-664E-41A1-BFCA-2E11F8F714F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6" name="文本框 1249">
          <a:extLst>
            <a:ext uri="{FF2B5EF4-FFF2-40B4-BE49-F238E27FC236}">
              <a16:creationId xmlns:a16="http://schemas.microsoft.com/office/drawing/2014/main" xmlns="" id="{CC7ABE0F-512C-4747-AFCA-25E8981632F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7" name="文本框 1250">
          <a:extLst>
            <a:ext uri="{FF2B5EF4-FFF2-40B4-BE49-F238E27FC236}">
              <a16:creationId xmlns:a16="http://schemas.microsoft.com/office/drawing/2014/main" xmlns="" id="{DF0139B1-DF22-4C4F-B45C-E66ABA35497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8" name="文本框 1251">
          <a:extLst>
            <a:ext uri="{FF2B5EF4-FFF2-40B4-BE49-F238E27FC236}">
              <a16:creationId xmlns:a16="http://schemas.microsoft.com/office/drawing/2014/main" xmlns="" id="{CFAE3B39-C7BD-4703-B3A9-E45DDA31168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49" name="文本框 1252">
          <a:extLst>
            <a:ext uri="{FF2B5EF4-FFF2-40B4-BE49-F238E27FC236}">
              <a16:creationId xmlns:a16="http://schemas.microsoft.com/office/drawing/2014/main" xmlns="" id="{21D00D74-474A-412A-94CF-E61436331DF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0" name="文本框 1253">
          <a:extLst>
            <a:ext uri="{FF2B5EF4-FFF2-40B4-BE49-F238E27FC236}">
              <a16:creationId xmlns:a16="http://schemas.microsoft.com/office/drawing/2014/main" xmlns="" id="{42896600-A3B9-4F4A-86A2-6A310980347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1" name="文本框 1254">
          <a:extLst>
            <a:ext uri="{FF2B5EF4-FFF2-40B4-BE49-F238E27FC236}">
              <a16:creationId xmlns:a16="http://schemas.microsoft.com/office/drawing/2014/main" xmlns="" id="{951194B0-BA30-4308-9044-28A9532DD86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2" name="文本框 1255">
          <a:extLst>
            <a:ext uri="{FF2B5EF4-FFF2-40B4-BE49-F238E27FC236}">
              <a16:creationId xmlns:a16="http://schemas.microsoft.com/office/drawing/2014/main" xmlns="" id="{C9D493EF-EB80-4AF1-AC7A-C037ED1028B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3" name="文本框 1256">
          <a:extLst>
            <a:ext uri="{FF2B5EF4-FFF2-40B4-BE49-F238E27FC236}">
              <a16:creationId xmlns:a16="http://schemas.microsoft.com/office/drawing/2014/main" xmlns="" id="{B8339450-A51E-4342-8EA6-71BD8EF8994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4" name="文本框 1257">
          <a:extLst>
            <a:ext uri="{FF2B5EF4-FFF2-40B4-BE49-F238E27FC236}">
              <a16:creationId xmlns:a16="http://schemas.microsoft.com/office/drawing/2014/main" xmlns="" id="{ED4797AF-56C1-4FC0-BD20-A30D55CFF6C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5" name="文本框 1258">
          <a:extLst>
            <a:ext uri="{FF2B5EF4-FFF2-40B4-BE49-F238E27FC236}">
              <a16:creationId xmlns:a16="http://schemas.microsoft.com/office/drawing/2014/main" xmlns="" id="{AE598F6B-1485-45AA-A5FD-CF6C7BEFF61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6" name="文本框 1259">
          <a:extLst>
            <a:ext uri="{FF2B5EF4-FFF2-40B4-BE49-F238E27FC236}">
              <a16:creationId xmlns:a16="http://schemas.microsoft.com/office/drawing/2014/main" xmlns="" id="{105C845E-7329-405A-815C-06837F0DF5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7" name="文本框 1260">
          <a:extLst>
            <a:ext uri="{FF2B5EF4-FFF2-40B4-BE49-F238E27FC236}">
              <a16:creationId xmlns:a16="http://schemas.microsoft.com/office/drawing/2014/main" xmlns="" id="{39A099BA-7A2D-4A05-B186-918EE856382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8" name="文本框 1261">
          <a:extLst>
            <a:ext uri="{FF2B5EF4-FFF2-40B4-BE49-F238E27FC236}">
              <a16:creationId xmlns:a16="http://schemas.microsoft.com/office/drawing/2014/main" xmlns="" id="{9D0A9C37-886F-4A9C-9F76-195A7472D4F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59" name="文本框 1262">
          <a:extLst>
            <a:ext uri="{FF2B5EF4-FFF2-40B4-BE49-F238E27FC236}">
              <a16:creationId xmlns:a16="http://schemas.microsoft.com/office/drawing/2014/main" xmlns="" id="{A5A4741B-62D3-482B-B2BF-0DBD1260A82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0" name="文本框 1263">
          <a:extLst>
            <a:ext uri="{FF2B5EF4-FFF2-40B4-BE49-F238E27FC236}">
              <a16:creationId xmlns:a16="http://schemas.microsoft.com/office/drawing/2014/main" xmlns="" id="{9C4861D4-6EBA-4A90-AF5F-BB425E480C3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1" name="文本框 1264">
          <a:extLst>
            <a:ext uri="{FF2B5EF4-FFF2-40B4-BE49-F238E27FC236}">
              <a16:creationId xmlns:a16="http://schemas.microsoft.com/office/drawing/2014/main" xmlns="" id="{68EB85F5-4212-4955-9188-68B9EDA896E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2" name="文本框 1265">
          <a:extLst>
            <a:ext uri="{FF2B5EF4-FFF2-40B4-BE49-F238E27FC236}">
              <a16:creationId xmlns:a16="http://schemas.microsoft.com/office/drawing/2014/main" xmlns="" id="{59439C79-4C2E-4D87-9231-3F308BE520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3" name="文本框 1266">
          <a:extLst>
            <a:ext uri="{FF2B5EF4-FFF2-40B4-BE49-F238E27FC236}">
              <a16:creationId xmlns:a16="http://schemas.microsoft.com/office/drawing/2014/main" xmlns="" id="{4DB895A7-4EE9-4FFC-AA95-DAA58F78914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4" name="文本框 1267">
          <a:extLst>
            <a:ext uri="{FF2B5EF4-FFF2-40B4-BE49-F238E27FC236}">
              <a16:creationId xmlns:a16="http://schemas.microsoft.com/office/drawing/2014/main" xmlns="" id="{AF28298F-CD7A-4177-AAEC-809ED507CD4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5" name="文本框 1268">
          <a:extLst>
            <a:ext uri="{FF2B5EF4-FFF2-40B4-BE49-F238E27FC236}">
              <a16:creationId xmlns:a16="http://schemas.microsoft.com/office/drawing/2014/main" xmlns="" id="{6934E88F-B2EB-4055-B3CC-470B45F73B9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6" name="文本框 1269">
          <a:extLst>
            <a:ext uri="{FF2B5EF4-FFF2-40B4-BE49-F238E27FC236}">
              <a16:creationId xmlns:a16="http://schemas.microsoft.com/office/drawing/2014/main" xmlns="" id="{2976AA5F-8091-4CE6-B064-112E04AFB9E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7" name="文本框 1270">
          <a:extLst>
            <a:ext uri="{FF2B5EF4-FFF2-40B4-BE49-F238E27FC236}">
              <a16:creationId xmlns:a16="http://schemas.microsoft.com/office/drawing/2014/main" xmlns="" id="{2D174988-02D0-4087-AB83-DF01AB3AF4B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8" name="文本框 1271">
          <a:extLst>
            <a:ext uri="{FF2B5EF4-FFF2-40B4-BE49-F238E27FC236}">
              <a16:creationId xmlns:a16="http://schemas.microsoft.com/office/drawing/2014/main" xmlns="" id="{6B77A84F-60B0-4F51-B796-725A58AA31D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69" name="文本框 1272">
          <a:extLst>
            <a:ext uri="{FF2B5EF4-FFF2-40B4-BE49-F238E27FC236}">
              <a16:creationId xmlns:a16="http://schemas.microsoft.com/office/drawing/2014/main" xmlns="" id="{728A4A2E-345E-4D3C-8634-4DF126842F5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0" name="文本框 1273">
          <a:extLst>
            <a:ext uri="{FF2B5EF4-FFF2-40B4-BE49-F238E27FC236}">
              <a16:creationId xmlns:a16="http://schemas.microsoft.com/office/drawing/2014/main" xmlns="" id="{E4101763-4C6F-48AD-A18E-1DD975D7F9A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1" name="文本框 1274">
          <a:extLst>
            <a:ext uri="{FF2B5EF4-FFF2-40B4-BE49-F238E27FC236}">
              <a16:creationId xmlns:a16="http://schemas.microsoft.com/office/drawing/2014/main" xmlns="" id="{B4FCDC71-8575-46B9-9765-097CB15AB21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2" name="文本框 1275">
          <a:extLst>
            <a:ext uri="{FF2B5EF4-FFF2-40B4-BE49-F238E27FC236}">
              <a16:creationId xmlns:a16="http://schemas.microsoft.com/office/drawing/2014/main" xmlns="" id="{A8506D21-D5E2-426C-97B2-890DE6446EA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3" name="文本框 1276">
          <a:extLst>
            <a:ext uri="{FF2B5EF4-FFF2-40B4-BE49-F238E27FC236}">
              <a16:creationId xmlns:a16="http://schemas.microsoft.com/office/drawing/2014/main" xmlns="" id="{55F16207-48CA-4501-885C-1577C7E0160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4" name="文本框 1277">
          <a:extLst>
            <a:ext uri="{FF2B5EF4-FFF2-40B4-BE49-F238E27FC236}">
              <a16:creationId xmlns:a16="http://schemas.microsoft.com/office/drawing/2014/main" xmlns="" id="{CB481A32-6501-4189-A76B-8631A2FAA12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5" name="文本框 1278">
          <a:extLst>
            <a:ext uri="{FF2B5EF4-FFF2-40B4-BE49-F238E27FC236}">
              <a16:creationId xmlns:a16="http://schemas.microsoft.com/office/drawing/2014/main" xmlns="" id="{98337AC7-AC41-4BEF-9EE5-5F6766C986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6" name="文本框 1279">
          <a:extLst>
            <a:ext uri="{FF2B5EF4-FFF2-40B4-BE49-F238E27FC236}">
              <a16:creationId xmlns:a16="http://schemas.microsoft.com/office/drawing/2014/main" xmlns="" id="{B65446E1-0B10-43EF-920F-C686C69FFCB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7" name="文本框 1280">
          <a:extLst>
            <a:ext uri="{FF2B5EF4-FFF2-40B4-BE49-F238E27FC236}">
              <a16:creationId xmlns:a16="http://schemas.microsoft.com/office/drawing/2014/main" xmlns="" id="{D93B4270-70AE-4789-832E-A8C8D982207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8" name="文本框 1281">
          <a:extLst>
            <a:ext uri="{FF2B5EF4-FFF2-40B4-BE49-F238E27FC236}">
              <a16:creationId xmlns:a16="http://schemas.microsoft.com/office/drawing/2014/main" xmlns="" id="{2620D1A5-C7EE-4333-A488-3821FF09282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79" name="文本框 1282">
          <a:extLst>
            <a:ext uri="{FF2B5EF4-FFF2-40B4-BE49-F238E27FC236}">
              <a16:creationId xmlns:a16="http://schemas.microsoft.com/office/drawing/2014/main" xmlns="" id="{5BCFB5D5-5A01-443E-9071-5AFF2413E92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0" name="文本框 1283">
          <a:extLst>
            <a:ext uri="{FF2B5EF4-FFF2-40B4-BE49-F238E27FC236}">
              <a16:creationId xmlns:a16="http://schemas.microsoft.com/office/drawing/2014/main" xmlns="" id="{A1FFA704-403F-4667-BF2A-54990505B11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1" name="文本框 1284">
          <a:extLst>
            <a:ext uri="{FF2B5EF4-FFF2-40B4-BE49-F238E27FC236}">
              <a16:creationId xmlns:a16="http://schemas.microsoft.com/office/drawing/2014/main" xmlns="" id="{C47FB6E7-7651-4D29-9D44-AA945FA501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2" name="文本框 1285">
          <a:extLst>
            <a:ext uri="{FF2B5EF4-FFF2-40B4-BE49-F238E27FC236}">
              <a16:creationId xmlns:a16="http://schemas.microsoft.com/office/drawing/2014/main" xmlns="" id="{B2C19408-A79D-47C1-B222-16D06526871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3" name="文本框 1286">
          <a:extLst>
            <a:ext uri="{FF2B5EF4-FFF2-40B4-BE49-F238E27FC236}">
              <a16:creationId xmlns:a16="http://schemas.microsoft.com/office/drawing/2014/main" xmlns="" id="{C62DF203-EB2E-405D-9B3F-C61207FF16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4" name="文本框 1287">
          <a:extLst>
            <a:ext uri="{FF2B5EF4-FFF2-40B4-BE49-F238E27FC236}">
              <a16:creationId xmlns:a16="http://schemas.microsoft.com/office/drawing/2014/main" xmlns="" id="{DACCCB44-A8F7-47F4-BEF1-6E952461B6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5" name="文本框 1288">
          <a:extLst>
            <a:ext uri="{FF2B5EF4-FFF2-40B4-BE49-F238E27FC236}">
              <a16:creationId xmlns:a16="http://schemas.microsoft.com/office/drawing/2014/main" xmlns="" id="{49082305-5537-49F4-8746-B9C1D608180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6" name="文本框 1289">
          <a:extLst>
            <a:ext uri="{FF2B5EF4-FFF2-40B4-BE49-F238E27FC236}">
              <a16:creationId xmlns:a16="http://schemas.microsoft.com/office/drawing/2014/main" xmlns="" id="{956FCBB9-5CE9-4637-918F-2C28CB23E51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7" name="文本框 1290">
          <a:extLst>
            <a:ext uri="{FF2B5EF4-FFF2-40B4-BE49-F238E27FC236}">
              <a16:creationId xmlns:a16="http://schemas.microsoft.com/office/drawing/2014/main" xmlns="" id="{0C3A1EC8-1534-4E85-9D2E-F38CCCFDD32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8" name="文本框 1291">
          <a:extLst>
            <a:ext uri="{FF2B5EF4-FFF2-40B4-BE49-F238E27FC236}">
              <a16:creationId xmlns:a16="http://schemas.microsoft.com/office/drawing/2014/main" xmlns="" id="{96442DFB-79B0-4B2E-B1A1-430C79349B1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89" name="文本框 1292">
          <a:extLst>
            <a:ext uri="{FF2B5EF4-FFF2-40B4-BE49-F238E27FC236}">
              <a16:creationId xmlns:a16="http://schemas.microsoft.com/office/drawing/2014/main" xmlns="" id="{29661923-5C25-48D0-A3E1-1707432E021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0" name="文本框 1293">
          <a:extLst>
            <a:ext uri="{FF2B5EF4-FFF2-40B4-BE49-F238E27FC236}">
              <a16:creationId xmlns:a16="http://schemas.microsoft.com/office/drawing/2014/main" xmlns="" id="{BC6D5268-FF66-4D57-9249-E540810954F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1" name="文本框 1294">
          <a:extLst>
            <a:ext uri="{FF2B5EF4-FFF2-40B4-BE49-F238E27FC236}">
              <a16:creationId xmlns:a16="http://schemas.microsoft.com/office/drawing/2014/main" xmlns="" id="{8DB06A5A-E7F9-475B-A351-CA26068919E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2" name="文本框 1295">
          <a:extLst>
            <a:ext uri="{FF2B5EF4-FFF2-40B4-BE49-F238E27FC236}">
              <a16:creationId xmlns:a16="http://schemas.microsoft.com/office/drawing/2014/main" xmlns="" id="{D9126AF3-7D01-4579-AA27-25350AC5B0E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3" name="文本框 1296">
          <a:extLst>
            <a:ext uri="{FF2B5EF4-FFF2-40B4-BE49-F238E27FC236}">
              <a16:creationId xmlns:a16="http://schemas.microsoft.com/office/drawing/2014/main" xmlns="" id="{E9B51A6F-7446-45E2-ACE8-C09F8EFCAC3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4" name="文本框 1297">
          <a:extLst>
            <a:ext uri="{FF2B5EF4-FFF2-40B4-BE49-F238E27FC236}">
              <a16:creationId xmlns:a16="http://schemas.microsoft.com/office/drawing/2014/main" xmlns="" id="{EC61A228-57D8-4EE7-BCB3-8EDC1FD4B73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5" name="文本框 1298">
          <a:extLst>
            <a:ext uri="{FF2B5EF4-FFF2-40B4-BE49-F238E27FC236}">
              <a16:creationId xmlns:a16="http://schemas.microsoft.com/office/drawing/2014/main" xmlns="" id="{DE1F13A6-9840-4455-A75F-736CBB7704E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6" name="文本框 1299">
          <a:extLst>
            <a:ext uri="{FF2B5EF4-FFF2-40B4-BE49-F238E27FC236}">
              <a16:creationId xmlns:a16="http://schemas.microsoft.com/office/drawing/2014/main" xmlns="" id="{7C7B7E9A-9124-4773-9176-8CFCB74FFB6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7" name="文本框 1300">
          <a:extLst>
            <a:ext uri="{FF2B5EF4-FFF2-40B4-BE49-F238E27FC236}">
              <a16:creationId xmlns:a16="http://schemas.microsoft.com/office/drawing/2014/main" xmlns="" id="{C2610F7F-5781-4031-9460-1B91CE9A89C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8" name="文本框 1301">
          <a:extLst>
            <a:ext uri="{FF2B5EF4-FFF2-40B4-BE49-F238E27FC236}">
              <a16:creationId xmlns:a16="http://schemas.microsoft.com/office/drawing/2014/main" xmlns="" id="{4A859221-8CA3-4834-B67E-0C64FBCD346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299" name="文本框 1302">
          <a:extLst>
            <a:ext uri="{FF2B5EF4-FFF2-40B4-BE49-F238E27FC236}">
              <a16:creationId xmlns:a16="http://schemas.microsoft.com/office/drawing/2014/main" xmlns="" id="{ABBC525B-33AC-4B36-9B53-E8EDF1E67BE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0" name="文本框 1303">
          <a:extLst>
            <a:ext uri="{FF2B5EF4-FFF2-40B4-BE49-F238E27FC236}">
              <a16:creationId xmlns:a16="http://schemas.microsoft.com/office/drawing/2014/main" xmlns="" id="{A46D30F7-F372-4B45-A668-9A858CD138E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1" name="文本框 1304">
          <a:extLst>
            <a:ext uri="{FF2B5EF4-FFF2-40B4-BE49-F238E27FC236}">
              <a16:creationId xmlns:a16="http://schemas.microsoft.com/office/drawing/2014/main" xmlns="" id="{4571B5D4-37EF-479C-A05E-D9827EE866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2" name="文本框 1305">
          <a:extLst>
            <a:ext uri="{FF2B5EF4-FFF2-40B4-BE49-F238E27FC236}">
              <a16:creationId xmlns:a16="http://schemas.microsoft.com/office/drawing/2014/main" xmlns="" id="{7A07BD41-B406-4F24-ABE8-FE597F731F9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3" name="文本框 1306">
          <a:extLst>
            <a:ext uri="{FF2B5EF4-FFF2-40B4-BE49-F238E27FC236}">
              <a16:creationId xmlns:a16="http://schemas.microsoft.com/office/drawing/2014/main" xmlns="" id="{7AFEF22D-279C-491E-ADA6-563B9630331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4" name="文本框 1307">
          <a:extLst>
            <a:ext uri="{FF2B5EF4-FFF2-40B4-BE49-F238E27FC236}">
              <a16:creationId xmlns:a16="http://schemas.microsoft.com/office/drawing/2014/main" xmlns="" id="{29C5E51A-4A6E-4386-A7BC-7F9CEA90107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5" name="文本框 1308">
          <a:extLst>
            <a:ext uri="{FF2B5EF4-FFF2-40B4-BE49-F238E27FC236}">
              <a16:creationId xmlns:a16="http://schemas.microsoft.com/office/drawing/2014/main" xmlns="" id="{128A0AB2-48AA-4A0F-B46B-54558BB74E5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6" name="文本框 1309">
          <a:extLst>
            <a:ext uri="{FF2B5EF4-FFF2-40B4-BE49-F238E27FC236}">
              <a16:creationId xmlns:a16="http://schemas.microsoft.com/office/drawing/2014/main" xmlns="" id="{8F355382-D076-4C24-9166-032C327242E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7" name="文本框 1310">
          <a:extLst>
            <a:ext uri="{FF2B5EF4-FFF2-40B4-BE49-F238E27FC236}">
              <a16:creationId xmlns:a16="http://schemas.microsoft.com/office/drawing/2014/main" xmlns="" id="{7AC568D5-B56B-4008-8A1E-61867B2F14D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8" name="文本框 1311">
          <a:extLst>
            <a:ext uri="{FF2B5EF4-FFF2-40B4-BE49-F238E27FC236}">
              <a16:creationId xmlns:a16="http://schemas.microsoft.com/office/drawing/2014/main" xmlns="" id="{D3B96C33-ACD4-45E0-B337-6E1C405138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09" name="文本框 1312">
          <a:extLst>
            <a:ext uri="{FF2B5EF4-FFF2-40B4-BE49-F238E27FC236}">
              <a16:creationId xmlns:a16="http://schemas.microsoft.com/office/drawing/2014/main" xmlns="" id="{404BDE60-8FC4-4B94-BB95-67685F958FE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0" name="文本框 1313">
          <a:extLst>
            <a:ext uri="{FF2B5EF4-FFF2-40B4-BE49-F238E27FC236}">
              <a16:creationId xmlns:a16="http://schemas.microsoft.com/office/drawing/2014/main" xmlns="" id="{480C34C7-755C-4296-978C-515E09D8626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1" name="文本框 1314">
          <a:extLst>
            <a:ext uri="{FF2B5EF4-FFF2-40B4-BE49-F238E27FC236}">
              <a16:creationId xmlns:a16="http://schemas.microsoft.com/office/drawing/2014/main" xmlns="" id="{26A99B57-DEB5-4029-A71D-4E40C85BAA3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2" name="文本框 1315">
          <a:extLst>
            <a:ext uri="{FF2B5EF4-FFF2-40B4-BE49-F238E27FC236}">
              <a16:creationId xmlns:a16="http://schemas.microsoft.com/office/drawing/2014/main" xmlns="" id="{97140D1B-DC83-457C-98CF-2651578373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3" name="文本框 1316">
          <a:extLst>
            <a:ext uri="{FF2B5EF4-FFF2-40B4-BE49-F238E27FC236}">
              <a16:creationId xmlns:a16="http://schemas.microsoft.com/office/drawing/2014/main" xmlns="" id="{F0CA40E4-B579-4630-AB6D-50F1AC2A8C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4" name="文本框 1317">
          <a:extLst>
            <a:ext uri="{FF2B5EF4-FFF2-40B4-BE49-F238E27FC236}">
              <a16:creationId xmlns:a16="http://schemas.microsoft.com/office/drawing/2014/main" xmlns="" id="{399AA4DB-2655-436B-B249-CE5D22537E5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5" name="文本框 1318">
          <a:extLst>
            <a:ext uri="{FF2B5EF4-FFF2-40B4-BE49-F238E27FC236}">
              <a16:creationId xmlns:a16="http://schemas.microsoft.com/office/drawing/2014/main" xmlns="" id="{80ACB801-587E-4D59-AE5D-C254178CDE7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6" name="文本框 1319">
          <a:extLst>
            <a:ext uri="{FF2B5EF4-FFF2-40B4-BE49-F238E27FC236}">
              <a16:creationId xmlns:a16="http://schemas.microsoft.com/office/drawing/2014/main" xmlns="" id="{685B73B6-A97A-4D22-A56B-96DF3F24FCD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7" name="文本框 1320">
          <a:extLst>
            <a:ext uri="{FF2B5EF4-FFF2-40B4-BE49-F238E27FC236}">
              <a16:creationId xmlns:a16="http://schemas.microsoft.com/office/drawing/2014/main" xmlns="" id="{90F54810-F894-41B8-AA2B-39193A2AE90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8" name="文本框 1321">
          <a:extLst>
            <a:ext uri="{FF2B5EF4-FFF2-40B4-BE49-F238E27FC236}">
              <a16:creationId xmlns:a16="http://schemas.microsoft.com/office/drawing/2014/main" xmlns="" id="{0B1BF220-3DE4-417D-8F03-26BEE4A86D1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19" name="文本框 1322">
          <a:extLst>
            <a:ext uri="{FF2B5EF4-FFF2-40B4-BE49-F238E27FC236}">
              <a16:creationId xmlns:a16="http://schemas.microsoft.com/office/drawing/2014/main" xmlns="" id="{8EE7CACC-D52A-4381-B7BE-391236AB368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0" name="文本框 1323">
          <a:extLst>
            <a:ext uri="{FF2B5EF4-FFF2-40B4-BE49-F238E27FC236}">
              <a16:creationId xmlns:a16="http://schemas.microsoft.com/office/drawing/2014/main" xmlns="" id="{BF845862-26EB-4584-B1A7-75FF98BF84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1" name="文本框 1324">
          <a:extLst>
            <a:ext uri="{FF2B5EF4-FFF2-40B4-BE49-F238E27FC236}">
              <a16:creationId xmlns:a16="http://schemas.microsoft.com/office/drawing/2014/main" xmlns="" id="{F8F896F6-35A7-4A1F-A02A-0C6CD648CBE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2" name="文本框 1325">
          <a:extLst>
            <a:ext uri="{FF2B5EF4-FFF2-40B4-BE49-F238E27FC236}">
              <a16:creationId xmlns:a16="http://schemas.microsoft.com/office/drawing/2014/main" xmlns="" id="{4272306D-0548-4510-9BFE-8823A560329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3" name="文本框 1326">
          <a:extLst>
            <a:ext uri="{FF2B5EF4-FFF2-40B4-BE49-F238E27FC236}">
              <a16:creationId xmlns:a16="http://schemas.microsoft.com/office/drawing/2014/main" xmlns="" id="{BA6EF498-12CB-4ABB-90A4-39A5ADA099D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4" name="文本框 1327">
          <a:extLst>
            <a:ext uri="{FF2B5EF4-FFF2-40B4-BE49-F238E27FC236}">
              <a16:creationId xmlns:a16="http://schemas.microsoft.com/office/drawing/2014/main" xmlns="" id="{B814447E-39D2-4402-80F9-181323447CE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5" name="文本框 1328">
          <a:extLst>
            <a:ext uri="{FF2B5EF4-FFF2-40B4-BE49-F238E27FC236}">
              <a16:creationId xmlns:a16="http://schemas.microsoft.com/office/drawing/2014/main" xmlns="" id="{B89DADEF-C895-4277-BBB4-BFDB78C3EC5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6" name="文本框 1329">
          <a:extLst>
            <a:ext uri="{FF2B5EF4-FFF2-40B4-BE49-F238E27FC236}">
              <a16:creationId xmlns:a16="http://schemas.microsoft.com/office/drawing/2014/main" xmlns="" id="{18ED3CDB-81D1-4B95-9C1D-397CA57D6D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7" name="文本框 1330">
          <a:extLst>
            <a:ext uri="{FF2B5EF4-FFF2-40B4-BE49-F238E27FC236}">
              <a16:creationId xmlns:a16="http://schemas.microsoft.com/office/drawing/2014/main" xmlns="" id="{541CDC33-1B74-40DB-B886-19C5F4BDA6A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8" name="文本框 1331">
          <a:extLst>
            <a:ext uri="{FF2B5EF4-FFF2-40B4-BE49-F238E27FC236}">
              <a16:creationId xmlns:a16="http://schemas.microsoft.com/office/drawing/2014/main" xmlns="" id="{41EA503E-11CF-4346-94D7-A3ED599DB4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29" name="文本框 1332">
          <a:extLst>
            <a:ext uri="{FF2B5EF4-FFF2-40B4-BE49-F238E27FC236}">
              <a16:creationId xmlns:a16="http://schemas.microsoft.com/office/drawing/2014/main" xmlns="" id="{3BA877C0-2125-49EE-86C0-96E891AD285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0" name="文本框 1333">
          <a:extLst>
            <a:ext uri="{FF2B5EF4-FFF2-40B4-BE49-F238E27FC236}">
              <a16:creationId xmlns:a16="http://schemas.microsoft.com/office/drawing/2014/main" xmlns="" id="{A3316AB8-5471-455E-9011-7B8CCBDE74A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1" name="文本框 1334">
          <a:extLst>
            <a:ext uri="{FF2B5EF4-FFF2-40B4-BE49-F238E27FC236}">
              <a16:creationId xmlns:a16="http://schemas.microsoft.com/office/drawing/2014/main" xmlns="" id="{81432C50-CE24-40B0-81EE-F4239A2FF31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2" name="文本框 1335">
          <a:extLst>
            <a:ext uri="{FF2B5EF4-FFF2-40B4-BE49-F238E27FC236}">
              <a16:creationId xmlns:a16="http://schemas.microsoft.com/office/drawing/2014/main" xmlns="" id="{18D035D1-CB6C-4601-AC79-0FA104A4345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3" name="文本框 1336">
          <a:extLst>
            <a:ext uri="{FF2B5EF4-FFF2-40B4-BE49-F238E27FC236}">
              <a16:creationId xmlns:a16="http://schemas.microsoft.com/office/drawing/2014/main" xmlns="" id="{01DF4755-AAC4-4169-BE8A-FDEC7A138C1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4" name="文本框 1337">
          <a:extLst>
            <a:ext uri="{FF2B5EF4-FFF2-40B4-BE49-F238E27FC236}">
              <a16:creationId xmlns:a16="http://schemas.microsoft.com/office/drawing/2014/main" xmlns="" id="{442193EE-09BC-46A1-AAAE-2A3774E085E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5" name="文本框 1338">
          <a:extLst>
            <a:ext uri="{FF2B5EF4-FFF2-40B4-BE49-F238E27FC236}">
              <a16:creationId xmlns:a16="http://schemas.microsoft.com/office/drawing/2014/main" xmlns="" id="{9FDDF026-8B32-4F88-AF80-DC66D02209C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6" name="文本框 1339">
          <a:extLst>
            <a:ext uri="{FF2B5EF4-FFF2-40B4-BE49-F238E27FC236}">
              <a16:creationId xmlns:a16="http://schemas.microsoft.com/office/drawing/2014/main" xmlns="" id="{0494C6B3-511C-4F5A-B440-E0D6FB13A3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7" name="文本框 1340">
          <a:extLst>
            <a:ext uri="{FF2B5EF4-FFF2-40B4-BE49-F238E27FC236}">
              <a16:creationId xmlns:a16="http://schemas.microsoft.com/office/drawing/2014/main" xmlns="" id="{5486126C-3B0E-49A0-A302-6BB824A2198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8" name="文本框 1341">
          <a:extLst>
            <a:ext uri="{FF2B5EF4-FFF2-40B4-BE49-F238E27FC236}">
              <a16:creationId xmlns:a16="http://schemas.microsoft.com/office/drawing/2014/main" xmlns="" id="{18616560-CE99-440A-937D-2358A6E7283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39" name="文本框 1342">
          <a:extLst>
            <a:ext uri="{FF2B5EF4-FFF2-40B4-BE49-F238E27FC236}">
              <a16:creationId xmlns:a16="http://schemas.microsoft.com/office/drawing/2014/main" xmlns="" id="{70A793FD-8907-430C-B5F4-783F61D68E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0" name="文本框 1343">
          <a:extLst>
            <a:ext uri="{FF2B5EF4-FFF2-40B4-BE49-F238E27FC236}">
              <a16:creationId xmlns:a16="http://schemas.microsoft.com/office/drawing/2014/main" xmlns="" id="{4D94B651-DC2B-4C0A-B046-F91CB345EE0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1" name="文本框 1344">
          <a:extLst>
            <a:ext uri="{FF2B5EF4-FFF2-40B4-BE49-F238E27FC236}">
              <a16:creationId xmlns:a16="http://schemas.microsoft.com/office/drawing/2014/main" xmlns="" id="{B4C2F578-4518-4BEE-91A7-DAF70BA4CC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2" name="文本框 1345">
          <a:extLst>
            <a:ext uri="{FF2B5EF4-FFF2-40B4-BE49-F238E27FC236}">
              <a16:creationId xmlns:a16="http://schemas.microsoft.com/office/drawing/2014/main" xmlns="" id="{0ADAFDD7-8B92-415B-91B2-B82F2E7A67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3" name="文本框 1346">
          <a:extLst>
            <a:ext uri="{FF2B5EF4-FFF2-40B4-BE49-F238E27FC236}">
              <a16:creationId xmlns:a16="http://schemas.microsoft.com/office/drawing/2014/main" xmlns="" id="{E6EB56A5-B0F4-447D-837D-46BC01BEC0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4" name="文本框 1347">
          <a:extLst>
            <a:ext uri="{FF2B5EF4-FFF2-40B4-BE49-F238E27FC236}">
              <a16:creationId xmlns:a16="http://schemas.microsoft.com/office/drawing/2014/main" xmlns="" id="{065645EF-820B-4D46-BBC2-B65A6863879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5" name="文本框 1348">
          <a:extLst>
            <a:ext uri="{FF2B5EF4-FFF2-40B4-BE49-F238E27FC236}">
              <a16:creationId xmlns:a16="http://schemas.microsoft.com/office/drawing/2014/main" xmlns="" id="{2552DC89-747E-483E-8C1F-49B89FCE50E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6" name="文本框 1349">
          <a:extLst>
            <a:ext uri="{FF2B5EF4-FFF2-40B4-BE49-F238E27FC236}">
              <a16:creationId xmlns:a16="http://schemas.microsoft.com/office/drawing/2014/main" xmlns="" id="{9F7B0CED-A281-4B75-80DD-451E6FBE3FD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7" name="文本框 1350">
          <a:extLst>
            <a:ext uri="{FF2B5EF4-FFF2-40B4-BE49-F238E27FC236}">
              <a16:creationId xmlns:a16="http://schemas.microsoft.com/office/drawing/2014/main" xmlns="" id="{3D94CFFA-E103-4D84-9169-52E14D74AD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8" name="文本框 1351">
          <a:extLst>
            <a:ext uri="{FF2B5EF4-FFF2-40B4-BE49-F238E27FC236}">
              <a16:creationId xmlns:a16="http://schemas.microsoft.com/office/drawing/2014/main" xmlns="" id="{272073C9-A9F9-4F36-9981-1814CE2811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49" name="文本框 1352">
          <a:extLst>
            <a:ext uri="{FF2B5EF4-FFF2-40B4-BE49-F238E27FC236}">
              <a16:creationId xmlns:a16="http://schemas.microsoft.com/office/drawing/2014/main" xmlns="" id="{1EF593AB-001A-4DA3-9319-11CAC03CDA2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0" name="文本框 1353">
          <a:extLst>
            <a:ext uri="{FF2B5EF4-FFF2-40B4-BE49-F238E27FC236}">
              <a16:creationId xmlns:a16="http://schemas.microsoft.com/office/drawing/2014/main" xmlns="" id="{30BD519F-0326-4693-BAD5-0E34BF47FF7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1" name="文本框 1354">
          <a:extLst>
            <a:ext uri="{FF2B5EF4-FFF2-40B4-BE49-F238E27FC236}">
              <a16:creationId xmlns:a16="http://schemas.microsoft.com/office/drawing/2014/main" xmlns="" id="{88FACB22-2311-408E-BCC8-32958D73DDF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2" name="文本框 1355">
          <a:extLst>
            <a:ext uri="{FF2B5EF4-FFF2-40B4-BE49-F238E27FC236}">
              <a16:creationId xmlns:a16="http://schemas.microsoft.com/office/drawing/2014/main" xmlns="" id="{F42EF217-5924-4D45-96FB-A40560EFB3A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3" name="文本框 1356">
          <a:extLst>
            <a:ext uri="{FF2B5EF4-FFF2-40B4-BE49-F238E27FC236}">
              <a16:creationId xmlns:a16="http://schemas.microsoft.com/office/drawing/2014/main" xmlns="" id="{98FEBCF5-7D4B-4E26-9B0D-BA84C4FCF8B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4" name="文本框 1357">
          <a:extLst>
            <a:ext uri="{FF2B5EF4-FFF2-40B4-BE49-F238E27FC236}">
              <a16:creationId xmlns:a16="http://schemas.microsoft.com/office/drawing/2014/main" xmlns="" id="{43C71016-EE28-45A0-8349-41AA051228C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5" name="文本框 1358">
          <a:extLst>
            <a:ext uri="{FF2B5EF4-FFF2-40B4-BE49-F238E27FC236}">
              <a16:creationId xmlns:a16="http://schemas.microsoft.com/office/drawing/2014/main" xmlns="" id="{59C9972C-2ACB-41FB-8CC7-3421D54E547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6" name="文本框 1359">
          <a:extLst>
            <a:ext uri="{FF2B5EF4-FFF2-40B4-BE49-F238E27FC236}">
              <a16:creationId xmlns:a16="http://schemas.microsoft.com/office/drawing/2014/main" xmlns="" id="{2A08BA4B-DF50-48EF-93C8-1AE9FB96FF7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7" name="文本框 1360">
          <a:extLst>
            <a:ext uri="{FF2B5EF4-FFF2-40B4-BE49-F238E27FC236}">
              <a16:creationId xmlns:a16="http://schemas.microsoft.com/office/drawing/2014/main" xmlns="" id="{A482D707-2645-4CC1-8F0F-C4E47371DD4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8" name="文本框 1361">
          <a:extLst>
            <a:ext uri="{FF2B5EF4-FFF2-40B4-BE49-F238E27FC236}">
              <a16:creationId xmlns:a16="http://schemas.microsoft.com/office/drawing/2014/main" xmlns="" id="{D6B02837-A6DF-439D-8657-326E5FBD42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59" name="文本框 1362">
          <a:extLst>
            <a:ext uri="{FF2B5EF4-FFF2-40B4-BE49-F238E27FC236}">
              <a16:creationId xmlns:a16="http://schemas.microsoft.com/office/drawing/2014/main" xmlns="" id="{B66A633E-170D-4233-9C99-92FA3480E35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0" name="文本框 1363">
          <a:extLst>
            <a:ext uri="{FF2B5EF4-FFF2-40B4-BE49-F238E27FC236}">
              <a16:creationId xmlns:a16="http://schemas.microsoft.com/office/drawing/2014/main" xmlns="" id="{00B1A6F0-8646-4506-86FC-910C0D0A42B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1" name="文本框 1364">
          <a:extLst>
            <a:ext uri="{FF2B5EF4-FFF2-40B4-BE49-F238E27FC236}">
              <a16:creationId xmlns:a16="http://schemas.microsoft.com/office/drawing/2014/main" xmlns="" id="{45E8D706-2D3F-45D1-9520-DB03964CC60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2" name="文本框 1365">
          <a:extLst>
            <a:ext uri="{FF2B5EF4-FFF2-40B4-BE49-F238E27FC236}">
              <a16:creationId xmlns:a16="http://schemas.microsoft.com/office/drawing/2014/main" xmlns="" id="{CB622A9D-B60B-4969-AD2D-A177256F65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3" name="文本框 1366">
          <a:extLst>
            <a:ext uri="{FF2B5EF4-FFF2-40B4-BE49-F238E27FC236}">
              <a16:creationId xmlns:a16="http://schemas.microsoft.com/office/drawing/2014/main" xmlns="" id="{19E1ECAD-17D6-40E9-9703-F516FBBACBE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4" name="文本框 1367">
          <a:extLst>
            <a:ext uri="{FF2B5EF4-FFF2-40B4-BE49-F238E27FC236}">
              <a16:creationId xmlns:a16="http://schemas.microsoft.com/office/drawing/2014/main" xmlns="" id="{7AA12AE9-6F15-4725-B402-3787E6B8870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5" name="文本框 1368">
          <a:extLst>
            <a:ext uri="{FF2B5EF4-FFF2-40B4-BE49-F238E27FC236}">
              <a16:creationId xmlns:a16="http://schemas.microsoft.com/office/drawing/2014/main" xmlns="" id="{85CE4124-C462-448A-9195-B1570ED7149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6" name="文本框 1369">
          <a:extLst>
            <a:ext uri="{FF2B5EF4-FFF2-40B4-BE49-F238E27FC236}">
              <a16:creationId xmlns:a16="http://schemas.microsoft.com/office/drawing/2014/main" xmlns="" id="{E5207A53-9A70-4000-B502-777A91E4E83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7" name="文本框 1370">
          <a:extLst>
            <a:ext uri="{FF2B5EF4-FFF2-40B4-BE49-F238E27FC236}">
              <a16:creationId xmlns:a16="http://schemas.microsoft.com/office/drawing/2014/main" xmlns="" id="{8F60711F-D533-47E1-83F2-55CFB5246CB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8" name="文本框 1371">
          <a:extLst>
            <a:ext uri="{FF2B5EF4-FFF2-40B4-BE49-F238E27FC236}">
              <a16:creationId xmlns:a16="http://schemas.microsoft.com/office/drawing/2014/main" xmlns="" id="{E33FC2C6-5848-4784-A4A6-90C0B6F7EC3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69" name="文本框 1372">
          <a:extLst>
            <a:ext uri="{FF2B5EF4-FFF2-40B4-BE49-F238E27FC236}">
              <a16:creationId xmlns:a16="http://schemas.microsoft.com/office/drawing/2014/main" xmlns="" id="{28CCA926-69B9-4991-AFDB-9E7E7581F70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0" name="文本框 1373">
          <a:extLst>
            <a:ext uri="{FF2B5EF4-FFF2-40B4-BE49-F238E27FC236}">
              <a16:creationId xmlns:a16="http://schemas.microsoft.com/office/drawing/2014/main" xmlns="" id="{C3781186-24B8-472E-B539-CB0B14851D4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1" name="文本框 1374">
          <a:extLst>
            <a:ext uri="{FF2B5EF4-FFF2-40B4-BE49-F238E27FC236}">
              <a16:creationId xmlns:a16="http://schemas.microsoft.com/office/drawing/2014/main" xmlns="" id="{8BD7275A-E9CD-4E22-857F-C6FA026516F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2" name="文本框 1375">
          <a:extLst>
            <a:ext uri="{FF2B5EF4-FFF2-40B4-BE49-F238E27FC236}">
              <a16:creationId xmlns:a16="http://schemas.microsoft.com/office/drawing/2014/main" xmlns="" id="{4DE96BF3-925F-4747-9685-825989BB33E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3" name="文本框 1376">
          <a:extLst>
            <a:ext uri="{FF2B5EF4-FFF2-40B4-BE49-F238E27FC236}">
              <a16:creationId xmlns:a16="http://schemas.microsoft.com/office/drawing/2014/main" xmlns="" id="{067FE10D-239B-4F4A-BB9D-D15E1DA4B08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4" name="文本框 1377">
          <a:extLst>
            <a:ext uri="{FF2B5EF4-FFF2-40B4-BE49-F238E27FC236}">
              <a16:creationId xmlns:a16="http://schemas.microsoft.com/office/drawing/2014/main" xmlns="" id="{66679BB4-A216-4392-A3AB-C6FC05F5792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5" name="文本框 1378">
          <a:extLst>
            <a:ext uri="{FF2B5EF4-FFF2-40B4-BE49-F238E27FC236}">
              <a16:creationId xmlns:a16="http://schemas.microsoft.com/office/drawing/2014/main" xmlns="" id="{54DFE5CD-09C9-4242-A2FC-33437348C1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6" name="文本框 1379">
          <a:extLst>
            <a:ext uri="{FF2B5EF4-FFF2-40B4-BE49-F238E27FC236}">
              <a16:creationId xmlns:a16="http://schemas.microsoft.com/office/drawing/2014/main" xmlns="" id="{A3069DE4-F8CA-4C78-A2C2-D904BAEC43D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7" name="文本框 1380">
          <a:extLst>
            <a:ext uri="{FF2B5EF4-FFF2-40B4-BE49-F238E27FC236}">
              <a16:creationId xmlns:a16="http://schemas.microsoft.com/office/drawing/2014/main" xmlns="" id="{D22DE7EF-7C76-471E-8DF5-DBC045AA204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8" name="文本框 1381">
          <a:extLst>
            <a:ext uri="{FF2B5EF4-FFF2-40B4-BE49-F238E27FC236}">
              <a16:creationId xmlns:a16="http://schemas.microsoft.com/office/drawing/2014/main" xmlns="" id="{F01226AF-CCB1-4663-832C-8148D3B3850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79" name="文本框 1382">
          <a:extLst>
            <a:ext uri="{FF2B5EF4-FFF2-40B4-BE49-F238E27FC236}">
              <a16:creationId xmlns:a16="http://schemas.microsoft.com/office/drawing/2014/main" xmlns="" id="{0D7FB2F0-8B7D-47AD-862A-C84F107280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0" name="文本框 1383">
          <a:extLst>
            <a:ext uri="{FF2B5EF4-FFF2-40B4-BE49-F238E27FC236}">
              <a16:creationId xmlns:a16="http://schemas.microsoft.com/office/drawing/2014/main" xmlns="" id="{A9A3D582-A1F8-4F79-96C8-FE833A0763B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1" name="文本框 1384">
          <a:extLst>
            <a:ext uri="{FF2B5EF4-FFF2-40B4-BE49-F238E27FC236}">
              <a16:creationId xmlns:a16="http://schemas.microsoft.com/office/drawing/2014/main" xmlns="" id="{12B55F45-078D-4560-9604-E041B6EF78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2" name="文本框 1385">
          <a:extLst>
            <a:ext uri="{FF2B5EF4-FFF2-40B4-BE49-F238E27FC236}">
              <a16:creationId xmlns:a16="http://schemas.microsoft.com/office/drawing/2014/main" xmlns="" id="{DBB6352E-7887-4F78-8FD7-8D4888F11B7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3" name="文本框 1386">
          <a:extLst>
            <a:ext uri="{FF2B5EF4-FFF2-40B4-BE49-F238E27FC236}">
              <a16:creationId xmlns:a16="http://schemas.microsoft.com/office/drawing/2014/main" xmlns="" id="{07777941-A4D1-40B0-976B-0D6FBCDAFC8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4" name="文本框 1387">
          <a:extLst>
            <a:ext uri="{FF2B5EF4-FFF2-40B4-BE49-F238E27FC236}">
              <a16:creationId xmlns:a16="http://schemas.microsoft.com/office/drawing/2014/main" xmlns="" id="{18551D57-C5AC-4E17-A04C-D36F8D5747D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5" name="文本框 1388">
          <a:extLst>
            <a:ext uri="{FF2B5EF4-FFF2-40B4-BE49-F238E27FC236}">
              <a16:creationId xmlns:a16="http://schemas.microsoft.com/office/drawing/2014/main" xmlns="" id="{FE8B0220-7531-465D-90F2-804F0F950B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6" name="文本框 1389">
          <a:extLst>
            <a:ext uri="{FF2B5EF4-FFF2-40B4-BE49-F238E27FC236}">
              <a16:creationId xmlns:a16="http://schemas.microsoft.com/office/drawing/2014/main" xmlns="" id="{29A9FE9A-DE96-4CFF-9581-6AA36415070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7" name="文本框 1390">
          <a:extLst>
            <a:ext uri="{FF2B5EF4-FFF2-40B4-BE49-F238E27FC236}">
              <a16:creationId xmlns:a16="http://schemas.microsoft.com/office/drawing/2014/main" xmlns="" id="{91DC20C7-76D7-45CA-B010-3DC4E8A70D3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8" name="文本框 1391">
          <a:extLst>
            <a:ext uri="{FF2B5EF4-FFF2-40B4-BE49-F238E27FC236}">
              <a16:creationId xmlns:a16="http://schemas.microsoft.com/office/drawing/2014/main" xmlns="" id="{3B32081F-6DE4-4F5D-A709-FAAEAE801B9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89" name="文本框 1392">
          <a:extLst>
            <a:ext uri="{FF2B5EF4-FFF2-40B4-BE49-F238E27FC236}">
              <a16:creationId xmlns:a16="http://schemas.microsoft.com/office/drawing/2014/main" xmlns="" id="{2DB96D1A-F1B9-4B17-861C-C6B02DDBCA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0" name="文本框 1393">
          <a:extLst>
            <a:ext uri="{FF2B5EF4-FFF2-40B4-BE49-F238E27FC236}">
              <a16:creationId xmlns:a16="http://schemas.microsoft.com/office/drawing/2014/main" xmlns="" id="{C1870482-618A-49AA-B306-56DA18D56EF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1" name="文本框 1394">
          <a:extLst>
            <a:ext uri="{FF2B5EF4-FFF2-40B4-BE49-F238E27FC236}">
              <a16:creationId xmlns:a16="http://schemas.microsoft.com/office/drawing/2014/main" xmlns="" id="{C19383F0-538D-4BB6-BED5-FB2988CB50A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2" name="文本框 1395">
          <a:extLst>
            <a:ext uri="{FF2B5EF4-FFF2-40B4-BE49-F238E27FC236}">
              <a16:creationId xmlns:a16="http://schemas.microsoft.com/office/drawing/2014/main" xmlns="" id="{44F4B27B-6022-4617-A9E5-2864A2F9DE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3" name="文本框 1396">
          <a:extLst>
            <a:ext uri="{FF2B5EF4-FFF2-40B4-BE49-F238E27FC236}">
              <a16:creationId xmlns:a16="http://schemas.microsoft.com/office/drawing/2014/main" xmlns="" id="{90576441-4373-447F-A84D-7ECA7DCE7D7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4" name="文本框 1397">
          <a:extLst>
            <a:ext uri="{FF2B5EF4-FFF2-40B4-BE49-F238E27FC236}">
              <a16:creationId xmlns:a16="http://schemas.microsoft.com/office/drawing/2014/main" xmlns="" id="{D50CBD1D-9544-4D70-949C-EE9FBDE962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5" name="文本框 1398">
          <a:extLst>
            <a:ext uri="{FF2B5EF4-FFF2-40B4-BE49-F238E27FC236}">
              <a16:creationId xmlns:a16="http://schemas.microsoft.com/office/drawing/2014/main" xmlns="" id="{53A123C1-9AF6-487D-B56E-CFD2DFB62BE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6" name="文本框 1399">
          <a:extLst>
            <a:ext uri="{FF2B5EF4-FFF2-40B4-BE49-F238E27FC236}">
              <a16:creationId xmlns:a16="http://schemas.microsoft.com/office/drawing/2014/main" xmlns="" id="{A39F73FA-F4B9-40F4-8B31-7207913347E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7" name="文本框 1400">
          <a:extLst>
            <a:ext uri="{FF2B5EF4-FFF2-40B4-BE49-F238E27FC236}">
              <a16:creationId xmlns:a16="http://schemas.microsoft.com/office/drawing/2014/main" xmlns="" id="{F68F5265-79ED-44B0-A9F1-184B992EAB4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8" name="文本框 1401">
          <a:extLst>
            <a:ext uri="{FF2B5EF4-FFF2-40B4-BE49-F238E27FC236}">
              <a16:creationId xmlns:a16="http://schemas.microsoft.com/office/drawing/2014/main" xmlns="" id="{9AC0DF85-A7EB-4E7E-BF19-B449E596309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399" name="文本框 1402">
          <a:extLst>
            <a:ext uri="{FF2B5EF4-FFF2-40B4-BE49-F238E27FC236}">
              <a16:creationId xmlns:a16="http://schemas.microsoft.com/office/drawing/2014/main" xmlns="" id="{BCDA770B-8A82-4D30-B37E-4C9CC1B2982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0" name="文本框 1403">
          <a:extLst>
            <a:ext uri="{FF2B5EF4-FFF2-40B4-BE49-F238E27FC236}">
              <a16:creationId xmlns:a16="http://schemas.microsoft.com/office/drawing/2014/main" xmlns="" id="{36D37532-CDF4-4621-8F57-F61588335A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1" name="文本框 1404">
          <a:extLst>
            <a:ext uri="{FF2B5EF4-FFF2-40B4-BE49-F238E27FC236}">
              <a16:creationId xmlns:a16="http://schemas.microsoft.com/office/drawing/2014/main" xmlns="" id="{A729429F-7AF4-434C-9479-58043AEA22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2" name="文本框 1405">
          <a:extLst>
            <a:ext uri="{FF2B5EF4-FFF2-40B4-BE49-F238E27FC236}">
              <a16:creationId xmlns:a16="http://schemas.microsoft.com/office/drawing/2014/main" xmlns="" id="{682AB2E2-4E79-4FFF-AABD-EA50EF5E342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3" name="文本框 1406">
          <a:extLst>
            <a:ext uri="{FF2B5EF4-FFF2-40B4-BE49-F238E27FC236}">
              <a16:creationId xmlns:a16="http://schemas.microsoft.com/office/drawing/2014/main" xmlns="" id="{F9A86D35-D518-4C11-B0C2-B5F31BB9AE2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4" name="文本框 1407">
          <a:extLst>
            <a:ext uri="{FF2B5EF4-FFF2-40B4-BE49-F238E27FC236}">
              <a16:creationId xmlns:a16="http://schemas.microsoft.com/office/drawing/2014/main" xmlns="" id="{0EB1D857-490C-4DC3-9E87-483187ADB39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5" name="文本框 1408">
          <a:extLst>
            <a:ext uri="{FF2B5EF4-FFF2-40B4-BE49-F238E27FC236}">
              <a16:creationId xmlns:a16="http://schemas.microsoft.com/office/drawing/2014/main" xmlns="" id="{E8A9370C-993D-45BF-A11B-48C82657FBD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6" name="文本框 1409">
          <a:extLst>
            <a:ext uri="{FF2B5EF4-FFF2-40B4-BE49-F238E27FC236}">
              <a16:creationId xmlns:a16="http://schemas.microsoft.com/office/drawing/2014/main" xmlns="" id="{0CCECF3B-347C-4A83-8557-177304EF0BE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7" name="文本框 1410">
          <a:extLst>
            <a:ext uri="{FF2B5EF4-FFF2-40B4-BE49-F238E27FC236}">
              <a16:creationId xmlns:a16="http://schemas.microsoft.com/office/drawing/2014/main" xmlns="" id="{5F5A80B5-F602-4A1B-9E54-C88C41B0D22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8" name="文本框 1411">
          <a:extLst>
            <a:ext uri="{FF2B5EF4-FFF2-40B4-BE49-F238E27FC236}">
              <a16:creationId xmlns:a16="http://schemas.microsoft.com/office/drawing/2014/main" xmlns="" id="{418D3C92-32EB-46D6-A5A6-8D6F7D6061F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09" name="文本框 1412">
          <a:extLst>
            <a:ext uri="{FF2B5EF4-FFF2-40B4-BE49-F238E27FC236}">
              <a16:creationId xmlns:a16="http://schemas.microsoft.com/office/drawing/2014/main" xmlns="" id="{DE57844A-71E2-4034-81B0-C8C9826902A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0" name="文本框 1413">
          <a:extLst>
            <a:ext uri="{FF2B5EF4-FFF2-40B4-BE49-F238E27FC236}">
              <a16:creationId xmlns:a16="http://schemas.microsoft.com/office/drawing/2014/main" xmlns="" id="{3EB05158-FD42-4581-A802-C57BAFDC30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1" name="文本框 1414">
          <a:extLst>
            <a:ext uri="{FF2B5EF4-FFF2-40B4-BE49-F238E27FC236}">
              <a16:creationId xmlns:a16="http://schemas.microsoft.com/office/drawing/2014/main" xmlns="" id="{11629476-B618-4012-BC27-1B1E06E22A1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2" name="文本框 1415">
          <a:extLst>
            <a:ext uri="{FF2B5EF4-FFF2-40B4-BE49-F238E27FC236}">
              <a16:creationId xmlns:a16="http://schemas.microsoft.com/office/drawing/2014/main" xmlns="" id="{A9BF9BE5-AFA7-4ED8-971B-01A3BB23B58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3" name="文本框 1416">
          <a:extLst>
            <a:ext uri="{FF2B5EF4-FFF2-40B4-BE49-F238E27FC236}">
              <a16:creationId xmlns:a16="http://schemas.microsoft.com/office/drawing/2014/main" xmlns="" id="{9EC28775-AF8F-4C9B-AE6B-6B168621F0A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4" name="文本框 1417">
          <a:extLst>
            <a:ext uri="{FF2B5EF4-FFF2-40B4-BE49-F238E27FC236}">
              <a16:creationId xmlns:a16="http://schemas.microsoft.com/office/drawing/2014/main" xmlns="" id="{C237B9ED-DC55-485E-B8EF-55B1026B0F6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5" name="文本框 1418">
          <a:extLst>
            <a:ext uri="{FF2B5EF4-FFF2-40B4-BE49-F238E27FC236}">
              <a16:creationId xmlns:a16="http://schemas.microsoft.com/office/drawing/2014/main" xmlns="" id="{B9EEAE44-C96E-418B-867A-EBEBCF50B32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6" name="文本框 1419">
          <a:extLst>
            <a:ext uri="{FF2B5EF4-FFF2-40B4-BE49-F238E27FC236}">
              <a16:creationId xmlns:a16="http://schemas.microsoft.com/office/drawing/2014/main" xmlns="" id="{F8F06C3C-8781-4933-B1BC-124E2FF11BE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7" name="文本框 1420">
          <a:extLst>
            <a:ext uri="{FF2B5EF4-FFF2-40B4-BE49-F238E27FC236}">
              <a16:creationId xmlns:a16="http://schemas.microsoft.com/office/drawing/2014/main" xmlns="" id="{A0B59E16-7880-4669-9F57-C0903FD164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8" name="文本框 1421">
          <a:extLst>
            <a:ext uri="{FF2B5EF4-FFF2-40B4-BE49-F238E27FC236}">
              <a16:creationId xmlns:a16="http://schemas.microsoft.com/office/drawing/2014/main" xmlns="" id="{D5C0CF39-1193-450A-A8E0-B98FFC63D27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19" name="文本框 1422">
          <a:extLst>
            <a:ext uri="{FF2B5EF4-FFF2-40B4-BE49-F238E27FC236}">
              <a16:creationId xmlns:a16="http://schemas.microsoft.com/office/drawing/2014/main" xmlns="" id="{987AE20A-69C9-4FCF-8393-DF99F7BD96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0" name="文本框 1423">
          <a:extLst>
            <a:ext uri="{FF2B5EF4-FFF2-40B4-BE49-F238E27FC236}">
              <a16:creationId xmlns:a16="http://schemas.microsoft.com/office/drawing/2014/main" xmlns="" id="{6213F942-B315-4657-AFA9-A3EAF54E3E0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1" name="文本框 1424">
          <a:extLst>
            <a:ext uri="{FF2B5EF4-FFF2-40B4-BE49-F238E27FC236}">
              <a16:creationId xmlns:a16="http://schemas.microsoft.com/office/drawing/2014/main" xmlns="" id="{C6A39B69-DCF6-4C49-A1ED-78E0AFFD335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2" name="文本框 1425">
          <a:extLst>
            <a:ext uri="{FF2B5EF4-FFF2-40B4-BE49-F238E27FC236}">
              <a16:creationId xmlns:a16="http://schemas.microsoft.com/office/drawing/2014/main" xmlns="" id="{F5BD158E-CB1C-42C2-A6F9-BFD0E151745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3" name="文本框 1426">
          <a:extLst>
            <a:ext uri="{FF2B5EF4-FFF2-40B4-BE49-F238E27FC236}">
              <a16:creationId xmlns:a16="http://schemas.microsoft.com/office/drawing/2014/main" xmlns="" id="{D5A8521F-75E2-4AF8-A910-231F5320B90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4" name="文本框 1427">
          <a:extLst>
            <a:ext uri="{FF2B5EF4-FFF2-40B4-BE49-F238E27FC236}">
              <a16:creationId xmlns:a16="http://schemas.microsoft.com/office/drawing/2014/main" xmlns="" id="{CC4045F0-66FE-4E30-A44B-95618FBDBC8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5" name="文本框 1428">
          <a:extLst>
            <a:ext uri="{FF2B5EF4-FFF2-40B4-BE49-F238E27FC236}">
              <a16:creationId xmlns:a16="http://schemas.microsoft.com/office/drawing/2014/main" xmlns="" id="{E34CE12C-DA9B-44CE-82F1-027D674BB4B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6" name="文本框 1429">
          <a:extLst>
            <a:ext uri="{FF2B5EF4-FFF2-40B4-BE49-F238E27FC236}">
              <a16:creationId xmlns:a16="http://schemas.microsoft.com/office/drawing/2014/main" xmlns="" id="{65271736-40E2-4FFB-ACF4-7D4377209E8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7" name="文本框 1430">
          <a:extLst>
            <a:ext uri="{FF2B5EF4-FFF2-40B4-BE49-F238E27FC236}">
              <a16:creationId xmlns:a16="http://schemas.microsoft.com/office/drawing/2014/main" xmlns="" id="{A2196130-F08D-48EC-B6F2-4DF62B997C7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8" name="文本框 1431">
          <a:extLst>
            <a:ext uri="{FF2B5EF4-FFF2-40B4-BE49-F238E27FC236}">
              <a16:creationId xmlns:a16="http://schemas.microsoft.com/office/drawing/2014/main" xmlns="" id="{37CD7215-1F23-443E-9681-B3472CEB9DD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29" name="文本框 1432">
          <a:extLst>
            <a:ext uri="{FF2B5EF4-FFF2-40B4-BE49-F238E27FC236}">
              <a16:creationId xmlns:a16="http://schemas.microsoft.com/office/drawing/2014/main" xmlns="" id="{64D268A1-B9AF-49FE-814F-97AD503579E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0" name="文本框 1433">
          <a:extLst>
            <a:ext uri="{FF2B5EF4-FFF2-40B4-BE49-F238E27FC236}">
              <a16:creationId xmlns:a16="http://schemas.microsoft.com/office/drawing/2014/main" xmlns="" id="{4B859E46-B4EA-4B08-BC4A-465747D02E3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1" name="文本框 1434">
          <a:extLst>
            <a:ext uri="{FF2B5EF4-FFF2-40B4-BE49-F238E27FC236}">
              <a16:creationId xmlns:a16="http://schemas.microsoft.com/office/drawing/2014/main" xmlns="" id="{F489A658-8961-4333-BC1D-D97F9B02C8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2" name="文本框 1435">
          <a:extLst>
            <a:ext uri="{FF2B5EF4-FFF2-40B4-BE49-F238E27FC236}">
              <a16:creationId xmlns:a16="http://schemas.microsoft.com/office/drawing/2014/main" xmlns="" id="{792DE13C-890D-4909-8D78-FEF3982B155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3" name="文本框 1436">
          <a:extLst>
            <a:ext uri="{FF2B5EF4-FFF2-40B4-BE49-F238E27FC236}">
              <a16:creationId xmlns:a16="http://schemas.microsoft.com/office/drawing/2014/main" xmlns="" id="{82D174F0-EC3E-4F94-949A-36F62CCF167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4" name="文本框 1437">
          <a:extLst>
            <a:ext uri="{FF2B5EF4-FFF2-40B4-BE49-F238E27FC236}">
              <a16:creationId xmlns:a16="http://schemas.microsoft.com/office/drawing/2014/main" xmlns="" id="{277B8296-457C-4EA4-BA57-FD7FB992BEA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5" name="文本框 1438">
          <a:extLst>
            <a:ext uri="{FF2B5EF4-FFF2-40B4-BE49-F238E27FC236}">
              <a16:creationId xmlns:a16="http://schemas.microsoft.com/office/drawing/2014/main" xmlns="" id="{22665880-8066-4521-A3D9-1C8E02D6CF5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6" name="文本框 1439">
          <a:extLst>
            <a:ext uri="{FF2B5EF4-FFF2-40B4-BE49-F238E27FC236}">
              <a16:creationId xmlns:a16="http://schemas.microsoft.com/office/drawing/2014/main" xmlns="" id="{FC4A4EA1-4C7A-4088-9BD3-9A8E32849BE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437" name="文本框 1440">
          <a:extLst>
            <a:ext uri="{FF2B5EF4-FFF2-40B4-BE49-F238E27FC236}">
              <a16:creationId xmlns:a16="http://schemas.microsoft.com/office/drawing/2014/main" xmlns="" id="{31B628AD-4397-4BC6-B3F0-56B1276A9B4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38" name="文本框 1441">
          <a:extLst>
            <a:ext uri="{FF2B5EF4-FFF2-40B4-BE49-F238E27FC236}">
              <a16:creationId xmlns:a16="http://schemas.microsoft.com/office/drawing/2014/main" xmlns="" id="{34CDD99B-4975-407B-811E-472C94332D4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39" name="文本框 1442">
          <a:extLst>
            <a:ext uri="{FF2B5EF4-FFF2-40B4-BE49-F238E27FC236}">
              <a16:creationId xmlns:a16="http://schemas.microsoft.com/office/drawing/2014/main" xmlns="" id="{55640F9A-710E-4642-BD04-954277C093F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0" name="文本框 1443">
          <a:extLst>
            <a:ext uri="{FF2B5EF4-FFF2-40B4-BE49-F238E27FC236}">
              <a16:creationId xmlns:a16="http://schemas.microsoft.com/office/drawing/2014/main" xmlns="" id="{8FE3BB3B-6AC2-4463-93BC-B5B6E091407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1" name="文本框 1444">
          <a:extLst>
            <a:ext uri="{FF2B5EF4-FFF2-40B4-BE49-F238E27FC236}">
              <a16:creationId xmlns:a16="http://schemas.microsoft.com/office/drawing/2014/main" xmlns="" id="{57493234-299D-425C-8DD1-5672C1A1023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2" name="文本框 1445">
          <a:extLst>
            <a:ext uri="{FF2B5EF4-FFF2-40B4-BE49-F238E27FC236}">
              <a16:creationId xmlns:a16="http://schemas.microsoft.com/office/drawing/2014/main" xmlns="" id="{77D24B61-C5F7-4B12-ADA4-488D0344FE0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3" name="文本框 1446">
          <a:extLst>
            <a:ext uri="{FF2B5EF4-FFF2-40B4-BE49-F238E27FC236}">
              <a16:creationId xmlns:a16="http://schemas.microsoft.com/office/drawing/2014/main" xmlns="" id="{9001D6E5-56DB-4EA4-8FA1-6F456B885A8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4" name="文本框 1447">
          <a:extLst>
            <a:ext uri="{FF2B5EF4-FFF2-40B4-BE49-F238E27FC236}">
              <a16:creationId xmlns:a16="http://schemas.microsoft.com/office/drawing/2014/main" xmlns="" id="{24640910-11CA-4767-9FDC-4E2A3896166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5" name="文本框 1448">
          <a:extLst>
            <a:ext uri="{FF2B5EF4-FFF2-40B4-BE49-F238E27FC236}">
              <a16:creationId xmlns:a16="http://schemas.microsoft.com/office/drawing/2014/main" xmlns="" id="{409898AF-9A17-4E8A-B596-29B13D962FE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6" name="文本框 1449">
          <a:extLst>
            <a:ext uri="{FF2B5EF4-FFF2-40B4-BE49-F238E27FC236}">
              <a16:creationId xmlns:a16="http://schemas.microsoft.com/office/drawing/2014/main" xmlns="" id="{159E7B1F-5E4D-4789-B449-596C24C0BED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7" name="文本框 1450">
          <a:extLst>
            <a:ext uri="{FF2B5EF4-FFF2-40B4-BE49-F238E27FC236}">
              <a16:creationId xmlns:a16="http://schemas.microsoft.com/office/drawing/2014/main" xmlns="" id="{986A7E88-3A73-436C-ACBC-47F41477B7E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8" name="文本框 1451">
          <a:extLst>
            <a:ext uri="{FF2B5EF4-FFF2-40B4-BE49-F238E27FC236}">
              <a16:creationId xmlns:a16="http://schemas.microsoft.com/office/drawing/2014/main" xmlns="" id="{2CBE8C9F-645B-4B3C-B641-A729270B574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49" name="文本框 1452">
          <a:extLst>
            <a:ext uri="{FF2B5EF4-FFF2-40B4-BE49-F238E27FC236}">
              <a16:creationId xmlns:a16="http://schemas.microsoft.com/office/drawing/2014/main" xmlns="" id="{4AB995D6-BFD5-4CCB-9373-BD3323DC12A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0" name="文本框 1453">
          <a:extLst>
            <a:ext uri="{FF2B5EF4-FFF2-40B4-BE49-F238E27FC236}">
              <a16:creationId xmlns:a16="http://schemas.microsoft.com/office/drawing/2014/main" xmlns="" id="{65448B4C-CE3E-46E2-95DD-792FE6ED4E1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1" name="文本框 1454">
          <a:extLst>
            <a:ext uri="{FF2B5EF4-FFF2-40B4-BE49-F238E27FC236}">
              <a16:creationId xmlns:a16="http://schemas.microsoft.com/office/drawing/2014/main" xmlns="" id="{D3404B14-64FE-4D30-B118-35320B19883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2" name="文本框 1455">
          <a:extLst>
            <a:ext uri="{FF2B5EF4-FFF2-40B4-BE49-F238E27FC236}">
              <a16:creationId xmlns:a16="http://schemas.microsoft.com/office/drawing/2014/main" xmlns="" id="{F033E39A-2FFA-4A43-BCD0-07A98EA3DE2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3" name="文本框 1456">
          <a:extLst>
            <a:ext uri="{FF2B5EF4-FFF2-40B4-BE49-F238E27FC236}">
              <a16:creationId xmlns:a16="http://schemas.microsoft.com/office/drawing/2014/main" xmlns="" id="{3B5B6DED-F252-4F62-B4FA-A99DCDD2589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4" name="文本框 1457">
          <a:extLst>
            <a:ext uri="{FF2B5EF4-FFF2-40B4-BE49-F238E27FC236}">
              <a16:creationId xmlns:a16="http://schemas.microsoft.com/office/drawing/2014/main" xmlns="" id="{D874004C-88B1-4C14-AE4E-091292C7BC8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5" name="文本框 1458">
          <a:extLst>
            <a:ext uri="{FF2B5EF4-FFF2-40B4-BE49-F238E27FC236}">
              <a16:creationId xmlns:a16="http://schemas.microsoft.com/office/drawing/2014/main" xmlns="" id="{7E61FF8B-8043-4B92-A111-FAA4BE62451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6" name="文本框 1459">
          <a:extLst>
            <a:ext uri="{FF2B5EF4-FFF2-40B4-BE49-F238E27FC236}">
              <a16:creationId xmlns:a16="http://schemas.microsoft.com/office/drawing/2014/main" xmlns="" id="{4D116094-78D1-4468-A3B8-EA227E18D7C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7" name="文本框 1460">
          <a:extLst>
            <a:ext uri="{FF2B5EF4-FFF2-40B4-BE49-F238E27FC236}">
              <a16:creationId xmlns:a16="http://schemas.microsoft.com/office/drawing/2014/main" xmlns="" id="{00C9AF43-1CF7-44B3-9C58-E5FB377CFF6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8" name="文本框 1461">
          <a:extLst>
            <a:ext uri="{FF2B5EF4-FFF2-40B4-BE49-F238E27FC236}">
              <a16:creationId xmlns:a16="http://schemas.microsoft.com/office/drawing/2014/main" xmlns="" id="{FD569B9E-EF40-4B26-A167-F6841BA9C6A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59" name="文本框 1462">
          <a:extLst>
            <a:ext uri="{FF2B5EF4-FFF2-40B4-BE49-F238E27FC236}">
              <a16:creationId xmlns:a16="http://schemas.microsoft.com/office/drawing/2014/main" xmlns="" id="{40187F90-0924-419A-A7B0-DB92DCC31A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0" name="文本框 1463">
          <a:extLst>
            <a:ext uri="{FF2B5EF4-FFF2-40B4-BE49-F238E27FC236}">
              <a16:creationId xmlns:a16="http://schemas.microsoft.com/office/drawing/2014/main" xmlns="" id="{4F750794-86D9-4310-AF70-F39AE577CCD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1" name="文本框 1464">
          <a:extLst>
            <a:ext uri="{FF2B5EF4-FFF2-40B4-BE49-F238E27FC236}">
              <a16:creationId xmlns:a16="http://schemas.microsoft.com/office/drawing/2014/main" xmlns="" id="{A951F9CD-303C-4836-8B7B-FD88D9A271E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2" name="文本框 1465">
          <a:extLst>
            <a:ext uri="{FF2B5EF4-FFF2-40B4-BE49-F238E27FC236}">
              <a16:creationId xmlns:a16="http://schemas.microsoft.com/office/drawing/2014/main" xmlns="" id="{4CBBBC7A-8A95-488F-81B4-87031915062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3" name="文本框 1466">
          <a:extLst>
            <a:ext uri="{FF2B5EF4-FFF2-40B4-BE49-F238E27FC236}">
              <a16:creationId xmlns:a16="http://schemas.microsoft.com/office/drawing/2014/main" xmlns="" id="{4DEF5B3F-FEDC-475B-8A4C-EC88A1E9B4F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4" name="文本框 1467">
          <a:extLst>
            <a:ext uri="{FF2B5EF4-FFF2-40B4-BE49-F238E27FC236}">
              <a16:creationId xmlns:a16="http://schemas.microsoft.com/office/drawing/2014/main" xmlns="" id="{E90A1A34-87E8-4245-95DC-C06753E229E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5" name="文本框 1468">
          <a:extLst>
            <a:ext uri="{FF2B5EF4-FFF2-40B4-BE49-F238E27FC236}">
              <a16:creationId xmlns:a16="http://schemas.microsoft.com/office/drawing/2014/main" xmlns="" id="{0111605C-13A3-4DEE-90D9-62EC9546DAF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6" name="文本框 1469">
          <a:extLst>
            <a:ext uri="{FF2B5EF4-FFF2-40B4-BE49-F238E27FC236}">
              <a16:creationId xmlns:a16="http://schemas.microsoft.com/office/drawing/2014/main" xmlns="" id="{3229A48D-AD8E-43C9-9555-A719D5566DB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7" name="文本框 1470">
          <a:extLst>
            <a:ext uri="{FF2B5EF4-FFF2-40B4-BE49-F238E27FC236}">
              <a16:creationId xmlns:a16="http://schemas.microsoft.com/office/drawing/2014/main" xmlns="" id="{D9554D93-C649-4B01-BDF3-D672A2074AF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8" name="文本框 1471">
          <a:extLst>
            <a:ext uri="{FF2B5EF4-FFF2-40B4-BE49-F238E27FC236}">
              <a16:creationId xmlns:a16="http://schemas.microsoft.com/office/drawing/2014/main" xmlns="" id="{53853E71-2A8E-4436-B754-5ABAF1DB920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69" name="文本框 1472">
          <a:extLst>
            <a:ext uri="{FF2B5EF4-FFF2-40B4-BE49-F238E27FC236}">
              <a16:creationId xmlns:a16="http://schemas.microsoft.com/office/drawing/2014/main" xmlns="" id="{2E8A8D42-A163-4BAF-9509-6FB49A3B72C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0" name="文本框 1473">
          <a:extLst>
            <a:ext uri="{FF2B5EF4-FFF2-40B4-BE49-F238E27FC236}">
              <a16:creationId xmlns:a16="http://schemas.microsoft.com/office/drawing/2014/main" xmlns="" id="{C66429CF-614A-466B-87CB-40C89D76B65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1" name="文本框 1474">
          <a:extLst>
            <a:ext uri="{FF2B5EF4-FFF2-40B4-BE49-F238E27FC236}">
              <a16:creationId xmlns:a16="http://schemas.microsoft.com/office/drawing/2014/main" xmlns="" id="{F0DC2078-329E-43BF-9184-B61AED80CF9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2" name="文本框 1475">
          <a:extLst>
            <a:ext uri="{FF2B5EF4-FFF2-40B4-BE49-F238E27FC236}">
              <a16:creationId xmlns:a16="http://schemas.microsoft.com/office/drawing/2014/main" xmlns="" id="{0A439377-B561-4EC2-A599-0DA750CF525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3" name="文本框 1476">
          <a:extLst>
            <a:ext uri="{FF2B5EF4-FFF2-40B4-BE49-F238E27FC236}">
              <a16:creationId xmlns:a16="http://schemas.microsoft.com/office/drawing/2014/main" xmlns="" id="{8FC03FEA-E0C7-4B97-9791-8965F2F8B98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4" name="文本框 1477">
          <a:extLst>
            <a:ext uri="{FF2B5EF4-FFF2-40B4-BE49-F238E27FC236}">
              <a16:creationId xmlns:a16="http://schemas.microsoft.com/office/drawing/2014/main" xmlns="" id="{567033F8-EC46-4642-88AB-2514EFE95EF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5" name="文本框 1478">
          <a:extLst>
            <a:ext uri="{FF2B5EF4-FFF2-40B4-BE49-F238E27FC236}">
              <a16:creationId xmlns:a16="http://schemas.microsoft.com/office/drawing/2014/main" xmlns="" id="{37C07A3A-A558-44A8-9081-8BF86052B4F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6" name="文本框 1479">
          <a:extLst>
            <a:ext uri="{FF2B5EF4-FFF2-40B4-BE49-F238E27FC236}">
              <a16:creationId xmlns:a16="http://schemas.microsoft.com/office/drawing/2014/main" xmlns="" id="{203808F3-54CB-4869-9042-F6ED1FFC0E7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7" name="文本框 1480">
          <a:extLst>
            <a:ext uri="{FF2B5EF4-FFF2-40B4-BE49-F238E27FC236}">
              <a16:creationId xmlns:a16="http://schemas.microsoft.com/office/drawing/2014/main" xmlns="" id="{40EDDFBF-DEA3-49D1-92D0-35DEF70FA42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8" name="文本框 1481">
          <a:extLst>
            <a:ext uri="{FF2B5EF4-FFF2-40B4-BE49-F238E27FC236}">
              <a16:creationId xmlns:a16="http://schemas.microsoft.com/office/drawing/2014/main" xmlns="" id="{26B9BD10-8DEB-4234-989C-3F16299BAE9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79" name="文本框 1482">
          <a:extLst>
            <a:ext uri="{FF2B5EF4-FFF2-40B4-BE49-F238E27FC236}">
              <a16:creationId xmlns:a16="http://schemas.microsoft.com/office/drawing/2014/main" xmlns="" id="{6A6241D4-CC46-465E-9271-96A6A46DE5D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0" name="文本框 1483">
          <a:extLst>
            <a:ext uri="{FF2B5EF4-FFF2-40B4-BE49-F238E27FC236}">
              <a16:creationId xmlns:a16="http://schemas.microsoft.com/office/drawing/2014/main" xmlns="" id="{3E313251-6BD9-463D-892B-B4295F5C17B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1" name="文本框 1484">
          <a:extLst>
            <a:ext uri="{FF2B5EF4-FFF2-40B4-BE49-F238E27FC236}">
              <a16:creationId xmlns:a16="http://schemas.microsoft.com/office/drawing/2014/main" xmlns="" id="{77F5E454-9ECD-455F-A3FA-8B3AC3E2E39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2" name="文本框 1485">
          <a:extLst>
            <a:ext uri="{FF2B5EF4-FFF2-40B4-BE49-F238E27FC236}">
              <a16:creationId xmlns:a16="http://schemas.microsoft.com/office/drawing/2014/main" xmlns="" id="{EB447032-51A1-4756-9C2E-A453BD110D7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3" name="文本框 1486">
          <a:extLst>
            <a:ext uri="{FF2B5EF4-FFF2-40B4-BE49-F238E27FC236}">
              <a16:creationId xmlns:a16="http://schemas.microsoft.com/office/drawing/2014/main" xmlns="" id="{3C729A4D-AFE5-4BF4-A1E2-33F51E999B9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4" name="文本框 1487">
          <a:extLst>
            <a:ext uri="{FF2B5EF4-FFF2-40B4-BE49-F238E27FC236}">
              <a16:creationId xmlns:a16="http://schemas.microsoft.com/office/drawing/2014/main" xmlns="" id="{05138EFC-0DB5-463E-A1E7-B399F58C29D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5" name="文本框 1488">
          <a:extLst>
            <a:ext uri="{FF2B5EF4-FFF2-40B4-BE49-F238E27FC236}">
              <a16:creationId xmlns:a16="http://schemas.microsoft.com/office/drawing/2014/main" xmlns="" id="{365151B0-7663-4668-83F1-DE1856DDD61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6" name="文本框 1489">
          <a:extLst>
            <a:ext uri="{FF2B5EF4-FFF2-40B4-BE49-F238E27FC236}">
              <a16:creationId xmlns:a16="http://schemas.microsoft.com/office/drawing/2014/main" xmlns="" id="{741ABFB3-5863-41BE-9A85-9B44DD92731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7" name="文本框 1490">
          <a:extLst>
            <a:ext uri="{FF2B5EF4-FFF2-40B4-BE49-F238E27FC236}">
              <a16:creationId xmlns:a16="http://schemas.microsoft.com/office/drawing/2014/main" xmlns="" id="{6BD1D753-634A-4DF0-8C9F-46E683B42DB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8" name="文本框 1491">
          <a:extLst>
            <a:ext uri="{FF2B5EF4-FFF2-40B4-BE49-F238E27FC236}">
              <a16:creationId xmlns:a16="http://schemas.microsoft.com/office/drawing/2014/main" xmlns="" id="{E4525908-23B9-40FB-9970-3D08CD90B8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89" name="文本框 1492">
          <a:extLst>
            <a:ext uri="{FF2B5EF4-FFF2-40B4-BE49-F238E27FC236}">
              <a16:creationId xmlns:a16="http://schemas.microsoft.com/office/drawing/2014/main" xmlns="" id="{9A340D25-2519-4662-8680-209E96A936B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0" name="文本框 1493">
          <a:extLst>
            <a:ext uri="{FF2B5EF4-FFF2-40B4-BE49-F238E27FC236}">
              <a16:creationId xmlns:a16="http://schemas.microsoft.com/office/drawing/2014/main" xmlns="" id="{2F6FB574-7DDD-41E4-A141-AC6C6DA4973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1" name="文本框 1494">
          <a:extLst>
            <a:ext uri="{FF2B5EF4-FFF2-40B4-BE49-F238E27FC236}">
              <a16:creationId xmlns:a16="http://schemas.microsoft.com/office/drawing/2014/main" xmlns="" id="{6B0B4338-EFAF-4EAE-8DCA-9B5B4D3AB1C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2" name="文本框 1495">
          <a:extLst>
            <a:ext uri="{FF2B5EF4-FFF2-40B4-BE49-F238E27FC236}">
              <a16:creationId xmlns:a16="http://schemas.microsoft.com/office/drawing/2014/main" xmlns="" id="{D581EF0E-2C2E-4794-B41E-4542C83EE6D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3" name="文本框 1496">
          <a:extLst>
            <a:ext uri="{FF2B5EF4-FFF2-40B4-BE49-F238E27FC236}">
              <a16:creationId xmlns:a16="http://schemas.microsoft.com/office/drawing/2014/main" xmlns="" id="{570C14FA-A322-409C-82B1-1E0A73FFE1D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4" name="文本框 1497">
          <a:extLst>
            <a:ext uri="{FF2B5EF4-FFF2-40B4-BE49-F238E27FC236}">
              <a16:creationId xmlns:a16="http://schemas.microsoft.com/office/drawing/2014/main" xmlns="" id="{F2F53BB4-B559-4DF4-A682-D01F6578F65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5" name="文本框 1498">
          <a:extLst>
            <a:ext uri="{FF2B5EF4-FFF2-40B4-BE49-F238E27FC236}">
              <a16:creationId xmlns:a16="http://schemas.microsoft.com/office/drawing/2014/main" xmlns="" id="{51B993AA-998D-4F29-8A3F-28AFDC763C9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6" name="文本框 1499">
          <a:extLst>
            <a:ext uri="{FF2B5EF4-FFF2-40B4-BE49-F238E27FC236}">
              <a16:creationId xmlns:a16="http://schemas.microsoft.com/office/drawing/2014/main" xmlns="" id="{EE9D4F5B-41B5-4067-9363-4E8258C2E40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7" name="文本框 1500">
          <a:extLst>
            <a:ext uri="{FF2B5EF4-FFF2-40B4-BE49-F238E27FC236}">
              <a16:creationId xmlns:a16="http://schemas.microsoft.com/office/drawing/2014/main" xmlns="" id="{5649E080-08A4-4450-AA0F-59602376734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8" name="文本框 1501">
          <a:extLst>
            <a:ext uri="{FF2B5EF4-FFF2-40B4-BE49-F238E27FC236}">
              <a16:creationId xmlns:a16="http://schemas.microsoft.com/office/drawing/2014/main" xmlns="" id="{CE2652ED-1E8F-405A-9CB8-192D722B7EC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499" name="文本框 1502">
          <a:extLst>
            <a:ext uri="{FF2B5EF4-FFF2-40B4-BE49-F238E27FC236}">
              <a16:creationId xmlns:a16="http://schemas.microsoft.com/office/drawing/2014/main" xmlns="" id="{63954B68-B7F4-4F61-8C0B-6E0D823BFB0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0" name="文本框 1503">
          <a:extLst>
            <a:ext uri="{FF2B5EF4-FFF2-40B4-BE49-F238E27FC236}">
              <a16:creationId xmlns:a16="http://schemas.microsoft.com/office/drawing/2014/main" xmlns="" id="{ADB9B00B-F848-45FE-838C-6481B571EDD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1" name="文本框 1504">
          <a:extLst>
            <a:ext uri="{FF2B5EF4-FFF2-40B4-BE49-F238E27FC236}">
              <a16:creationId xmlns:a16="http://schemas.microsoft.com/office/drawing/2014/main" xmlns="" id="{12C101EE-9666-4DEE-9952-7F06E400086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2" name="文本框 1505">
          <a:extLst>
            <a:ext uri="{FF2B5EF4-FFF2-40B4-BE49-F238E27FC236}">
              <a16:creationId xmlns:a16="http://schemas.microsoft.com/office/drawing/2014/main" xmlns="" id="{EDE9BD35-68A5-4396-A2C8-82785A09916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3" name="文本框 1506">
          <a:extLst>
            <a:ext uri="{FF2B5EF4-FFF2-40B4-BE49-F238E27FC236}">
              <a16:creationId xmlns:a16="http://schemas.microsoft.com/office/drawing/2014/main" xmlns="" id="{5D6DB8E1-6F5D-4B4B-B977-83D6A16E97C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4" name="文本框 1507">
          <a:extLst>
            <a:ext uri="{FF2B5EF4-FFF2-40B4-BE49-F238E27FC236}">
              <a16:creationId xmlns:a16="http://schemas.microsoft.com/office/drawing/2014/main" xmlns="" id="{0B2D33CA-8C43-4752-9FDA-ACFE56C133A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5" name="文本框 1508">
          <a:extLst>
            <a:ext uri="{FF2B5EF4-FFF2-40B4-BE49-F238E27FC236}">
              <a16:creationId xmlns:a16="http://schemas.microsoft.com/office/drawing/2014/main" xmlns="" id="{9E8BA62C-524D-4560-B5FA-FF8E2A153D1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6" name="文本框 1509">
          <a:extLst>
            <a:ext uri="{FF2B5EF4-FFF2-40B4-BE49-F238E27FC236}">
              <a16:creationId xmlns:a16="http://schemas.microsoft.com/office/drawing/2014/main" xmlns="" id="{25E68513-CACC-41D4-9709-7EF3B6683B8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7" name="文本框 1510">
          <a:extLst>
            <a:ext uri="{FF2B5EF4-FFF2-40B4-BE49-F238E27FC236}">
              <a16:creationId xmlns:a16="http://schemas.microsoft.com/office/drawing/2014/main" xmlns="" id="{3F106366-52B8-46C1-8BA9-3A928AD2BCC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8" name="文本框 1511">
          <a:extLst>
            <a:ext uri="{FF2B5EF4-FFF2-40B4-BE49-F238E27FC236}">
              <a16:creationId xmlns:a16="http://schemas.microsoft.com/office/drawing/2014/main" xmlns="" id="{805DE1C1-57D5-46E6-B1C2-FB8CB07BE07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09" name="文本框 1512">
          <a:extLst>
            <a:ext uri="{FF2B5EF4-FFF2-40B4-BE49-F238E27FC236}">
              <a16:creationId xmlns:a16="http://schemas.microsoft.com/office/drawing/2014/main" xmlns="" id="{1DA79CF5-99F3-4595-BA48-FC85F566C6A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0" name="文本框 1513">
          <a:extLst>
            <a:ext uri="{FF2B5EF4-FFF2-40B4-BE49-F238E27FC236}">
              <a16:creationId xmlns:a16="http://schemas.microsoft.com/office/drawing/2014/main" xmlns="" id="{521C232B-A17A-4AC8-B9C1-83B8EEDD7D8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1" name="文本框 1514">
          <a:extLst>
            <a:ext uri="{FF2B5EF4-FFF2-40B4-BE49-F238E27FC236}">
              <a16:creationId xmlns:a16="http://schemas.microsoft.com/office/drawing/2014/main" xmlns="" id="{535E666C-57B6-432E-8FF1-65934973D8A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2" name="文本框 1515">
          <a:extLst>
            <a:ext uri="{FF2B5EF4-FFF2-40B4-BE49-F238E27FC236}">
              <a16:creationId xmlns:a16="http://schemas.microsoft.com/office/drawing/2014/main" xmlns="" id="{9BD88955-D737-4639-B209-DA14A3EE386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3" name="文本框 1516">
          <a:extLst>
            <a:ext uri="{FF2B5EF4-FFF2-40B4-BE49-F238E27FC236}">
              <a16:creationId xmlns:a16="http://schemas.microsoft.com/office/drawing/2014/main" xmlns="" id="{96758925-3DFA-487A-8988-9A4349A84FA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4" name="文本框 1517">
          <a:extLst>
            <a:ext uri="{FF2B5EF4-FFF2-40B4-BE49-F238E27FC236}">
              <a16:creationId xmlns:a16="http://schemas.microsoft.com/office/drawing/2014/main" xmlns="" id="{0068CEB3-A1F3-46B8-B7C1-F1EC97B5F5A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5" name="文本框 1518">
          <a:extLst>
            <a:ext uri="{FF2B5EF4-FFF2-40B4-BE49-F238E27FC236}">
              <a16:creationId xmlns:a16="http://schemas.microsoft.com/office/drawing/2014/main" xmlns="" id="{82F681F8-03F6-43D9-918C-0A087E92E34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6" name="文本框 1519">
          <a:extLst>
            <a:ext uri="{FF2B5EF4-FFF2-40B4-BE49-F238E27FC236}">
              <a16:creationId xmlns:a16="http://schemas.microsoft.com/office/drawing/2014/main" xmlns="" id="{238C86C6-AFC6-43EF-9EFF-CBB0C418474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7" name="文本框 1520">
          <a:extLst>
            <a:ext uri="{FF2B5EF4-FFF2-40B4-BE49-F238E27FC236}">
              <a16:creationId xmlns:a16="http://schemas.microsoft.com/office/drawing/2014/main" xmlns="" id="{A836621F-5267-437E-80A6-6BB209CA987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8" name="文本框 1521">
          <a:extLst>
            <a:ext uri="{FF2B5EF4-FFF2-40B4-BE49-F238E27FC236}">
              <a16:creationId xmlns:a16="http://schemas.microsoft.com/office/drawing/2014/main" xmlns="" id="{46BFD10F-A2F4-4E1C-A008-9CD6CC3E930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19" name="文本框 1522">
          <a:extLst>
            <a:ext uri="{FF2B5EF4-FFF2-40B4-BE49-F238E27FC236}">
              <a16:creationId xmlns:a16="http://schemas.microsoft.com/office/drawing/2014/main" xmlns="" id="{4ED8CD8D-7973-42E6-8AF0-B178B2B5D5D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0" name="文本框 1523">
          <a:extLst>
            <a:ext uri="{FF2B5EF4-FFF2-40B4-BE49-F238E27FC236}">
              <a16:creationId xmlns:a16="http://schemas.microsoft.com/office/drawing/2014/main" xmlns="" id="{3020DE0D-FF25-4308-A22E-479AFC81892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1" name="文本框 1524">
          <a:extLst>
            <a:ext uri="{FF2B5EF4-FFF2-40B4-BE49-F238E27FC236}">
              <a16:creationId xmlns:a16="http://schemas.microsoft.com/office/drawing/2014/main" xmlns="" id="{5391A75D-EDF8-47DB-B31E-DFF1E9BB4B9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2" name="文本框 1525">
          <a:extLst>
            <a:ext uri="{FF2B5EF4-FFF2-40B4-BE49-F238E27FC236}">
              <a16:creationId xmlns:a16="http://schemas.microsoft.com/office/drawing/2014/main" xmlns="" id="{EC2F90C0-A245-4D99-BFEE-F451A9E6DE7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3" name="文本框 1526">
          <a:extLst>
            <a:ext uri="{FF2B5EF4-FFF2-40B4-BE49-F238E27FC236}">
              <a16:creationId xmlns:a16="http://schemas.microsoft.com/office/drawing/2014/main" xmlns="" id="{C6F31637-09F1-42BD-9FB8-874A875AD4D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4" name="文本框 1527">
          <a:extLst>
            <a:ext uri="{FF2B5EF4-FFF2-40B4-BE49-F238E27FC236}">
              <a16:creationId xmlns:a16="http://schemas.microsoft.com/office/drawing/2014/main" xmlns="" id="{8295CD15-2FAB-4967-8C9C-118ED2A6603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5" name="文本框 1528">
          <a:extLst>
            <a:ext uri="{FF2B5EF4-FFF2-40B4-BE49-F238E27FC236}">
              <a16:creationId xmlns:a16="http://schemas.microsoft.com/office/drawing/2014/main" xmlns="" id="{D54BAA34-A0A0-4886-AE0E-89CCA9718B9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6" name="文本框 1529">
          <a:extLst>
            <a:ext uri="{FF2B5EF4-FFF2-40B4-BE49-F238E27FC236}">
              <a16:creationId xmlns:a16="http://schemas.microsoft.com/office/drawing/2014/main" xmlns="" id="{8A9CD86F-CA91-4F06-BF93-8083663F42E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7" name="文本框 1530">
          <a:extLst>
            <a:ext uri="{FF2B5EF4-FFF2-40B4-BE49-F238E27FC236}">
              <a16:creationId xmlns:a16="http://schemas.microsoft.com/office/drawing/2014/main" xmlns="" id="{D671CB04-FAE8-485C-98C7-966338BD574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8" name="文本框 1531">
          <a:extLst>
            <a:ext uri="{FF2B5EF4-FFF2-40B4-BE49-F238E27FC236}">
              <a16:creationId xmlns:a16="http://schemas.microsoft.com/office/drawing/2014/main" xmlns="" id="{F84283CC-2557-4322-9C16-7E772439E43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29" name="文本框 1532">
          <a:extLst>
            <a:ext uri="{FF2B5EF4-FFF2-40B4-BE49-F238E27FC236}">
              <a16:creationId xmlns:a16="http://schemas.microsoft.com/office/drawing/2014/main" xmlns="" id="{40DEE90C-E165-4A59-98D4-6A3598BD904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30" name="文本框 1533">
          <a:extLst>
            <a:ext uri="{FF2B5EF4-FFF2-40B4-BE49-F238E27FC236}">
              <a16:creationId xmlns:a16="http://schemas.microsoft.com/office/drawing/2014/main" xmlns="" id="{F5384519-E3CA-4BC8-A537-A6520AA28C0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31" name="文本框 1534">
          <a:extLst>
            <a:ext uri="{FF2B5EF4-FFF2-40B4-BE49-F238E27FC236}">
              <a16:creationId xmlns:a16="http://schemas.microsoft.com/office/drawing/2014/main" xmlns="" id="{F1773E85-B306-4365-90A1-AD3F83B68ED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32" name="文本框 1535">
          <a:extLst>
            <a:ext uri="{FF2B5EF4-FFF2-40B4-BE49-F238E27FC236}">
              <a16:creationId xmlns:a16="http://schemas.microsoft.com/office/drawing/2014/main" xmlns="" id="{0AB59FA8-DD9E-4C06-B16A-464519FA37A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533" name="文本框 1536">
          <a:extLst>
            <a:ext uri="{FF2B5EF4-FFF2-40B4-BE49-F238E27FC236}">
              <a16:creationId xmlns:a16="http://schemas.microsoft.com/office/drawing/2014/main" xmlns="" id="{8C8379D1-C220-41BF-9321-1E37AB5C004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34" name="文本框 1537">
          <a:extLst>
            <a:ext uri="{FF2B5EF4-FFF2-40B4-BE49-F238E27FC236}">
              <a16:creationId xmlns:a16="http://schemas.microsoft.com/office/drawing/2014/main" xmlns="" id="{FB3A6E5B-D7F9-4617-8857-3988BC4095B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35" name="文本框 1538">
          <a:extLst>
            <a:ext uri="{FF2B5EF4-FFF2-40B4-BE49-F238E27FC236}">
              <a16:creationId xmlns:a16="http://schemas.microsoft.com/office/drawing/2014/main" xmlns="" id="{4D756A4F-5B85-4F23-A28C-40669643E3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36" name="文本框 1539">
          <a:extLst>
            <a:ext uri="{FF2B5EF4-FFF2-40B4-BE49-F238E27FC236}">
              <a16:creationId xmlns:a16="http://schemas.microsoft.com/office/drawing/2014/main" xmlns="" id="{9AD2ECB6-F3A0-42E9-B641-DFCBCD9A5CA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37" name="文本框 1540">
          <a:extLst>
            <a:ext uri="{FF2B5EF4-FFF2-40B4-BE49-F238E27FC236}">
              <a16:creationId xmlns:a16="http://schemas.microsoft.com/office/drawing/2014/main" xmlns="" id="{40B6B3F9-576A-4942-A2D1-84ED59916E9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38" name="文本框 1541">
          <a:extLst>
            <a:ext uri="{FF2B5EF4-FFF2-40B4-BE49-F238E27FC236}">
              <a16:creationId xmlns:a16="http://schemas.microsoft.com/office/drawing/2014/main" xmlns="" id="{DE9FF888-0E71-4D16-BAED-CB0040550D3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39" name="文本框 1542">
          <a:extLst>
            <a:ext uri="{FF2B5EF4-FFF2-40B4-BE49-F238E27FC236}">
              <a16:creationId xmlns:a16="http://schemas.microsoft.com/office/drawing/2014/main" xmlns="" id="{65546B4C-FBC2-432C-A534-15441D559D8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0" name="文本框 1543">
          <a:extLst>
            <a:ext uri="{FF2B5EF4-FFF2-40B4-BE49-F238E27FC236}">
              <a16:creationId xmlns:a16="http://schemas.microsoft.com/office/drawing/2014/main" xmlns="" id="{30D9CCDA-DD6A-4E5A-BE57-7477CC8869E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1" name="文本框 1544">
          <a:extLst>
            <a:ext uri="{FF2B5EF4-FFF2-40B4-BE49-F238E27FC236}">
              <a16:creationId xmlns:a16="http://schemas.microsoft.com/office/drawing/2014/main" xmlns="" id="{0E1FC648-C557-46AE-A8F8-0324754E70D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2" name="文本框 1545">
          <a:extLst>
            <a:ext uri="{FF2B5EF4-FFF2-40B4-BE49-F238E27FC236}">
              <a16:creationId xmlns:a16="http://schemas.microsoft.com/office/drawing/2014/main" xmlns="" id="{513AC7EA-885C-4C52-A3A2-09C02254E26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3" name="文本框 1546">
          <a:extLst>
            <a:ext uri="{FF2B5EF4-FFF2-40B4-BE49-F238E27FC236}">
              <a16:creationId xmlns:a16="http://schemas.microsoft.com/office/drawing/2014/main" xmlns="" id="{F98784EE-CA00-4FF7-8A8B-F5F7C427443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4" name="文本框 1547">
          <a:extLst>
            <a:ext uri="{FF2B5EF4-FFF2-40B4-BE49-F238E27FC236}">
              <a16:creationId xmlns:a16="http://schemas.microsoft.com/office/drawing/2014/main" xmlns="" id="{9BFB1591-ECC0-4A06-A19B-92B7A942C09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5" name="文本框 1548">
          <a:extLst>
            <a:ext uri="{FF2B5EF4-FFF2-40B4-BE49-F238E27FC236}">
              <a16:creationId xmlns:a16="http://schemas.microsoft.com/office/drawing/2014/main" xmlns="" id="{6564F621-D8EB-4943-951E-20FC56473E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6" name="文本框 1549">
          <a:extLst>
            <a:ext uri="{FF2B5EF4-FFF2-40B4-BE49-F238E27FC236}">
              <a16:creationId xmlns:a16="http://schemas.microsoft.com/office/drawing/2014/main" xmlns="" id="{27E1F10F-8B86-4D5C-B234-91BBFF49572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7" name="文本框 1550">
          <a:extLst>
            <a:ext uri="{FF2B5EF4-FFF2-40B4-BE49-F238E27FC236}">
              <a16:creationId xmlns:a16="http://schemas.microsoft.com/office/drawing/2014/main" xmlns="" id="{FA6BD92D-0185-4568-B4B2-91E7E3A1CB4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8" name="文本框 1551">
          <a:extLst>
            <a:ext uri="{FF2B5EF4-FFF2-40B4-BE49-F238E27FC236}">
              <a16:creationId xmlns:a16="http://schemas.microsoft.com/office/drawing/2014/main" xmlns="" id="{5D3A70E3-3FB3-4CC7-9A75-360C723BA7E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49" name="文本框 1552">
          <a:extLst>
            <a:ext uri="{FF2B5EF4-FFF2-40B4-BE49-F238E27FC236}">
              <a16:creationId xmlns:a16="http://schemas.microsoft.com/office/drawing/2014/main" xmlns="" id="{8D84E5A0-03BB-4430-A063-B5103A446B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0" name="文本框 1553">
          <a:extLst>
            <a:ext uri="{FF2B5EF4-FFF2-40B4-BE49-F238E27FC236}">
              <a16:creationId xmlns:a16="http://schemas.microsoft.com/office/drawing/2014/main" xmlns="" id="{9825B898-3401-4F20-AD7B-F53FE92A832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1" name="文本框 1554">
          <a:extLst>
            <a:ext uri="{FF2B5EF4-FFF2-40B4-BE49-F238E27FC236}">
              <a16:creationId xmlns:a16="http://schemas.microsoft.com/office/drawing/2014/main" xmlns="" id="{D71E9657-0582-4B91-A911-3646EADF67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2" name="文本框 1555">
          <a:extLst>
            <a:ext uri="{FF2B5EF4-FFF2-40B4-BE49-F238E27FC236}">
              <a16:creationId xmlns:a16="http://schemas.microsoft.com/office/drawing/2014/main" xmlns="" id="{9EB35A41-F956-4316-82E9-522DE7B69C1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3" name="文本框 1556">
          <a:extLst>
            <a:ext uri="{FF2B5EF4-FFF2-40B4-BE49-F238E27FC236}">
              <a16:creationId xmlns:a16="http://schemas.microsoft.com/office/drawing/2014/main" xmlns="" id="{8866838E-1C98-4CCE-BACB-0A0DEB9FBD8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4" name="文本框 1557">
          <a:extLst>
            <a:ext uri="{FF2B5EF4-FFF2-40B4-BE49-F238E27FC236}">
              <a16:creationId xmlns:a16="http://schemas.microsoft.com/office/drawing/2014/main" xmlns="" id="{FB7027F3-D188-4E23-A31B-39B719871C2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5" name="文本框 1558">
          <a:extLst>
            <a:ext uri="{FF2B5EF4-FFF2-40B4-BE49-F238E27FC236}">
              <a16:creationId xmlns:a16="http://schemas.microsoft.com/office/drawing/2014/main" xmlns="" id="{28679ECF-FC73-4B3A-826B-43CF11CEA20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6" name="文本框 1559">
          <a:extLst>
            <a:ext uri="{FF2B5EF4-FFF2-40B4-BE49-F238E27FC236}">
              <a16:creationId xmlns:a16="http://schemas.microsoft.com/office/drawing/2014/main" xmlns="" id="{6F8955C1-C264-4A99-9DE2-6D20F5F5576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7" name="文本框 1560">
          <a:extLst>
            <a:ext uri="{FF2B5EF4-FFF2-40B4-BE49-F238E27FC236}">
              <a16:creationId xmlns:a16="http://schemas.microsoft.com/office/drawing/2014/main" xmlns="" id="{F4CFCCB1-E388-407C-AF51-23672EF401A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8" name="文本框 1561">
          <a:extLst>
            <a:ext uri="{FF2B5EF4-FFF2-40B4-BE49-F238E27FC236}">
              <a16:creationId xmlns:a16="http://schemas.microsoft.com/office/drawing/2014/main" xmlns="" id="{97D4E036-2D2F-4171-845D-940B9FAC138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59" name="文本框 1562">
          <a:extLst>
            <a:ext uri="{FF2B5EF4-FFF2-40B4-BE49-F238E27FC236}">
              <a16:creationId xmlns:a16="http://schemas.microsoft.com/office/drawing/2014/main" xmlns="" id="{BAD75BA0-936F-4818-9B5D-C5D6E303DB7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0" name="文本框 1563">
          <a:extLst>
            <a:ext uri="{FF2B5EF4-FFF2-40B4-BE49-F238E27FC236}">
              <a16:creationId xmlns:a16="http://schemas.microsoft.com/office/drawing/2014/main" xmlns="" id="{87FC17BB-000A-4023-8A46-B5E5CF7AD9B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1" name="文本框 1564">
          <a:extLst>
            <a:ext uri="{FF2B5EF4-FFF2-40B4-BE49-F238E27FC236}">
              <a16:creationId xmlns:a16="http://schemas.microsoft.com/office/drawing/2014/main" xmlns="" id="{C7D01CE6-4723-45B3-A00C-FBDAA5FFB78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2" name="文本框 1565">
          <a:extLst>
            <a:ext uri="{FF2B5EF4-FFF2-40B4-BE49-F238E27FC236}">
              <a16:creationId xmlns:a16="http://schemas.microsoft.com/office/drawing/2014/main" xmlns="" id="{1396F4C3-AE4C-4CB2-AC89-686BB5AAF99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3" name="文本框 1566">
          <a:extLst>
            <a:ext uri="{FF2B5EF4-FFF2-40B4-BE49-F238E27FC236}">
              <a16:creationId xmlns:a16="http://schemas.microsoft.com/office/drawing/2014/main" xmlns="" id="{24F2EE43-E366-4E9D-ABAF-BC1FA127B54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4" name="文本框 1567">
          <a:extLst>
            <a:ext uri="{FF2B5EF4-FFF2-40B4-BE49-F238E27FC236}">
              <a16:creationId xmlns:a16="http://schemas.microsoft.com/office/drawing/2014/main" xmlns="" id="{73C9D5F8-A7A5-44F7-BEF8-73CB34CF6F9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5" name="文本框 1568">
          <a:extLst>
            <a:ext uri="{FF2B5EF4-FFF2-40B4-BE49-F238E27FC236}">
              <a16:creationId xmlns:a16="http://schemas.microsoft.com/office/drawing/2014/main" xmlns="" id="{0CE54F31-AF6B-4504-ABA3-059E4935893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6" name="文本框 1569">
          <a:extLst>
            <a:ext uri="{FF2B5EF4-FFF2-40B4-BE49-F238E27FC236}">
              <a16:creationId xmlns:a16="http://schemas.microsoft.com/office/drawing/2014/main" xmlns="" id="{5A79BDFC-7673-45F9-978B-402AEBB9B2E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7" name="文本框 1570">
          <a:extLst>
            <a:ext uri="{FF2B5EF4-FFF2-40B4-BE49-F238E27FC236}">
              <a16:creationId xmlns:a16="http://schemas.microsoft.com/office/drawing/2014/main" xmlns="" id="{5FCFB873-72DC-4421-87DD-1EFB9049350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8" name="文本框 1571">
          <a:extLst>
            <a:ext uri="{FF2B5EF4-FFF2-40B4-BE49-F238E27FC236}">
              <a16:creationId xmlns:a16="http://schemas.microsoft.com/office/drawing/2014/main" xmlns="" id="{B43D471C-4181-44F4-8FD3-30DDA7423E2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69" name="文本框 1572">
          <a:extLst>
            <a:ext uri="{FF2B5EF4-FFF2-40B4-BE49-F238E27FC236}">
              <a16:creationId xmlns:a16="http://schemas.microsoft.com/office/drawing/2014/main" xmlns="" id="{B501DD03-23BF-4353-9801-32B5B54BE3E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0" name="文本框 1573">
          <a:extLst>
            <a:ext uri="{FF2B5EF4-FFF2-40B4-BE49-F238E27FC236}">
              <a16:creationId xmlns:a16="http://schemas.microsoft.com/office/drawing/2014/main" xmlns="" id="{A3DBA8AD-6889-44F2-B7B6-29D4E5F6988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1" name="文本框 1574">
          <a:extLst>
            <a:ext uri="{FF2B5EF4-FFF2-40B4-BE49-F238E27FC236}">
              <a16:creationId xmlns:a16="http://schemas.microsoft.com/office/drawing/2014/main" xmlns="" id="{C702232A-A213-4814-8E64-08D7E83BB20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2" name="文本框 1575">
          <a:extLst>
            <a:ext uri="{FF2B5EF4-FFF2-40B4-BE49-F238E27FC236}">
              <a16:creationId xmlns:a16="http://schemas.microsoft.com/office/drawing/2014/main" xmlns="" id="{C8265A84-9F8A-46EC-A8E4-E0125F1F06F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3" name="文本框 1576">
          <a:extLst>
            <a:ext uri="{FF2B5EF4-FFF2-40B4-BE49-F238E27FC236}">
              <a16:creationId xmlns:a16="http://schemas.microsoft.com/office/drawing/2014/main" xmlns="" id="{543C1536-C05E-401F-A6B6-EAA0A141C0E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4" name="文本框 1577">
          <a:extLst>
            <a:ext uri="{FF2B5EF4-FFF2-40B4-BE49-F238E27FC236}">
              <a16:creationId xmlns:a16="http://schemas.microsoft.com/office/drawing/2014/main" xmlns="" id="{45F60378-55CB-49B1-8856-E886D1D888B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5" name="文本框 1578">
          <a:extLst>
            <a:ext uri="{FF2B5EF4-FFF2-40B4-BE49-F238E27FC236}">
              <a16:creationId xmlns:a16="http://schemas.microsoft.com/office/drawing/2014/main" xmlns="" id="{DC3FBA1C-538F-44F8-9714-D6048DFBEEE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6" name="文本框 1579">
          <a:extLst>
            <a:ext uri="{FF2B5EF4-FFF2-40B4-BE49-F238E27FC236}">
              <a16:creationId xmlns:a16="http://schemas.microsoft.com/office/drawing/2014/main" xmlns="" id="{6DCAD2A7-99C6-4FEF-BF36-6AC42765B2C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7" name="文本框 1580">
          <a:extLst>
            <a:ext uri="{FF2B5EF4-FFF2-40B4-BE49-F238E27FC236}">
              <a16:creationId xmlns:a16="http://schemas.microsoft.com/office/drawing/2014/main" xmlns="" id="{5664FB10-56CA-4EEB-BA78-B6E5007793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8" name="文本框 1581">
          <a:extLst>
            <a:ext uri="{FF2B5EF4-FFF2-40B4-BE49-F238E27FC236}">
              <a16:creationId xmlns:a16="http://schemas.microsoft.com/office/drawing/2014/main" xmlns="" id="{5707CD3B-37E7-49C3-AE2F-43A23DCEB95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79" name="文本框 1582">
          <a:extLst>
            <a:ext uri="{FF2B5EF4-FFF2-40B4-BE49-F238E27FC236}">
              <a16:creationId xmlns:a16="http://schemas.microsoft.com/office/drawing/2014/main" xmlns="" id="{702CF2B6-2307-464F-8707-51C72851E45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0" name="文本框 1583">
          <a:extLst>
            <a:ext uri="{FF2B5EF4-FFF2-40B4-BE49-F238E27FC236}">
              <a16:creationId xmlns:a16="http://schemas.microsoft.com/office/drawing/2014/main" xmlns="" id="{EDA0ABCD-B3EA-44D8-954A-8C057CA9FB5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1" name="文本框 1584">
          <a:extLst>
            <a:ext uri="{FF2B5EF4-FFF2-40B4-BE49-F238E27FC236}">
              <a16:creationId xmlns:a16="http://schemas.microsoft.com/office/drawing/2014/main" xmlns="" id="{FBD78ECC-21E6-429E-8CBC-97DC1803004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2" name="文本框 1585">
          <a:extLst>
            <a:ext uri="{FF2B5EF4-FFF2-40B4-BE49-F238E27FC236}">
              <a16:creationId xmlns:a16="http://schemas.microsoft.com/office/drawing/2014/main" xmlns="" id="{F3513614-72BD-4DDF-955F-40E88280340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3" name="文本框 1586">
          <a:extLst>
            <a:ext uri="{FF2B5EF4-FFF2-40B4-BE49-F238E27FC236}">
              <a16:creationId xmlns:a16="http://schemas.microsoft.com/office/drawing/2014/main" xmlns="" id="{BD59D7F9-EEF5-42A1-86D6-67FE11CDE47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4" name="文本框 1587">
          <a:extLst>
            <a:ext uri="{FF2B5EF4-FFF2-40B4-BE49-F238E27FC236}">
              <a16:creationId xmlns:a16="http://schemas.microsoft.com/office/drawing/2014/main" xmlns="" id="{3DE22EA3-BAD1-46A0-A3F8-C57FA0A0E2A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5" name="文本框 1588">
          <a:extLst>
            <a:ext uri="{FF2B5EF4-FFF2-40B4-BE49-F238E27FC236}">
              <a16:creationId xmlns:a16="http://schemas.microsoft.com/office/drawing/2014/main" xmlns="" id="{3222C1BD-07A7-4511-9487-7E13DC7C1B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6" name="文本框 1589">
          <a:extLst>
            <a:ext uri="{FF2B5EF4-FFF2-40B4-BE49-F238E27FC236}">
              <a16:creationId xmlns:a16="http://schemas.microsoft.com/office/drawing/2014/main" xmlns="" id="{4A5FAE30-9C75-4F5A-B852-B65EE7A0B8C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7" name="文本框 1590">
          <a:extLst>
            <a:ext uri="{FF2B5EF4-FFF2-40B4-BE49-F238E27FC236}">
              <a16:creationId xmlns:a16="http://schemas.microsoft.com/office/drawing/2014/main" xmlns="" id="{C1C65B80-B55C-410B-ADB9-63F0B1720E8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8" name="文本框 1591">
          <a:extLst>
            <a:ext uri="{FF2B5EF4-FFF2-40B4-BE49-F238E27FC236}">
              <a16:creationId xmlns:a16="http://schemas.microsoft.com/office/drawing/2014/main" xmlns="" id="{A61BFF5C-D5CA-4F4E-82A8-D2F64817E5A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89" name="文本框 1592">
          <a:extLst>
            <a:ext uri="{FF2B5EF4-FFF2-40B4-BE49-F238E27FC236}">
              <a16:creationId xmlns:a16="http://schemas.microsoft.com/office/drawing/2014/main" xmlns="" id="{D16FB449-B743-4FC5-B111-CC0D1DFD7E8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0" name="文本框 1593">
          <a:extLst>
            <a:ext uri="{FF2B5EF4-FFF2-40B4-BE49-F238E27FC236}">
              <a16:creationId xmlns:a16="http://schemas.microsoft.com/office/drawing/2014/main" xmlns="" id="{0B55E9C0-A714-4E91-87DD-9D93F1DC50A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1" name="文本框 1594">
          <a:extLst>
            <a:ext uri="{FF2B5EF4-FFF2-40B4-BE49-F238E27FC236}">
              <a16:creationId xmlns:a16="http://schemas.microsoft.com/office/drawing/2014/main" xmlns="" id="{5FA2F8AE-C3B4-418C-BD19-F7A1974F139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2" name="文本框 1595">
          <a:extLst>
            <a:ext uri="{FF2B5EF4-FFF2-40B4-BE49-F238E27FC236}">
              <a16:creationId xmlns:a16="http://schemas.microsoft.com/office/drawing/2014/main" xmlns="" id="{CD936A5F-D989-4D48-A941-722138C1CD1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3" name="文本框 1596">
          <a:extLst>
            <a:ext uri="{FF2B5EF4-FFF2-40B4-BE49-F238E27FC236}">
              <a16:creationId xmlns:a16="http://schemas.microsoft.com/office/drawing/2014/main" xmlns="" id="{25A7DF07-7936-4FAF-8441-A9284A2ECF6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4" name="文本框 1597">
          <a:extLst>
            <a:ext uri="{FF2B5EF4-FFF2-40B4-BE49-F238E27FC236}">
              <a16:creationId xmlns:a16="http://schemas.microsoft.com/office/drawing/2014/main" xmlns="" id="{8F51FEB3-28A7-43C2-8BBE-238AD582E95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5" name="文本框 1598">
          <a:extLst>
            <a:ext uri="{FF2B5EF4-FFF2-40B4-BE49-F238E27FC236}">
              <a16:creationId xmlns:a16="http://schemas.microsoft.com/office/drawing/2014/main" xmlns="" id="{93A30FDE-F7B4-473E-BB9F-9E76A35A74A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6" name="文本框 1599">
          <a:extLst>
            <a:ext uri="{FF2B5EF4-FFF2-40B4-BE49-F238E27FC236}">
              <a16:creationId xmlns:a16="http://schemas.microsoft.com/office/drawing/2014/main" xmlns="" id="{9C1BA593-B78A-4836-A1D3-E862B6FFC47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7" name="文本框 1600">
          <a:extLst>
            <a:ext uri="{FF2B5EF4-FFF2-40B4-BE49-F238E27FC236}">
              <a16:creationId xmlns:a16="http://schemas.microsoft.com/office/drawing/2014/main" xmlns="" id="{E1CC228A-185C-4A47-A861-43D2BE2B1AA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8" name="文本框 1601">
          <a:extLst>
            <a:ext uri="{FF2B5EF4-FFF2-40B4-BE49-F238E27FC236}">
              <a16:creationId xmlns:a16="http://schemas.microsoft.com/office/drawing/2014/main" xmlns="" id="{04212815-1210-4D7F-991D-52BF1C891D0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599" name="文本框 1602">
          <a:extLst>
            <a:ext uri="{FF2B5EF4-FFF2-40B4-BE49-F238E27FC236}">
              <a16:creationId xmlns:a16="http://schemas.microsoft.com/office/drawing/2014/main" xmlns="" id="{B42B5188-A52C-4E21-8049-C7ADFB1C093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0" name="文本框 1603">
          <a:extLst>
            <a:ext uri="{FF2B5EF4-FFF2-40B4-BE49-F238E27FC236}">
              <a16:creationId xmlns:a16="http://schemas.microsoft.com/office/drawing/2014/main" xmlns="" id="{EFC3EB52-1F52-4F79-8189-9E43EB25F57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1" name="文本框 1604">
          <a:extLst>
            <a:ext uri="{FF2B5EF4-FFF2-40B4-BE49-F238E27FC236}">
              <a16:creationId xmlns:a16="http://schemas.microsoft.com/office/drawing/2014/main" xmlns="" id="{75389C3C-82BB-4C3A-8B1B-55F97E94269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2" name="文本框 1605">
          <a:extLst>
            <a:ext uri="{FF2B5EF4-FFF2-40B4-BE49-F238E27FC236}">
              <a16:creationId xmlns:a16="http://schemas.microsoft.com/office/drawing/2014/main" xmlns="" id="{A10E59DB-C83B-4A5B-8E84-5711E257F4F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3" name="文本框 1606">
          <a:extLst>
            <a:ext uri="{FF2B5EF4-FFF2-40B4-BE49-F238E27FC236}">
              <a16:creationId xmlns:a16="http://schemas.microsoft.com/office/drawing/2014/main" xmlns="" id="{3936B378-3F12-4802-A5C4-92EF48CBA91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4" name="文本框 1607">
          <a:extLst>
            <a:ext uri="{FF2B5EF4-FFF2-40B4-BE49-F238E27FC236}">
              <a16:creationId xmlns:a16="http://schemas.microsoft.com/office/drawing/2014/main" xmlns="" id="{78DCED72-E0B2-4745-9F44-BC5F2974E03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5" name="文本框 1608">
          <a:extLst>
            <a:ext uri="{FF2B5EF4-FFF2-40B4-BE49-F238E27FC236}">
              <a16:creationId xmlns:a16="http://schemas.microsoft.com/office/drawing/2014/main" xmlns="" id="{DD89A228-34D0-460B-919D-06C3B48B7A1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6" name="文本框 1609">
          <a:extLst>
            <a:ext uri="{FF2B5EF4-FFF2-40B4-BE49-F238E27FC236}">
              <a16:creationId xmlns:a16="http://schemas.microsoft.com/office/drawing/2014/main" xmlns="" id="{384D1EE4-19DD-49A8-92BD-C92C2E1A395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7" name="文本框 1610">
          <a:extLst>
            <a:ext uri="{FF2B5EF4-FFF2-40B4-BE49-F238E27FC236}">
              <a16:creationId xmlns:a16="http://schemas.microsoft.com/office/drawing/2014/main" xmlns="" id="{BC3BF83B-D3D4-4BB1-A34F-E2EFE5DF0D6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8" name="文本框 1611">
          <a:extLst>
            <a:ext uri="{FF2B5EF4-FFF2-40B4-BE49-F238E27FC236}">
              <a16:creationId xmlns:a16="http://schemas.microsoft.com/office/drawing/2014/main" xmlns="" id="{53DBA895-4BA0-4ED3-8164-DE9DBEB78F5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09" name="文本框 1612">
          <a:extLst>
            <a:ext uri="{FF2B5EF4-FFF2-40B4-BE49-F238E27FC236}">
              <a16:creationId xmlns:a16="http://schemas.microsoft.com/office/drawing/2014/main" xmlns="" id="{AB8DA29C-353D-4D86-9BD3-BACFDAE720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0" name="文本框 1613">
          <a:extLst>
            <a:ext uri="{FF2B5EF4-FFF2-40B4-BE49-F238E27FC236}">
              <a16:creationId xmlns:a16="http://schemas.microsoft.com/office/drawing/2014/main" xmlns="" id="{03D3AC59-8772-4486-8A3D-68A2EB0CE3F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1" name="文本框 1614">
          <a:extLst>
            <a:ext uri="{FF2B5EF4-FFF2-40B4-BE49-F238E27FC236}">
              <a16:creationId xmlns:a16="http://schemas.microsoft.com/office/drawing/2014/main" xmlns="" id="{D922D352-D864-4B17-B7E1-9E017915D3D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2" name="文本框 1615">
          <a:extLst>
            <a:ext uri="{FF2B5EF4-FFF2-40B4-BE49-F238E27FC236}">
              <a16:creationId xmlns:a16="http://schemas.microsoft.com/office/drawing/2014/main" xmlns="" id="{90C5F862-014B-4996-A334-1B8367202D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3" name="文本框 1616">
          <a:extLst>
            <a:ext uri="{FF2B5EF4-FFF2-40B4-BE49-F238E27FC236}">
              <a16:creationId xmlns:a16="http://schemas.microsoft.com/office/drawing/2014/main" xmlns="" id="{6C79CF80-3C4F-4DB7-BC11-667C4421E64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4" name="文本框 1617">
          <a:extLst>
            <a:ext uri="{FF2B5EF4-FFF2-40B4-BE49-F238E27FC236}">
              <a16:creationId xmlns:a16="http://schemas.microsoft.com/office/drawing/2014/main" xmlns="" id="{6432DE7E-498D-442B-861B-63687F0A69C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5" name="文本框 1618">
          <a:extLst>
            <a:ext uri="{FF2B5EF4-FFF2-40B4-BE49-F238E27FC236}">
              <a16:creationId xmlns:a16="http://schemas.microsoft.com/office/drawing/2014/main" xmlns="" id="{1C8BAEC6-B952-401F-A2F0-8FBC448E9CC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6" name="文本框 1619">
          <a:extLst>
            <a:ext uri="{FF2B5EF4-FFF2-40B4-BE49-F238E27FC236}">
              <a16:creationId xmlns:a16="http://schemas.microsoft.com/office/drawing/2014/main" xmlns="" id="{019A2E13-DA05-4CF0-A3C6-84A514EB8C4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7" name="文本框 1620">
          <a:extLst>
            <a:ext uri="{FF2B5EF4-FFF2-40B4-BE49-F238E27FC236}">
              <a16:creationId xmlns:a16="http://schemas.microsoft.com/office/drawing/2014/main" xmlns="" id="{7C20E04C-12E2-401A-B219-4F8A224E354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8" name="文本框 1621">
          <a:extLst>
            <a:ext uri="{FF2B5EF4-FFF2-40B4-BE49-F238E27FC236}">
              <a16:creationId xmlns:a16="http://schemas.microsoft.com/office/drawing/2014/main" xmlns="" id="{FD3A720F-13B7-415E-BF42-7951B1596A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19" name="文本框 1622">
          <a:extLst>
            <a:ext uri="{FF2B5EF4-FFF2-40B4-BE49-F238E27FC236}">
              <a16:creationId xmlns:a16="http://schemas.microsoft.com/office/drawing/2014/main" xmlns="" id="{AB04A37E-9A21-468A-A3D0-E78505FDC96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0" name="文本框 1623">
          <a:extLst>
            <a:ext uri="{FF2B5EF4-FFF2-40B4-BE49-F238E27FC236}">
              <a16:creationId xmlns:a16="http://schemas.microsoft.com/office/drawing/2014/main" xmlns="" id="{849D14DC-FBC9-43E7-9113-C38AC4A53F0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1" name="文本框 1624">
          <a:extLst>
            <a:ext uri="{FF2B5EF4-FFF2-40B4-BE49-F238E27FC236}">
              <a16:creationId xmlns:a16="http://schemas.microsoft.com/office/drawing/2014/main" xmlns="" id="{5AB471B0-3E06-47EA-BA2D-E75B9EC2B99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2" name="文本框 1625">
          <a:extLst>
            <a:ext uri="{FF2B5EF4-FFF2-40B4-BE49-F238E27FC236}">
              <a16:creationId xmlns:a16="http://schemas.microsoft.com/office/drawing/2014/main" xmlns="" id="{2AC40B6D-5501-439A-9576-ECDF479D523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3" name="文本框 1626">
          <a:extLst>
            <a:ext uri="{FF2B5EF4-FFF2-40B4-BE49-F238E27FC236}">
              <a16:creationId xmlns:a16="http://schemas.microsoft.com/office/drawing/2014/main" xmlns="" id="{98DE7818-3444-434E-96E1-0A99F77ED77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4" name="文本框 1627">
          <a:extLst>
            <a:ext uri="{FF2B5EF4-FFF2-40B4-BE49-F238E27FC236}">
              <a16:creationId xmlns:a16="http://schemas.microsoft.com/office/drawing/2014/main" xmlns="" id="{11E45CAA-FB18-4C77-8EFF-C759558E098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5" name="文本框 1628">
          <a:extLst>
            <a:ext uri="{FF2B5EF4-FFF2-40B4-BE49-F238E27FC236}">
              <a16:creationId xmlns:a16="http://schemas.microsoft.com/office/drawing/2014/main" xmlns="" id="{6550C671-1AE5-4733-A1D7-0FA9D843AD4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6" name="文本框 1629">
          <a:extLst>
            <a:ext uri="{FF2B5EF4-FFF2-40B4-BE49-F238E27FC236}">
              <a16:creationId xmlns:a16="http://schemas.microsoft.com/office/drawing/2014/main" xmlns="" id="{75597DCF-15FA-4D07-8274-C419DE13187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7" name="文本框 1630">
          <a:extLst>
            <a:ext uri="{FF2B5EF4-FFF2-40B4-BE49-F238E27FC236}">
              <a16:creationId xmlns:a16="http://schemas.microsoft.com/office/drawing/2014/main" xmlns="" id="{6B01AAA9-1B4E-4C27-B6D7-7249AC9F0DC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8" name="文本框 1631">
          <a:extLst>
            <a:ext uri="{FF2B5EF4-FFF2-40B4-BE49-F238E27FC236}">
              <a16:creationId xmlns:a16="http://schemas.microsoft.com/office/drawing/2014/main" xmlns="" id="{D1C95B9C-ED3E-4040-A887-1091EFEAB42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29" name="文本框 1632">
          <a:extLst>
            <a:ext uri="{FF2B5EF4-FFF2-40B4-BE49-F238E27FC236}">
              <a16:creationId xmlns:a16="http://schemas.microsoft.com/office/drawing/2014/main" xmlns="" id="{28BECE47-5B00-45A7-A562-7A59615578D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0" name="文本框 1633">
          <a:extLst>
            <a:ext uri="{FF2B5EF4-FFF2-40B4-BE49-F238E27FC236}">
              <a16:creationId xmlns:a16="http://schemas.microsoft.com/office/drawing/2014/main" xmlns="" id="{ED4F6E8A-4CF3-4ACE-8CFF-A5D9B2AC26A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1" name="文本框 1634">
          <a:extLst>
            <a:ext uri="{FF2B5EF4-FFF2-40B4-BE49-F238E27FC236}">
              <a16:creationId xmlns:a16="http://schemas.microsoft.com/office/drawing/2014/main" xmlns="" id="{AF3C8D0E-E384-40A4-8C72-B1E00545F19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2" name="文本框 1635">
          <a:extLst>
            <a:ext uri="{FF2B5EF4-FFF2-40B4-BE49-F238E27FC236}">
              <a16:creationId xmlns:a16="http://schemas.microsoft.com/office/drawing/2014/main" xmlns="" id="{C5229064-FB35-4EAB-BA67-906E14178AB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3" name="文本框 1636">
          <a:extLst>
            <a:ext uri="{FF2B5EF4-FFF2-40B4-BE49-F238E27FC236}">
              <a16:creationId xmlns:a16="http://schemas.microsoft.com/office/drawing/2014/main" xmlns="" id="{F7339B16-1E05-4634-BCCA-89320E5036C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4" name="文本框 1637">
          <a:extLst>
            <a:ext uri="{FF2B5EF4-FFF2-40B4-BE49-F238E27FC236}">
              <a16:creationId xmlns:a16="http://schemas.microsoft.com/office/drawing/2014/main" xmlns="" id="{9FC53A06-36C8-4EB0-A6DF-A1B29D192CA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5" name="文本框 1638">
          <a:extLst>
            <a:ext uri="{FF2B5EF4-FFF2-40B4-BE49-F238E27FC236}">
              <a16:creationId xmlns:a16="http://schemas.microsoft.com/office/drawing/2014/main" xmlns="" id="{BB21FDF2-C87C-4AFB-9ADC-D24884D4BC0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6" name="文本框 1639">
          <a:extLst>
            <a:ext uri="{FF2B5EF4-FFF2-40B4-BE49-F238E27FC236}">
              <a16:creationId xmlns:a16="http://schemas.microsoft.com/office/drawing/2014/main" xmlns="" id="{84B810D1-40D3-4894-882C-90F4F3BA327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7" name="文本框 1640">
          <a:extLst>
            <a:ext uri="{FF2B5EF4-FFF2-40B4-BE49-F238E27FC236}">
              <a16:creationId xmlns:a16="http://schemas.microsoft.com/office/drawing/2014/main" xmlns="" id="{13EBE9F1-7BC4-409B-B56E-340D7C1C71A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8" name="文本框 1641">
          <a:extLst>
            <a:ext uri="{FF2B5EF4-FFF2-40B4-BE49-F238E27FC236}">
              <a16:creationId xmlns:a16="http://schemas.microsoft.com/office/drawing/2014/main" xmlns="" id="{CB4EB419-927E-4E75-963B-A2A78305697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39" name="文本框 1642">
          <a:extLst>
            <a:ext uri="{FF2B5EF4-FFF2-40B4-BE49-F238E27FC236}">
              <a16:creationId xmlns:a16="http://schemas.microsoft.com/office/drawing/2014/main" xmlns="" id="{B0284925-50ED-465D-A375-24468473B9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0" name="文本框 1643">
          <a:extLst>
            <a:ext uri="{FF2B5EF4-FFF2-40B4-BE49-F238E27FC236}">
              <a16:creationId xmlns:a16="http://schemas.microsoft.com/office/drawing/2014/main" xmlns="" id="{7DA1FCBD-EB7A-4D35-9531-FAAAB17B57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1" name="文本框 1644">
          <a:extLst>
            <a:ext uri="{FF2B5EF4-FFF2-40B4-BE49-F238E27FC236}">
              <a16:creationId xmlns:a16="http://schemas.microsoft.com/office/drawing/2014/main" xmlns="" id="{77C558E0-E05E-4973-B78D-E0EE75A55C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2" name="文本框 1645">
          <a:extLst>
            <a:ext uri="{FF2B5EF4-FFF2-40B4-BE49-F238E27FC236}">
              <a16:creationId xmlns:a16="http://schemas.microsoft.com/office/drawing/2014/main" xmlns="" id="{22015E49-BC69-4133-ADF1-05BD25CF494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3" name="文本框 1646">
          <a:extLst>
            <a:ext uri="{FF2B5EF4-FFF2-40B4-BE49-F238E27FC236}">
              <a16:creationId xmlns:a16="http://schemas.microsoft.com/office/drawing/2014/main" xmlns="" id="{A238AF15-0CA8-474F-A988-6A2BDCB5217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4" name="文本框 1647">
          <a:extLst>
            <a:ext uri="{FF2B5EF4-FFF2-40B4-BE49-F238E27FC236}">
              <a16:creationId xmlns:a16="http://schemas.microsoft.com/office/drawing/2014/main" xmlns="" id="{B7417F74-21B6-4D50-8204-81FE8E57550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5" name="文本框 1648">
          <a:extLst>
            <a:ext uri="{FF2B5EF4-FFF2-40B4-BE49-F238E27FC236}">
              <a16:creationId xmlns:a16="http://schemas.microsoft.com/office/drawing/2014/main" xmlns="" id="{7FA7522F-D7BC-4FA2-9D1B-9D6621A021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6" name="文本框 1649">
          <a:extLst>
            <a:ext uri="{FF2B5EF4-FFF2-40B4-BE49-F238E27FC236}">
              <a16:creationId xmlns:a16="http://schemas.microsoft.com/office/drawing/2014/main" xmlns="" id="{181DC530-9FDE-45EB-AB42-B7E6A89CE6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7" name="文本框 1650">
          <a:extLst>
            <a:ext uri="{FF2B5EF4-FFF2-40B4-BE49-F238E27FC236}">
              <a16:creationId xmlns:a16="http://schemas.microsoft.com/office/drawing/2014/main" xmlns="" id="{7A3C8D11-59AD-424C-934C-CE4FB35DC13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8" name="文本框 1651">
          <a:extLst>
            <a:ext uri="{FF2B5EF4-FFF2-40B4-BE49-F238E27FC236}">
              <a16:creationId xmlns:a16="http://schemas.microsoft.com/office/drawing/2014/main" xmlns="" id="{A9735E07-B63F-43FC-B1AF-C3CFEE9D5A9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49" name="文本框 1652">
          <a:extLst>
            <a:ext uri="{FF2B5EF4-FFF2-40B4-BE49-F238E27FC236}">
              <a16:creationId xmlns:a16="http://schemas.microsoft.com/office/drawing/2014/main" xmlns="" id="{B3ADD901-134B-48D2-9A50-A3840268619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0" name="文本框 1653">
          <a:extLst>
            <a:ext uri="{FF2B5EF4-FFF2-40B4-BE49-F238E27FC236}">
              <a16:creationId xmlns:a16="http://schemas.microsoft.com/office/drawing/2014/main" xmlns="" id="{A33FB763-CA85-424D-84CC-433F7E29D6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1" name="文本框 1654">
          <a:extLst>
            <a:ext uri="{FF2B5EF4-FFF2-40B4-BE49-F238E27FC236}">
              <a16:creationId xmlns:a16="http://schemas.microsoft.com/office/drawing/2014/main" xmlns="" id="{57FFECFF-6340-4CB4-81AF-F0C5A5167C1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2" name="文本框 1655">
          <a:extLst>
            <a:ext uri="{FF2B5EF4-FFF2-40B4-BE49-F238E27FC236}">
              <a16:creationId xmlns:a16="http://schemas.microsoft.com/office/drawing/2014/main" xmlns="" id="{32A10570-3D22-4508-B6E4-3DF96DB3FD9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3" name="文本框 1656">
          <a:extLst>
            <a:ext uri="{FF2B5EF4-FFF2-40B4-BE49-F238E27FC236}">
              <a16:creationId xmlns:a16="http://schemas.microsoft.com/office/drawing/2014/main" xmlns="" id="{F92080A4-E3C1-4250-BA9E-85124B0D7B0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4" name="文本框 1657">
          <a:extLst>
            <a:ext uri="{FF2B5EF4-FFF2-40B4-BE49-F238E27FC236}">
              <a16:creationId xmlns:a16="http://schemas.microsoft.com/office/drawing/2014/main" xmlns="" id="{5EE6E373-DC0B-4B3C-B958-C9B25ECFEE9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5" name="文本框 1658">
          <a:extLst>
            <a:ext uri="{FF2B5EF4-FFF2-40B4-BE49-F238E27FC236}">
              <a16:creationId xmlns:a16="http://schemas.microsoft.com/office/drawing/2014/main" xmlns="" id="{648ACA12-EBFD-4DD8-8A72-CDB19E21AA8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6" name="文本框 1659">
          <a:extLst>
            <a:ext uri="{FF2B5EF4-FFF2-40B4-BE49-F238E27FC236}">
              <a16:creationId xmlns:a16="http://schemas.microsoft.com/office/drawing/2014/main" xmlns="" id="{5B10A736-E1BD-441D-BED9-86FE6A8756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7" name="文本框 1660">
          <a:extLst>
            <a:ext uri="{FF2B5EF4-FFF2-40B4-BE49-F238E27FC236}">
              <a16:creationId xmlns:a16="http://schemas.microsoft.com/office/drawing/2014/main" xmlns="" id="{95CBAB17-EDD2-433B-952E-0863E9ED7FD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8" name="文本框 1661">
          <a:extLst>
            <a:ext uri="{FF2B5EF4-FFF2-40B4-BE49-F238E27FC236}">
              <a16:creationId xmlns:a16="http://schemas.microsoft.com/office/drawing/2014/main" xmlns="" id="{E9223F05-5853-4F6B-8D5F-075E0EA6036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59" name="文本框 1662">
          <a:extLst>
            <a:ext uri="{FF2B5EF4-FFF2-40B4-BE49-F238E27FC236}">
              <a16:creationId xmlns:a16="http://schemas.microsoft.com/office/drawing/2014/main" xmlns="" id="{1E6FFE05-CD49-480D-9275-2700C0AA4F3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0" name="文本框 1663">
          <a:extLst>
            <a:ext uri="{FF2B5EF4-FFF2-40B4-BE49-F238E27FC236}">
              <a16:creationId xmlns:a16="http://schemas.microsoft.com/office/drawing/2014/main" xmlns="" id="{A2147D0A-4DE2-4446-94E1-FFE5A297DFB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1" name="文本框 1664">
          <a:extLst>
            <a:ext uri="{FF2B5EF4-FFF2-40B4-BE49-F238E27FC236}">
              <a16:creationId xmlns:a16="http://schemas.microsoft.com/office/drawing/2014/main" xmlns="" id="{52154462-F0DD-4477-9BF4-3CB6A7711E2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2" name="文本框 1665">
          <a:extLst>
            <a:ext uri="{FF2B5EF4-FFF2-40B4-BE49-F238E27FC236}">
              <a16:creationId xmlns:a16="http://schemas.microsoft.com/office/drawing/2014/main" xmlns="" id="{D6DB8DDB-05CF-47DA-974E-758FA4EEA70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3" name="文本框 1666">
          <a:extLst>
            <a:ext uri="{FF2B5EF4-FFF2-40B4-BE49-F238E27FC236}">
              <a16:creationId xmlns:a16="http://schemas.microsoft.com/office/drawing/2014/main" xmlns="" id="{BD4C4F8D-297C-4C5E-BCD8-453BA991E99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4" name="文本框 1667">
          <a:extLst>
            <a:ext uri="{FF2B5EF4-FFF2-40B4-BE49-F238E27FC236}">
              <a16:creationId xmlns:a16="http://schemas.microsoft.com/office/drawing/2014/main" xmlns="" id="{FED375DE-44FA-41DE-862C-55360891D74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5" name="文本框 1668">
          <a:extLst>
            <a:ext uri="{FF2B5EF4-FFF2-40B4-BE49-F238E27FC236}">
              <a16:creationId xmlns:a16="http://schemas.microsoft.com/office/drawing/2014/main" xmlns="" id="{55B8BB34-D404-4180-93CD-6F513D83674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6" name="文本框 1669">
          <a:extLst>
            <a:ext uri="{FF2B5EF4-FFF2-40B4-BE49-F238E27FC236}">
              <a16:creationId xmlns:a16="http://schemas.microsoft.com/office/drawing/2014/main" xmlns="" id="{298C2DA3-75FD-45EA-9A32-9BFEE8D0A47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7" name="文本框 1670">
          <a:extLst>
            <a:ext uri="{FF2B5EF4-FFF2-40B4-BE49-F238E27FC236}">
              <a16:creationId xmlns:a16="http://schemas.microsoft.com/office/drawing/2014/main" xmlns="" id="{D68CCA18-CF2C-4F27-AD85-387586A05CD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8" name="文本框 1671">
          <a:extLst>
            <a:ext uri="{FF2B5EF4-FFF2-40B4-BE49-F238E27FC236}">
              <a16:creationId xmlns:a16="http://schemas.microsoft.com/office/drawing/2014/main" xmlns="" id="{AD3B2F77-5D9E-4071-8D1C-B63F15016FE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69" name="文本框 1672">
          <a:extLst>
            <a:ext uri="{FF2B5EF4-FFF2-40B4-BE49-F238E27FC236}">
              <a16:creationId xmlns:a16="http://schemas.microsoft.com/office/drawing/2014/main" xmlns="" id="{016D5CA1-634F-4183-A93F-53DF4AA8CA5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0" name="文本框 1673">
          <a:extLst>
            <a:ext uri="{FF2B5EF4-FFF2-40B4-BE49-F238E27FC236}">
              <a16:creationId xmlns:a16="http://schemas.microsoft.com/office/drawing/2014/main" xmlns="" id="{821B0052-FD1B-42DE-9A2E-F9E2C2F7C68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1" name="文本框 1674">
          <a:extLst>
            <a:ext uri="{FF2B5EF4-FFF2-40B4-BE49-F238E27FC236}">
              <a16:creationId xmlns:a16="http://schemas.microsoft.com/office/drawing/2014/main" xmlns="" id="{C5DBB9A6-93D5-44DE-881C-6ADCA7EC5E4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2" name="文本框 1675">
          <a:extLst>
            <a:ext uri="{FF2B5EF4-FFF2-40B4-BE49-F238E27FC236}">
              <a16:creationId xmlns:a16="http://schemas.microsoft.com/office/drawing/2014/main" xmlns="" id="{4E45965A-B390-4895-BE08-1666E841F85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3" name="文本框 1676">
          <a:extLst>
            <a:ext uri="{FF2B5EF4-FFF2-40B4-BE49-F238E27FC236}">
              <a16:creationId xmlns:a16="http://schemas.microsoft.com/office/drawing/2014/main" xmlns="" id="{1FD0EFA3-E13F-40D6-9F62-3401A1014D2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4" name="文本框 1677">
          <a:extLst>
            <a:ext uri="{FF2B5EF4-FFF2-40B4-BE49-F238E27FC236}">
              <a16:creationId xmlns:a16="http://schemas.microsoft.com/office/drawing/2014/main" xmlns="" id="{803FC7E5-8002-4507-8F88-54B4477E6ED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5" name="文本框 1678">
          <a:extLst>
            <a:ext uri="{FF2B5EF4-FFF2-40B4-BE49-F238E27FC236}">
              <a16:creationId xmlns:a16="http://schemas.microsoft.com/office/drawing/2014/main" xmlns="" id="{FB60711F-EA3D-45A5-93D7-9AE929183C7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6" name="文本框 1679">
          <a:extLst>
            <a:ext uri="{FF2B5EF4-FFF2-40B4-BE49-F238E27FC236}">
              <a16:creationId xmlns:a16="http://schemas.microsoft.com/office/drawing/2014/main" xmlns="" id="{DE0FD1F0-4B91-4D3F-9376-C849FAA467C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7" name="文本框 1680">
          <a:extLst>
            <a:ext uri="{FF2B5EF4-FFF2-40B4-BE49-F238E27FC236}">
              <a16:creationId xmlns:a16="http://schemas.microsoft.com/office/drawing/2014/main" xmlns="" id="{5AE71F1A-357C-407C-8449-B89334D9102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8" name="文本框 1681">
          <a:extLst>
            <a:ext uri="{FF2B5EF4-FFF2-40B4-BE49-F238E27FC236}">
              <a16:creationId xmlns:a16="http://schemas.microsoft.com/office/drawing/2014/main" xmlns="" id="{35EB7A6B-89E0-4F52-9550-34CF493AA40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79" name="文本框 1682">
          <a:extLst>
            <a:ext uri="{FF2B5EF4-FFF2-40B4-BE49-F238E27FC236}">
              <a16:creationId xmlns:a16="http://schemas.microsoft.com/office/drawing/2014/main" xmlns="" id="{8DF7A36D-BC26-44CA-B7D2-E5B6BD3FD4A1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0" name="文本框 1683">
          <a:extLst>
            <a:ext uri="{FF2B5EF4-FFF2-40B4-BE49-F238E27FC236}">
              <a16:creationId xmlns:a16="http://schemas.microsoft.com/office/drawing/2014/main" xmlns="" id="{C88E3E46-9C7B-4F09-A652-D1C09C5E64A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1" name="文本框 1684">
          <a:extLst>
            <a:ext uri="{FF2B5EF4-FFF2-40B4-BE49-F238E27FC236}">
              <a16:creationId xmlns:a16="http://schemas.microsoft.com/office/drawing/2014/main" xmlns="" id="{F1766A37-F758-447B-BA1D-0B19B171A12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2" name="文本框 1685">
          <a:extLst>
            <a:ext uri="{FF2B5EF4-FFF2-40B4-BE49-F238E27FC236}">
              <a16:creationId xmlns:a16="http://schemas.microsoft.com/office/drawing/2014/main" xmlns="" id="{4D2DE069-5874-4A1C-B121-C05917A9685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3" name="文本框 1686">
          <a:extLst>
            <a:ext uri="{FF2B5EF4-FFF2-40B4-BE49-F238E27FC236}">
              <a16:creationId xmlns:a16="http://schemas.microsoft.com/office/drawing/2014/main" xmlns="" id="{5A8E3CEB-3A56-4E73-AA08-D1DC6B69160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4" name="文本框 1687">
          <a:extLst>
            <a:ext uri="{FF2B5EF4-FFF2-40B4-BE49-F238E27FC236}">
              <a16:creationId xmlns:a16="http://schemas.microsoft.com/office/drawing/2014/main" xmlns="" id="{E4DEE48A-B415-42E1-B05F-0013CF034ED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5" name="文本框 1688">
          <a:extLst>
            <a:ext uri="{FF2B5EF4-FFF2-40B4-BE49-F238E27FC236}">
              <a16:creationId xmlns:a16="http://schemas.microsoft.com/office/drawing/2014/main" xmlns="" id="{523C6305-3E87-4E05-A3AD-B4055441C8F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6" name="文本框 1689">
          <a:extLst>
            <a:ext uri="{FF2B5EF4-FFF2-40B4-BE49-F238E27FC236}">
              <a16:creationId xmlns:a16="http://schemas.microsoft.com/office/drawing/2014/main" xmlns="" id="{7116E2C5-3E1C-4A21-A4EC-9A8E604509E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7" name="文本框 1690">
          <a:extLst>
            <a:ext uri="{FF2B5EF4-FFF2-40B4-BE49-F238E27FC236}">
              <a16:creationId xmlns:a16="http://schemas.microsoft.com/office/drawing/2014/main" xmlns="" id="{30A84804-B63D-49EF-8C02-8B3ED4BD11CA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8" name="文本框 1691">
          <a:extLst>
            <a:ext uri="{FF2B5EF4-FFF2-40B4-BE49-F238E27FC236}">
              <a16:creationId xmlns:a16="http://schemas.microsoft.com/office/drawing/2014/main" xmlns="" id="{27376BF5-8335-4341-A2C2-371C84C7069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89" name="文本框 1692">
          <a:extLst>
            <a:ext uri="{FF2B5EF4-FFF2-40B4-BE49-F238E27FC236}">
              <a16:creationId xmlns:a16="http://schemas.microsoft.com/office/drawing/2014/main" xmlns="" id="{39AC1A7A-938D-4A35-8DDE-A83FEC06DE1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0" name="文本框 1693">
          <a:extLst>
            <a:ext uri="{FF2B5EF4-FFF2-40B4-BE49-F238E27FC236}">
              <a16:creationId xmlns:a16="http://schemas.microsoft.com/office/drawing/2014/main" xmlns="" id="{12ECE114-FF9A-4292-B603-D5B9E823B5A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1" name="文本框 1694">
          <a:extLst>
            <a:ext uri="{FF2B5EF4-FFF2-40B4-BE49-F238E27FC236}">
              <a16:creationId xmlns:a16="http://schemas.microsoft.com/office/drawing/2014/main" xmlns="" id="{C6FC1780-98EB-4CEF-82C9-DFAE6A2C45E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2" name="文本框 1695">
          <a:extLst>
            <a:ext uri="{FF2B5EF4-FFF2-40B4-BE49-F238E27FC236}">
              <a16:creationId xmlns:a16="http://schemas.microsoft.com/office/drawing/2014/main" xmlns="" id="{D59B6AB6-4F8B-4843-9411-52C7D4C5161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3" name="文本框 1696">
          <a:extLst>
            <a:ext uri="{FF2B5EF4-FFF2-40B4-BE49-F238E27FC236}">
              <a16:creationId xmlns:a16="http://schemas.microsoft.com/office/drawing/2014/main" xmlns="" id="{FFA22225-B1BF-4BAD-B326-F61DA209F18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4" name="文本框 1697">
          <a:extLst>
            <a:ext uri="{FF2B5EF4-FFF2-40B4-BE49-F238E27FC236}">
              <a16:creationId xmlns:a16="http://schemas.microsoft.com/office/drawing/2014/main" xmlns="" id="{8AA52305-DCE4-45D3-86CE-26B7CB96051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5" name="文本框 1698">
          <a:extLst>
            <a:ext uri="{FF2B5EF4-FFF2-40B4-BE49-F238E27FC236}">
              <a16:creationId xmlns:a16="http://schemas.microsoft.com/office/drawing/2014/main" xmlns="" id="{EB130BBD-1774-4C5C-873E-E2F146FC4FC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6" name="文本框 1699">
          <a:extLst>
            <a:ext uri="{FF2B5EF4-FFF2-40B4-BE49-F238E27FC236}">
              <a16:creationId xmlns:a16="http://schemas.microsoft.com/office/drawing/2014/main" xmlns="" id="{8E20EEA4-333B-4E52-B6FE-7A7CFC2AF20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7" name="文本框 1700">
          <a:extLst>
            <a:ext uri="{FF2B5EF4-FFF2-40B4-BE49-F238E27FC236}">
              <a16:creationId xmlns:a16="http://schemas.microsoft.com/office/drawing/2014/main" xmlns="" id="{AEFFE5E2-A0A4-4044-A415-D282DBE9AA2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8" name="文本框 1701">
          <a:extLst>
            <a:ext uri="{FF2B5EF4-FFF2-40B4-BE49-F238E27FC236}">
              <a16:creationId xmlns:a16="http://schemas.microsoft.com/office/drawing/2014/main" xmlns="" id="{AB565F58-5AE3-4DBF-9C7E-D1BE77229EE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699" name="文本框 1702">
          <a:extLst>
            <a:ext uri="{FF2B5EF4-FFF2-40B4-BE49-F238E27FC236}">
              <a16:creationId xmlns:a16="http://schemas.microsoft.com/office/drawing/2014/main" xmlns="" id="{A50F5397-35E4-4470-96D8-D5EDF62893D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0" name="文本框 1703">
          <a:extLst>
            <a:ext uri="{FF2B5EF4-FFF2-40B4-BE49-F238E27FC236}">
              <a16:creationId xmlns:a16="http://schemas.microsoft.com/office/drawing/2014/main" xmlns="" id="{D7A4B252-0B7D-4D66-A3AB-B66BD2FC2CD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1" name="文本框 1704">
          <a:extLst>
            <a:ext uri="{FF2B5EF4-FFF2-40B4-BE49-F238E27FC236}">
              <a16:creationId xmlns:a16="http://schemas.microsoft.com/office/drawing/2014/main" xmlns="" id="{5C8BB25F-537D-45AB-A8ED-33BA60F6517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2" name="文本框 1705">
          <a:extLst>
            <a:ext uri="{FF2B5EF4-FFF2-40B4-BE49-F238E27FC236}">
              <a16:creationId xmlns:a16="http://schemas.microsoft.com/office/drawing/2014/main" xmlns="" id="{C15CA95D-F218-462D-A0A4-CE2E9E295AE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3" name="文本框 1706">
          <a:extLst>
            <a:ext uri="{FF2B5EF4-FFF2-40B4-BE49-F238E27FC236}">
              <a16:creationId xmlns:a16="http://schemas.microsoft.com/office/drawing/2014/main" xmlns="" id="{53A3AC66-0C78-4BFB-BB2C-63FDAC5932F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4" name="文本框 1707">
          <a:extLst>
            <a:ext uri="{FF2B5EF4-FFF2-40B4-BE49-F238E27FC236}">
              <a16:creationId xmlns:a16="http://schemas.microsoft.com/office/drawing/2014/main" xmlns="" id="{6633E779-9E97-4C49-8C7D-372C6E3F673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5" name="文本框 1708">
          <a:extLst>
            <a:ext uri="{FF2B5EF4-FFF2-40B4-BE49-F238E27FC236}">
              <a16:creationId xmlns:a16="http://schemas.microsoft.com/office/drawing/2014/main" xmlns="" id="{BFEEF644-32B2-44E5-BD45-D5D7D3C0C04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6" name="文本框 1709">
          <a:extLst>
            <a:ext uri="{FF2B5EF4-FFF2-40B4-BE49-F238E27FC236}">
              <a16:creationId xmlns:a16="http://schemas.microsoft.com/office/drawing/2014/main" xmlns="" id="{51F846B8-AF7C-47DA-8F96-48394A309FE4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7" name="文本框 1710">
          <a:extLst>
            <a:ext uri="{FF2B5EF4-FFF2-40B4-BE49-F238E27FC236}">
              <a16:creationId xmlns:a16="http://schemas.microsoft.com/office/drawing/2014/main" xmlns="" id="{1084D3A1-2C0B-4C96-866A-7CE7343C585B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8" name="文本框 1711">
          <a:extLst>
            <a:ext uri="{FF2B5EF4-FFF2-40B4-BE49-F238E27FC236}">
              <a16:creationId xmlns:a16="http://schemas.microsoft.com/office/drawing/2014/main" xmlns="" id="{732117C9-D589-4861-A7D8-7DECFEFB01D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09" name="文本框 1712">
          <a:extLst>
            <a:ext uri="{FF2B5EF4-FFF2-40B4-BE49-F238E27FC236}">
              <a16:creationId xmlns:a16="http://schemas.microsoft.com/office/drawing/2014/main" xmlns="" id="{62BCE720-6F61-4EED-96F8-90FC0A49CB9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0" name="文本框 1713">
          <a:extLst>
            <a:ext uri="{FF2B5EF4-FFF2-40B4-BE49-F238E27FC236}">
              <a16:creationId xmlns:a16="http://schemas.microsoft.com/office/drawing/2014/main" xmlns="" id="{8E355C62-882E-47F6-A7F6-EAAD33F9B17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1" name="文本框 1714">
          <a:extLst>
            <a:ext uri="{FF2B5EF4-FFF2-40B4-BE49-F238E27FC236}">
              <a16:creationId xmlns:a16="http://schemas.microsoft.com/office/drawing/2014/main" xmlns="" id="{D0A7E747-7134-4A79-8940-83FD4B944848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2" name="文本框 1715">
          <a:extLst>
            <a:ext uri="{FF2B5EF4-FFF2-40B4-BE49-F238E27FC236}">
              <a16:creationId xmlns:a16="http://schemas.microsoft.com/office/drawing/2014/main" xmlns="" id="{6079C7C6-3919-48EE-A751-B64FBCBA749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3" name="文本框 1716">
          <a:extLst>
            <a:ext uri="{FF2B5EF4-FFF2-40B4-BE49-F238E27FC236}">
              <a16:creationId xmlns:a16="http://schemas.microsoft.com/office/drawing/2014/main" xmlns="" id="{9F97C17B-6606-441F-BAE8-A6406674355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4" name="文本框 1717">
          <a:extLst>
            <a:ext uri="{FF2B5EF4-FFF2-40B4-BE49-F238E27FC236}">
              <a16:creationId xmlns:a16="http://schemas.microsoft.com/office/drawing/2014/main" xmlns="" id="{ED7C1B35-BA6B-47B8-B1D3-F417AA70403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5" name="文本框 1718">
          <a:extLst>
            <a:ext uri="{FF2B5EF4-FFF2-40B4-BE49-F238E27FC236}">
              <a16:creationId xmlns:a16="http://schemas.microsoft.com/office/drawing/2014/main" xmlns="" id="{67855364-7F0A-4DB2-A30C-364F4B700CA3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6" name="文本框 1719">
          <a:extLst>
            <a:ext uri="{FF2B5EF4-FFF2-40B4-BE49-F238E27FC236}">
              <a16:creationId xmlns:a16="http://schemas.microsoft.com/office/drawing/2014/main" xmlns="" id="{1F05A65A-F9B8-4B57-B273-29F6C979084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7" name="文本框 1720">
          <a:extLst>
            <a:ext uri="{FF2B5EF4-FFF2-40B4-BE49-F238E27FC236}">
              <a16:creationId xmlns:a16="http://schemas.microsoft.com/office/drawing/2014/main" xmlns="" id="{3C32D4AC-7BE1-4D08-B199-5A2B989394B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8" name="文本框 1721">
          <a:extLst>
            <a:ext uri="{FF2B5EF4-FFF2-40B4-BE49-F238E27FC236}">
              <a16:creationId xmlns:a16="http://schemas.microsoft.com/office/drawing/2014/main" xmlns="" id="{01A8D1FE-0FC8-4CB6-81C8-DC6CC83C103F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19" name="文本框 1722">
          <a:extLst>
            <a:ext uri="{FF2B5EF4-FFF2-40B4-BE49-F238E27FC236}">
              <a16:creationId xmlns:a16="http://schemas.microsoft.com/office/drawing/2014/main" xmlns="" id="{325836C7-729F-48FF-B92D-1DE06C228005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0" name="文本框 1723">
          <a:extLst>
            <a:ext uri="{FF2B5EF4-FFF2-40B4-BE49-F238E27FC236}">
              <a16:creationId xmlns:a16="http://schemas.microsoft.com/office/drawing/2014/main" xmlns="" id="{544F32DB-5F3B-443B-B4CC-8217B54A1629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1" name="文本框 1724">
          <a:extLst>
            <a:ext uri="{FF2B5EF4-FFF2-40B4-BE49-F238E27FC236}">
              <a16:creationId xmlns:a16="http://schemas.microsoft.com/office/drawing/2014/main" xmlns="" id="{0770027C-831A-4574-BD45-262C9CFB1C47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2" name="文本框 1725">
          <a:extLst>
            <a:ext uri="{FF2B5EF4-FFF2-40B4-BE49-F238E27FC236}">
              <a16:creationId xmlns:a16="http://schemas.microsoft.com/office/drawing/2014/main" xmlns="" id="{45E1C590-BA86-4FEB-AF78-13D99359B6D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3" name="文本框 1726">
          <a:extLst>
            <a:ext uri="{FF2B5EF4-FFF2-40B4-BE49-F238E27FC236}">
              <a16:creationId xmlns:a16="http://schemas.microsoft.com/office/drawing/2014/main" xmlns="" id="{5A22929A-3C57-4E34-BA60-5E8C52BE8782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4" name="文本框 1727">
          <a:extLst>
            <a:ext uri="{FF2B5EF4-FFF2-40B4-BE49-F238E27FC236}">
              <a16:creationId xmlns:a16="http://schemas.microsoft.com/office/drawing/2014/main" xmlns="" id="{E2EE1647-2E8A-4864-99E8-EB9E3EAC5ED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5" name="文本框 1728">
          <a:extLst>
            <a:ext uri="{FF2B5EF4-FFF2-40B4-BE49-F238E27FC236}">
              <a16:creationId xmlns:a16="http://schemas.microsoft.com/office/drawing/2014/main" xmlns="" id="{2AA12392-572B-43EC-8491-B307657F0DED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6" name="文本框 1729">
          <a:extLst>
            <a:ext uri="{FF2B5EF4-FFF2-40B4-BE49-F238E27FC236}">
              <a16:creationId xmlns:a16="http://schemas.microsoft.com/office/drawing/2014/main" xmlns="" id="{A7CA29B1-BFC7-420F-8C3E-2EEECFA7250E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7" name="文本框 1730">
          <a:extLst>
            <a:ext uri="{FF2B5EF4-FFF2-40B4-BE49-F238E27FC236}">
              <a16:creationId xmlns:a16="http://schemas.microsoft.com/office/drawing/2014/main" xmlns="" id="{39FFB1EC-E1A8-41CB-B401-59EC79D609A0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8" name="文本框 1731">
          <a:extLst>
            <a:ext uri="{FF2B5EF4-FFF2-40B4-BE49-F238E27FC236}">
              <a16:creationId xmlns:a16="http://schemas.microsoft.com/office/drawing/2014/main" xmlns="" id="{465DD67C-18D5-4DF6-97FC-81BA01F6064C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73</xdr:row>
      <xdr:rowOff>0</xdr:rowOff>
    </xdr:from>
    <xdr:ext cx="194454" cy="264560"/>
    <xdr:sp macro="" textlink="">
      <xdr:nvSpPr>
        <xdr:cNvPr id="1729" name="文本框 1732">
          <a:extLst>
            <a:ext uri="{FF2B5EF4-FFF2-40B4-BE49-F238E27FC236}">
              <a16:creationId xmlns:a16="http://schemas.microsoft.com/office/drawing/2014/main" xmlns="" id="{90285024-EEF1-4B7E-9C18-C754EA861CB6}"/>
            </a:ext>
          </a:extLst>
        </xdr:cNvPr>
        <xdr:cNvSpPr txBox="1"/>
      </xdr:nvSpPr>
      <xdr:spPr>
        <a:xfrm>
          <a:off x="9010650" y="1846897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0" name="文本框 1733">
          <a:extLst>
            <a:ext uri="{FF2B5EF4-FFF2-40B4-BE49-F238E27FC236}">
              <a16:creationId xmlns:a16="http://schemas.microsoft.com/office/drawing/2014/main" xmlns="" id="{FE866E16-8DAD-43B9-9A22-C780BCF1D07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1" name="文本框 1734">
          <a:extLst>
            <a:ext uri="{FF2B5EF4-FFF2-40B4-BE49-F238E27FC236}">
              <a16:creationId xmlns:a16="http://schemas.microsoft.com/office/drawing/2014/main" xmlns="" id="{A4039E7A-E734-4720-AA25-2FBC31E4CEB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2" name="文本框 1735">
          <a:extLst>
            <a:ext uri="{FF2B5EF4-FFF2-40B4-BE49-F238E27FC236}">
              <a16:creationId xmlns:a16="http://schemas.microsoft.com/office/drawing/2014/main" xmlns="" id="{1B1E0736-7FF0-4AD5-97EE-B8C296C40F1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3" name="文本框 1736">
          <a:extLst>
            <a:ext uri="{FF2B5EF4-FFF2-40B4-BE49-F238E27FC236}">
              <a16:creationId xmlns:a16="http://schemas.microsoft.com/office/drawing/2014/main" xmlns="" id="{F42645EE-996C-4434-8805-B62FB667911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4" name="文本框 1737">
          <a:extLst>
            <a:ext uri="{FF2B5EF4-FFF2-40B4-BE49-F238E27FC236}">
              <a16:creationId xmlns:a16="http://schemas.microsoft.com/office/drawing/2014/main" xmlns="" id="{5298D1E6-406B-4717-8F35-1046173759E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5" name="文本框 1738">
          <a:extLst>
            <a:ext uri="{FF2B5EF4-FFF2-40B4-BE49-F238E27FC236}">
              <a16:creationId xmlns:a16="http://schemas.microsoft.com/office/drawing/2014/main" xmlns="" id="{1D4E887A-18AF-4831-A9AF-D6FE14B160F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6" name="文本框 1739">
          <a:extLst>
            <a:ext uri="{FF2B5EF4-FFF2-40B4-BE49-F238E27FC236}">
              <a16:creationId xmlns:a16="http://schemas.microsoft.com/office/drawing/2014/main" xmlns="" id="{42D9E20D-FB3C-4E37-8517-CD8E5150FD0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7" name="文本框 1740">
          <a:extLst>
            <a:ext uri="{FF2B5EF4-FFF2-40B4-BE49-F238E27FC236}">
              <a16:creationId xmlns:a16="http://schemas.microsoft.com/office/drawing/2014/main" xmlns="" id="{8AF9D289-058F-4B64-9162-BEA55A0C707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8" name="文本框 1741">
          <a:extLst>
            <a:ext uri="{FF2B5EF4-FFF2-40B4-BE49-F238E27FC236}">
              <a16:creationId xmlns:a16="http://schemas.microsoft.com/office/drawing/2014/main" xmlns="" id="{53B148F2-BB6B-4675-94F4-FE9921C8624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39" name="文本框 1742">
          <a:extLst>
            <a:ext uri="{FF2B5EF4-FFF2-40B4-BE49-F238E27FC236}">
              <a16:creationId xmlns:a16="http://schemas.microsoft.com/office/drawing/2014/main" xmlns="" id="{0B2DF38B-73B7-4DF6-8EA5-0D26EE08044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0" name="文本框 1743">
          <a:extLst>
            <a:ext uri="{FF2B5EF4-FFF2-40B4-BE49-F238E27FC236}">
              <a16:creationId xmlns:a16="http://schemas.microsoft.com/office/drawing/2014/main" xmlns="" id="{D2475720-9C06-4BB6-B833-F675A9C5B79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1" name="文本框 1744">
          <a:extLst>
            <a:ext uri="{FF2B5EF4-FFF2-40B4-BE49-F238E27FC236}">
              <a16:creationId xmlns:a16="http://schemas.microsoft.com/office/drawing/2014/main" xmlns="" id="{176A943B-577D-429E-9051-ECACB31A819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2" name="文本框 1745">
          <a:extLst>
            <a:ext uri="{FF2B5EF4-FFF2-40B4-BE49-F238E27FC236}">
              <a16:creationId xmlns:a16="http://schemas.microsoft.com/office/drawing/2014/main" xmlns="" id="{7D1D2D76-0A53-46E8-9903-450F4710DE8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3" name="文本框 1746">
          <a:extLst>
            <a:ext uri="{FF2B5EF4-FFF2-40B4-BE49-F238E27FC236}">
              <a16:creationId xmlns:a16="http://schemas.microsoft.com/office/drawing/2014/main" xmlns="" id="{B641AB7F-8E57-4A5C-97D1-3CD511300B4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4" name="文本框 1747">
          <a:extLst>
            <a:ext uri="{FF2B5EF4-FFF2-40B4-BE49-F238E27FC236}">
              <a16:creationId xmlns:a16="http://schemas.microsoft.com/office/drawing/2014/main" xmlns="" id="{F3E557D4-55ED-4307-8E20-DE9673C1EC2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5" name="文本框 1748">
          <a:extLst>
            <a:ext uri="{FF2B5EF4-FFF2-40B4-BE49-F238E27FC236}">
              <a16:creationId xmlns:a16="http://schemas.microsoft.com/office/drawing/2014/main" xmlns="" id="{64294E17-C687-4918-9088-94283682F61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6" name="文本框 1749">
          <a:extLst>
            <a:ext uri="{FF2B5EF4-FFF2-40B4-BE49-F238E27FC236}">
              <a16:creationId xmlns:a16="http://schemas.microsoft.com/office/drawing/2014/main" xmlns="" id="{B3898588-8997-43CE-B8A1-B65A49E9342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7" name="文本框 1750">
          <a:extLst>
            <a:ext uri="{FF2B5EF4-FFF2-40B4-BE49-F238E27FC236}">
              <a16:creationId xmlns:a16="http://schemas.microsoft.com/office/drawing/2014/main" xmlns="" id="{BA6E476A-3D7E-4FC2-B77E-F3CFC87CB7E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8" name="文本框 1751">
          <a:extLst>
            <a:ext uri="{FF2B5EF4-FFF2-40B4-BE49-F238E27FC236}">
              <a16:creationId xmlns:a16="http://schemas.microsoft.com/office/drawing/2014/main" xmlns="" id="{2289E79C-8702-4B96-BA53-5D283B8354A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49" name="文本框 1752">
          <a:extLst>
            <a:ext uri="{FF2B5EF4-FFF2-40B4-BE49-F238E27FC236}">
              <a16:creationId xmlns:a16="http://schemas.microsoft.com/office/drawing/2014/main" xmlns="" id="{8004ED39-A5FB-46C1-B012-92589AC0456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0" name="文本框 1753">
          <a:extLst>
            <a:ext uri="{FF2B5EF4-FFF2-40B4-BE49-F238E27FC236}">
              <a16:creationId xmlns:a16="http://schemas.microsoft.com/office/drawing/2014/main" xmlns="" id="{791998CC-021F-4548-83D8-29500071450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1" name="文本框 1754">
          <a:extLst>
            <a:ext uri="{FF2B5EF4-FFF2-40B4-BE49-F238E27FC236}">
              <a16:creationId xmlns:a16="http://schemas.microsoft.com/office/drawing/2014/main" xmlns="" id="{DFEAFF67-7863-4CCD-9650-70EF0A3058D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2" name="文本框 1755">
          <a:extLst>
            <a:ext uri="{FF2B5EF4-FFF2-40B4-BE49-F238E27FC236}">
              <a16:creationId xmlns:a16="http://schemas.microsoft.com/office/drawing/2014/main" xmlns="" id="{CE822F22-6A09-40BC-ACB7-6C9118B047F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3" name="文本框 1756">
          <a:extLst>
            <a:ext uri="{FF2B5EF4-FFF2-40B4-BE49-F238E27FC236}">
              <a16:creationId xmlns:a16="http://schemas.microsoft.com/office/drawing/2014/main" xmlns="" id="{376C888F-A5C8-44E9-BB33-32C589AB232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4" name="文本框 1757">
          <a:extLst>
            <a:ext uri="{FF2B5EF4-FFF2-40B4-BE49-F238E27FC236}">
              <a16:creationId xmlns:a16="http://schemas.microsoft.com/office/drawing/2014/main" xmlns="" id="{49947A88-DBEC-4F85-8969-E605FBDC69A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5" name="文本框 1758">
          <a:extLst>
            <a:ext uri="{FF2B5EF4-FFF2-40B4-BE49-F238E27FC236}">
              <a16:creationId xmlns:a16="http://schemas.microsoft.com/office/drawing/2014/main" xmlns="" id="{00634A43-1051-41EA-8253-EF89FDBE194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6" name="文本框 1759">
          <a:extLst>
            <a:ext uri="{FF2B5EF4-FFF2-40B4-BE49-F238E27FC236}">
              <a16:creationId xmlns:a16="http://schemas.microsoft.com/office/drawing/2014/main" xmlns="" id="{CD138F81-2A27-429E-82A6-424BBE85178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7" name="文本框 1760">
          <a:extLst>
            <a:ext uri="{FF2B5EF4-FFF2-40B4-BE49-F238E27FC236}">
              <a16:creationId xmlns:a16="http://schemas.microsoft.com/office/drawing/2014/main" xmlns="" id="{7035B60D-6F2D-4F62-BDF5-D723E74DB18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8" name="文本框 1761">
          <a:extLst>
            <a:ext uri="{FF2B5EF4-FFF2-40B4-BE49-F238E27FC236}">
              <a16:creationId xmlns:a16="http://schemas.microsoft.com/office/drawing/2014/main" xmlns="" id="{04B41681-D9F9-45A5-80E3-E9AE23BAD5E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59" name="文本框 1762">
          <a:extLst>
            <a:ext uri="{FF2B5EF4-FFF2-40B4-BE49-F238E27FC236}">
              <a16:creationId xmlns:a16="http://schemas.microsoft.com/office/drawing/2014/main" xmlns="" id="{F7CCBAA4-09C3-4617-A755-09D5A2C3D84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0" name="文本框 1763">
          <a:extLst>
            <a:ext uri="{FF2B5EF4-FFF2-40B4-BE49-F238E27FC236}">
              <a16:creationId xmlns:a16="http://schemas.microsoft.com/office/drawing/2014/main" xmlns="" id="{BE7DCFD8-9E25-4C78-851B-6E37753041E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1" name="文本框 1764">
          <a:extLst>
            <a:ext uri="{FF2B5EF4-FFF2-40B4-BE49-F238E27FC236}">
              <a16:creationId xmlns:a16="http://schemas.microsoft.com/office/drawing/2014/main" xmlns="" id="{3D256BCF-E228-47B0-BF76-6F3470FB09D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2" name="文本框 1765">
          <a:extLst>
            <a:ext uri="{FF2B5EF4-FFF2-40B4-BE49-F238E27FC236}">
              <a16:creationId xmlns:a16="http://schemas.microsoft.com/office/drawing/2014/main" xmlns="" id="{7A13483D-A203-44BD-B39F-54430A81C53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3" name="文本框 1766">
          <a:extLst>
            <a:ext uri="{FF2B5EF4-FFF2-40B4-BE49-F238E27FC236}">
              <a16:creationId xmlns:a16="http://schemas.microsoft.com/office/drawing/2014/main" xmlns="" id="{42C58B4A-610A-4BAE-AAA6-70C30AA5886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4" name="文本框 1767">
          <a:extLst>
            <a:ext uri="{FF2B5EF4-FFF2-40B4-BE49-F238E27FC236}">
              <a16:creationId xmlns:a16="http://schemas.microsoft.com/office/drawing/2014/main" xmlns="" id="{87ECAAFA-4AF8-4C68-883B-89D621344F6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5" name="文本框 1768">
          <a:extLst>
            <a:ext uri="{FF2B5EF4-FFF2-40B4-BE49-F238E27FC236}">
              <a16:creationId xmlns:a16="http://schemas.microsoft.com/office/drawing/2014/main" xmlns="" id="{ABD26FB0-E1EF-4181-9F3E-A76882DA4FE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6" name="文本框 1769">
          <a:extLst>
            <a:ext uri="{FF2B5EF4-FFF2-40B4-BE49-F238E27FC236}">
              <a16:creationId xmlns:a16="http://schemas.microsoft.com/office/drawing/2014/main" xmlns="" id="{F822CC1C-9446-475B-92A0-4B857006CA2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7" name="文本框 1770">
          <a:extLst>
            <a:ext uri="{FF2B5EF4-FFF2-40B4-BE49-F238E27FC236}">
              <a16:creationId xmlns:a16="http://schemas.microsoft.com/office/drawing/2014/main" xmlns="" id="{8CC5B64E-0F4E-454B-8C30-65103C8BB07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8" name="文本框 1771">
          <a:extLst>
            <a:ext uri="{FF2B5EF4-FFF2-40B4-BE49-F238E27FC236}">
              <a16:creationId xmlns:a16="http://schemas.microsoft.com/office/drawing/2014/main" xmlns="" id="{45C9A77D-4964-4C43-8C73-577C2A4903F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69" name="文本框 1772">
          <a:extLst>
            <a:ext uri="{FF2B5EF4-FFF2-40B4-BE49-F238E27FC236}">
              <a16:creationId xmlns:a16="http://schemas.microsoft.com/office/drawing/2014/main" xmlns="" id="{46D3E3DC-F1B8-4041-A22E-728BE582602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0" name="文本框 1773">
          <a:extLst>
            <a:ext uri="{FF2B5EF4-FFF2-40B4-BE49-F238E27FC236}">
              <a16:creationId xmlns:a16="http://schemas.microsoft.com/office/drawing/2014/main" xmlns="" id="{1318F5E1-F0F1-47FC-ADD3-E3BC55DE047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1" name="文本框 1774">
          <a:extLst>
            <a:ext uri="{FF2B5EF4-FFF2-40B4-BE49-F238E27FC236}">
              <a16:creationId xmlns:a16="http://schemas.microsoft.com/office/drawing/2014/main" xmlns="" id="{3923137D-9FBE-4393-B2E5-E089C67FC0B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2" name="文本框 1775">
          <a:extLst>
            <a:ext uri="{FF2B5EF4-FFF2-40B4-BE49-F238E27FC236}">
              <a16:creationId xmlns:a16="http://schemas.microsoft.com/office/drawing/2014/main" xmlns="" id="{6E125E5F-8B17-4441-B658-C807784D539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3" name="文本框 1776">
          <a:extLst>
            <a:ext uri="{FF2B5EF4-FFF2-40B4-BE49-F238E27FC236}">
              <a16:creationId xmlns:a16="http://schemas.microsoft.com/office/drawing/2014/main" xmlns="" id="{8E603E99-7643-455D-87B1-DC875DAFA2D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4" name="文本框 1777">
          <a:extLst>
            <a:ext uri="{FF2B5EF4-FFF2-40B4-BE49-F238E27FC236}">
              <a16:creationId xmlns:a16="http://schemas.microsoft.com/office/drawing/2014/main" xmlns="" id="{3A8441E2-1147-4D66-B445-00301FAAA25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5" name="文本框 1778">
          <a:extLst>
            <a:ext uri="{FF2B5EF4-FFF2-40B4-BE49-F238E27FC236}">
              <a16:creationId xmlns:a16="http://schemas.microsoft.com/office/drawing/2014/main" xmlns="" id="{ACBECF31-BEAA-41FB-8C6B-846FC068D1F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6" name="文本框 1779">
          <a:extLst>
            <a:ext uri="{FF2B5EF4-FFF2-40B4-BE49-F238E27FC236}">
              <a16:creationId xmlns:a16="http://schemas.microsoft.com/office/drawing/2014/main" xmlns="" id="{58A63F1D-7444-4567-8682-E05BE41E997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7" name="文本框 1780">
          <a:extLst>
            <a:ext uri="{FF2B5EF4-FFF2-40B4-BE49-F238E27FC236}">
              <a16:creationId xmlns:a16="http://schemas.microsoft.com/office/drawing/2014/main" xmlns="" id="{1162A5D3-5999-4ED0-91E9-737BBE410DE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8" name="文本框 1781">
          <a:extLst>
            <a:ext uri="{FF2B5EF4-FFF2-40B4-BE49-F238E27FC236}">
              <a16:creationId xmlns:a16="http://schemas.microsoft.com/office/drawing/2014/main" xmlns="" id="{03B707C2-7450-400A-A698-0E6720A4EAE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79" name="文本框 1782">
          <a:extLst>
            <a:ext uri="{FF2B5EF4-FFF2-40B4-BE49-F238E27FC236}">
              <a16:creationId xmlns:a16="http://schemas.microsoft.com/office/drawing/2014/main" xmlns="" id="{0CAFA936-667F-4E1B-AEDC-72C2D53A08A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0" name="文本框 1783">
          <a:extLst>
            <a:ext uri="{FF2B5EF4-FFF2-40B4-BE49-F238E27FC236}">
              <a16:creationId xmlns:a16="http://schemas.microsoft.com/office/drawing/2014/main" xmlns="" id="{CE9CFF1C-B0B5-4821-9983-342F2B9544A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1" name="文本框 1784">
          <a:extLst>
            <a:ext uri="{FF2B5EF4-FFF2-40B4-BE49-F238E27FC236}">
              <a16:creationId xmlns:a16="http://schemas.microsoft.com/office/drawing/2014/main" xmlns="" id="{CAE281D3-F2F1-4AC8-A261-FB0329C30E9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2" name="文本框 1785">
          <a:extLst>
            <a:ext uri="{FF2B5EF4-FFF2-40B4-BE49-F238E27FC236}">
              <a16:creationId xmlns:a16="http://schemas.microsoft.com/office/drawing/2014/main" xmlns="" id="{11740B94-1F2B-468C-A216-2A495AE3A90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3" name="文本框 1786">
          <a:extLst>
            <a:ext uri="{FF2B5EF4-FFF2-40B4-BE49-F238E27FC236}">
              <a16:creationId xmlns:a16="http://schemas.microsoft.com/office/drawing/2014/main" xmlns="" id="{F6D811D2-1DAB-465C-AAC3-F5C303A0C66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4" name="文本框 1787">
          <a:extLst>
            <a:ext uri="{FF2B5EF4-FFF2-40B4-BE49-F238E27FC236}">
              <a16:creationId xmlns:a16="http://schemas.microsoft.com/office/drawing/2014/main" xmlns="" id="{7EA9A667-17B8-4A51-907E-D2283DD6369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5" name="文本框 1788">
          <a:extLst>
            <a:ext uri="{FF2B5EF4-FFF2-40B4-BE49-F238E27FC236}">
              <a16:creationId xmlns:a16="http://schemas.microsoft.com/office/drawing/2014/main" xmlns="" id="{1268B81D-4B1C-41F8-9C0A-09CF70E0400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6" name="文本框 1789">
          <a:extLst>
            <a:ext uri="{FF2B5EF4-FFF2-40B4-BE49-F238E27FC236}">
              <a16:creationId xmlns:a16="http://schemas.microsoft.com/office/drawing/2014/main" xmlns="" id="{C38C60AB-C167-4670-A6E7-5C82B1FAC73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7" name="文本框 1790">
          <a:extLst>
            <a:ext uri="{FF2B5EF4-FFF2-40B4-BE49-F238E27FC236}">
              <a16:creationId xmlns:a16="http://schemas.microsoft.com/office/drawing/2014/main" xmlns="" id="{541ED58F-CC92-4BF1-9EF5-DBD49161CC1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8" name="文本框 1791">
          <a:extLst>
            <a:ext uri="{FF2B5EF4-FFF2-40B4-BE49-F238E27FC236}">
              <a16:creationId xmlns:a16="http://schemas.microsoft.com/office/drawing/2014/main" xmlns="" id="{E81DDD98-87DE-4126-9A41-A248F291789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89" name="文本框 1792">
          <a:extLst>
            <a:ext uri="{FF2B5EF4-FFF2-40B4-BE49-F238E27FC236}">
              <a16:creationId xmlns:a16="http://schemas.microsoft.com/office/drawing/2014/main" xmlns="" id="{06C92DD6-ADF1-4431-AD2B-2EF7CFD3883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0" name="文本框 1793">
          <a:extLst>
            <a:ext uri="{FF2B5EF4-FFF2-40B4-BE49-F238E27FC236}">
              <a16:creationId xmlns:a16="http://schemas.microsoft.com/office/drawing/2014/main" xmlns="" id="{336218D2-54D1-47CD-B540-67F8DF4565E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1" name="文本框 1794">
          <a:extLst>
            <a:ext uri="{FF2B5EF4-FFF2-40B4-BE49-F238E27FC236}">
              <a16:creationId xmlns:a16="http://schemas.microsoft.com/office/drawing/2014/main" xmlns="" id="{E8015B97-F0FB-4D49-B720-546E3DF61F3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2" name="文本框 1795">
          <a:extLst>
            <a:ext uri="{FF2B5EF4-FFF2-40B4-BE49-F238E27FC236}">
              <a16:creationId xmlns:a16="http://schemas.microsoft.com/office/drawing/2014/main" xmlns="" id="{61758A32-AD67-4EAD-849E-87A28CEE47C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3" name="文本框 1796">
          <a:extLst>
            <a:ext uri="{FF2B5EF4-FFF2-40B4-BE49-F238E27FC236}">
              <a16:creationId xmlns:a16="http://schemas.microsoft.com/office/drawing/2014/main" xmlns="" id="{F420B014-6DE0-4320-96C0-A5687C3EEDE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4" name="文本框 1797">
          <a:extLst>
            <a:ext uri="{FF2B5EF4-FFF2-40B4-BE49-F238E27FC236}">
              <a16:creationId xmlns:a16="http://schemas.microsoft.com/office/drawing/2014/main" xmlns="" id="{453167D0-0DC3-4399-917B-816AC765A41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5" name="文本框 1798">
          <a:extLst>
            <a:ext uri="{FF2B5EF4-FFF2-40B4-BE49-F238E27FC236}">
              <a16:creationId xmlns:a16="http://schemas.microsoft.com/office/drawing/2014/main" xmlns="" id="{7DC7C096-F5FB-4748-A517-14E5CD22B8A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6" name="文本框 1799">
          <a:extLst>
            <a:ext uri="{FF2B5EF4-FFF2-40B4-BE49-F238E27FC236}">
              <a16:creationId xmlns:a16="http://schemas.microsoft.com/office/drawing/2014/main" xmlns="" id="{7832A792-8DD2-42E9-8908-13A2B463CD5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7" name="文本框 1800">
          <a:extLst>
            <a:ext uri="{FF2B5EF4-FFF2-40B4-BE49-F238E27FC236}">
              <a16:creationId xmlns:a16="http://schemas.microsoft.com/office/drawing/2014/main" xmlns="" id="{6D761154-8423-49E3-8230-AC37DECEE14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8" name="文本框 1801">
          <a:extLst>
            <a:ext uri="{FF2B5EF4-FFF2-40B4-BE49-F238E27FC236}">
              <a16:creationId xmlns:a16="http://schemas.microsoft.com/office/drawing/2014/main" xmlns="" id="{AE84680D-D0FA-4905-9572-5DB02DC5431C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799" name="文本框 1802">
          <a:extLst>
            <a:ext uri="{FF2B5EF4-FFF2-40B4-BE49-F238E27FC236}">
              <a16:creationId xmlns:a16="http://schemas.microsoft.com/office/drawing/2014/main" xmlns="" id="{EFF55889-1EC4-45FB-A142-953F186A744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0" name="文本框 1803">
          <a:extLst>
            <a:ext uri="{FF2B5EF4-FFF2-40B4-BE49-F238E27FC236}">
              <a16:creationId xmlns:a16="http://schemas.microsoft.com/office/drawing/2014/main" xmlns="" id="{CEE693D0-300E-4946-B638-48750B5AB6EB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1" name="文本框 1804">
          <a:extLst>
            <a:ext uri="{FF2B5EF4-FFF2-40B4-BE49-F238E27FC236}">
              <a16:creationId xmlns:a16="http://schemas.microsoft.com/office/drawing/2014/main" xmlns="" id="{90081F99-D766-435B-AF40-0BB0C59B9E0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2" name="文本框 1805">
          <a:extLst>
            <a:ext uri="{FF2B5EF4-FFF2-40B4-BE49-F238E27FC236}">
              <a16:creationId xmlns:a16="http://schemas.microsoft.com/office/drawing/2014/main" xmlns="" id="{11690493-0EA7-4310-8782-484C418C4E9D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3" name="文本框 1806">
          <a:extLst>
            <a:ext uri="{FF2B5EF4-FFF2-40B4-BE49-F238E27FC236}">
              <a16:creationId xmlns:a16="http://schemas.microsoft.com/office/drawing/2014/main" xmlns="" id="{431D1602-04F5-4799-B6E1-F68583477F4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4" name="文本框 1807">
          <a:extLst>
            <a:ext uri="{FF2B5EF4-FFF2-40B4-BE49-F238E27FC236}">
              <a16:creationId xmlns:a16="http://schemas.microsoft.com/office/drawing/2014/main" xmlns="" id="{9D4E7586-AE51-49B3-99EF-1C336F040885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5" name="文本框 1808">
          <a:extLst>
            <a:ext uri="{FF2B5EF4-FFF2-40B4-BE49-F238E27FC236}">
              <a16:creationId xmlns:a16="http://schemas.microsoft.com/office/drawing/2014/main" xmlns="" id="{953EED07-B493-43CC-B242-FC6C085FBD6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6" name="文本框 1809">
          <a:extLst>
            <a:ext uri="{FF2B5EF4-FFF2-40B4-BE49-F238E27FC236}">
              <a16:creationId xmlns:a16="http://schemas.microsoft.com/office/drawing/2014/main" xmlns="" id="{42CAA5B9-F5DB-4157-B739-18D4BA88EAC1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7" name="文本框 1810">
          <a:extLst>
            <a:ext uri="{FF2B5EF4-FFF2-40B4-BE49-F238E27FC236}">
              <a16:creationId xmlns:a16="http://schemas.microsoft.com/office/drawing/2014/main" xmlns="" id="{696B9279-118D-4775-96BF-51BA28CB050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8" name="文本框 1811">
          <a:extLst>
            <a:ext uri="{FF2B5EF4-FFF2-40B4-BE49-F238E27FC236}">
              <a16:creationId xmlns:a16="http://schemas.microsoft.com/office/drawing/2014/main" xmlns="" id="{640C2B87-CE9B-48D8-833B-AF66EF4094E6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09" name="文本框 1812">
          <a:extLst>
            <a:ext uri="{FF2B5EF4-FFF2-40B4-BE49-F238E27FC236}">
              <a16:creationId xmlns:a16="http://schemas.microsoft.com/office/drawing/2014/main" xmlns="" id="{E2E58209-E20F-40DF-B32F-6565B503E5B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0" name="文本框 1813">
          <a:extLst>
            <a:ext uri="{FF2B5EF4-FFF2-40B4-BE49-F238E27FC236}">
              <a16:creationId xmlns:a16="http://schemas.microsoft.com/office/drawing/2014/main" xmlns="" id="{9476DAE8-F206-4AE7-8252-330D4A8CA93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1" name="文本框 1814">
          <a:extLst>
            <a:ext uri="{FF2B5EF4-FFF2-40B4-BE49-F238E27FC236}">
              <a16:creationId xmlns:a16="http://schemas.microsoft.com/office/drawing/2014/main" xmlns="" id="{E6DA1B11-A203-495D-86AF-B92C0ED4033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2" name="文本框 1815">
          <a:extLst>
            <a:ext uri="{FF2B5EF4-FFF2-40B4-BE49-F238E27FC236}">
              <a16:creationId xmlns:a16="http://schemas.microsoft.com/office/drawing/2014/main" xmlns="" id="{B22F6E5E-67A0-4C07-8167-3C6F18807728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3" name="文本框 1816">
          <a:extLst>
            <a:ext uri="{FF2B5EF4-FFF2-40B4-BE49-F238E27FC236}">
              <a16:creationId xmlns:a16="http://schemas.microsoft.com/office/drawing/2014/main" xmlns="" id="{8F761DC9-8FE1-4BA5-A54C-BF470BA9B3C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4" name="文本框 1817">
          <a:extLst>
            <a:ext uri="{FF2B5EF4-FFF2-40B4-BE49-F238E27FC236}">
              <a16:creationId xmlns:a16="http://schemas.microsoft.com/office/drawing/2014/main" xmlns="" id="{AE304FCF-6B17-4FF0-896B-6CAC5D73784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5" name="文本框 1818">
          <a:extLst>
            <a:ext uri="{FF2B5EF4-FFF2-40B4-BE49-F238E27FC236}">
              <a16:creationId xmlns:a16="http://schemas.microsoft.com/office/drawing/2014/main" xmlns="" id="{8CA31E61-19CB-44C5-946C-6CFFF07470D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6" name="文本框 1819">
          <a:extLst>
            <a:ext uri="{FF2B5EF4-FFF2-40B4-BE49-F238E27FC236}">
              <a16:creationId xmlns:a16="http://schemas.microsoft.com/office/drawing/2014/main" xmlns="" id="{2384FB30-0671-483C-A1B8-D50D3E4DDB0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7" name="文本框 1820">
          <a:extLst>
            <a:ext uri="{FF2B5EF4-FFF2-40B4-BE49-F238E27FC236}">
              <a16:creationId xmlns:a16="http://schemas.microsoft.com/office/drawing/2014/main" xmlns="" id="{CFFCA3CE-0991-4E40-8B12-75525EAA5D1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8" name="文本框 1821">
          <a:extLst>
            <a:ext uri="{FF2B5EF4-FFF2-40B4-BE49-F238E27FC236}">
              <a16:creationId xmlns:a16="http://schemas.microsoft.com/office/drawing/2014/main" xmlns="" id="{7F1004E3-6507-40AD-B90D-B7869B651DD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19" name="文本框 1822">
          <a:extLst>
            <a:ext uri="{FF2B5EF4-FFF2-40B4-BE49-F238E27FC236}">
              <a16:creationId xmlns:a16="http://schemas.microsoft.com/office/drawing/2014/main" xmlns="" id="{8D56CDC4-17A9-473F-946E-92D14ECE02A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0" name="文本框 1823">
          <a:extLst>
            <a:ext uri="{FF2B5EF4-FFF2-40B4-BE49-F238E27FC236}">
              <a16:creationId xmlns:a16="http://schemas.microsoft.com/office/drawing/2014/main" xmlns="" id="{4ED0D3C3-4990-4075-9C79-EEB379A8C2FE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1" name="文本框 1824">
          <a:extLst>
            <a:ext uri="{FF2B5EF4-FFF2-40B4-BE49-F238E27FC236}">
              <a16:creationId xmlns:a16="http://schemas.microsoft.com/office/drawing/2014/main" xmlns="" id="{03B56F13-0EEC-4596-96D6-B2E67F25E804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2" name="文本框 1825">
          <a:extLst>
            <a:ext uri="{FF2B5EF4-FFF2-40B4-BE49-F238E27FC236}">
              <a16:creationId xmlns:a16="http://schemas.microsoft.com/office/drawing/2014/main" xmlns="" id="{82630B61-EE46-4E75-8549-67C5AC07B2AF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3" name="文本框 1826">
          <a:extLst>
            <a:ext uri="{FF2B5EF4-FFF2-40B4-BE49-F238E27FC236}">
              <a16:creationId xmlns:a16="http://schemas.microsoft.com/office/drawing/2014/main" xmlns="" id="{A9A3E76B-47F6-4DA3-A145-151F10C8D6D7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4" name="文本框 1827">
          <a:extLst>
            <a:ext uri="{FF2B5EF4-FFF2-40B4-BE49-F238E27FC236}">
              <a16:creationId xmlns:a16="http://schemas.microsoft.com/office/drawing/2014/main" xmlns="" id="{4EDB2D2D-D4DA-44C0-9AE5-9ABF6304F15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5" name="文本框 1828">
          <a:extLst>
            <a:ext uri="{FF2B5EF4-FFF2-40B4-BE49-F238E27FC236}">
              <a16:creationId xmlns:a16="http://schemas.microsoft.com/office/drawing/2014/main" xmlns="" id="{E7D8B1F3-C262-4768-943C-C2C3A0408713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6" name="文本框 1829">
          <a:extLst>
            <a:ext uri="{FF2B5EF4-FFF2-40B4-BE49-F238E27FC236}">
              <a16:creationId xmlns:a16="http://schemas.microsoft.com/office/drawing/2014/main" xmlns="" id="{E6FA5902-4D6E-44DF-AF30-15D8828986A2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7" name="文本框 1830">
          <a:extLst>
            <a:ext uri="{FF2B5EF4-FFF2-40B4-BE49-F238E27FC236}">
              <a16:creationId xmlns:a16="http://schemas.microsoft.com/office/drawing/2014/main" xmlns="" id="{BEBE8154-9136-4547-B5D6-ED7F7F0C88FA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8" name="文本框 1831">
          <a:extLst>
            <a:ext uri="{FF2B5EF4-FFF2-40B4-BE49-F238E27FC236}">
              <a16:creationId xmlns:a16="http://schemas.microsoft.com/office/drawing/2014/main" xmlns="" id="{86ABE0D5-DCD5-468C-9DDF-1311F4968EF9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  <xdr:oneCellAnchor>
    <xdr:from>
      <xdr:col>10</xdr:col>
      <xdr:colOff>0</xdr:colOff>
      <xdr:row>72</xdr:row>
      <xdr:rowOff>0</xdr:rowOff>
    </xdr:from>
    <xdr:ext cx="194454" cy="264560"/>
    <xdr:sp macro="" textlink="">
      <xdr:nvSpPr>
        <xdr:cNvPr id="1829" name="文本框 1832">
          <a:extLst>
            <a:ext uri="{FF2B5EF4-FFF2-40B4-BE49-F238E27FC236}">
              <a16:creationId xmlns:a16="http://schemas.microsoft.com/office/drawing/2014/main" xmlns="" id="{326BAB49-96C9-424A-9413-B9518E66B4E0}"/>
            </a:ext>
          </a:extLst>
        </xdr:cNvPr>
        <xdr:cNvSpPr txBox="1"/>
      </xdr:nvSpPr>
      <xdr:spPr>
        <a:xfrm>
          <a:off x="9010650" y="18221325"/>
          <a:ext cx="19445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/John/other_accounts/BBB/Decision%20making%20data%20support/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eyond%20basic/Documents%20and%20Settings/chenlihui/Local%20Settings/Temporary%20Internet%20Files/OLK9A/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Lists"/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LIST"/>
    </sheetNames>
    <sheetDataSet>
      <sheetData sheetId="0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P19"/>
  <sheetViews>
    <sheetView workbookViewId="0">
      <selection activeCell="B3" sqref="B3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791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0" customFormat="1" ht="70.5" customHeight="1">
      <c r="A3" s="57" t="s">
        <v>19</v>
      </c>
      <c r="B3" s="131" t="s">
        <v>178</v>
      </c>
      <c r="C3" s="47" t="s">
        <v>22</v>
      </c>
      <c r="D3" s="107" t="str">
        <f>_xlfn.TEXTJOIN(" ",TRUE,B5,D5,D6,B6,D4,D7)</f>
        <v>Family Dollar 2026 Bubble Plush Boxed THROW</v>
      </c>
      <c r="E3" s="58" t="s">
        <v>23</v>
      </c>
      <c r="F3" s="49" t="s">
        <v>36</v>
      </c>
      <c r="G3" s="58" t="s">
        <v>24</v>
      </c>
      <c r="H3" s="49" t="s">
        <v>250</v>
      </c>
      <c r="O3" s="51"/>
      <c r="S3" s="52"/>
      <c r="T3" s="52"/>
      <c r="U3" s="14"/>
      <c r="W3" s="53"/>
      <c r="X3" s="30"/>
      <c r="Y3" s="54"/>
      <c r="Z3" s="54"/>
      <c r="AA3" s="54"/>
      <c r="GX3" s="55"/>
      <c r="HB3" s="56" t="s">
        <v>25</v>
      </c>
      <c r="HC3" s="56" t="s">
        <v>26</v>
      </c>
      <c r="HD3" s="56" t="s">
        <v>27</v>
      </c>
      <c r="HE3" s="56" t="s">
        <v>28</v>
      </c>
      <c r="HF3" s="56"/>
      <c r="HG3" s="56" t="s">
        <v>29</v>
      </c>
      <c r="HH3" s="56" t="s">
        <v>30</v>
      </c>
      <c r="HI3" s="56" t="s">
        <v>31</v>
      </c>
      <c r="HJ3" s="56" t="s">
        <v>32</v>
      </c>
      <c r="HK3" s="56"/>
      <c r="HL3" s="56"/>
      <c r="HM3" s="56"/>
      <c r="HN3" s="56"/>
      <c r="HO3" s="56"/>
      <c r="HP3" s="56"/>
    </row>
    <row r="4" spans="1:224" s="6" customFormat="1" ht="15" customHeight="1">
      <c r="A4" s="59" t="s">
        <v>18</v>
      </c>
      <c r="B4" s="11" t="s">
        <v>119</v>
      </c>
      <c r="C4" s="48" t="s">
        <v>33</v>
      </c>
      <c r="D4" s="11" t="s">
        <v>925</v>
      </c>
      <c r="E4" s="41" t="s">
        <v>34</v>
      </c>
      <c r="F4" s="12" t="s">
        <v>48</v>
      </c>
      <c r="G4" s="41" t="s">
        <v>35</v>
      </c>
      <c r="H4" s="12" t="s">
        <v>252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17" t="s">
        <v>41</v>
      </c>
      <c r="B5" s="11" t="s">
        <v>165</v>
      </c>
      <c r="C5" s="17" t="s">
        <v>42</v>
      </c>
      <c r="D5" s="11">
        <v>2026</v>
      </c>
      <c r="E5" s="41" t="s">
        <v>43</v>
      </c>
      <c r="F5" s="12" t="s">
        <v>54</v>
      </c>
      <c r="G5" s="41" t="s">
        <v>44</v>
      </c>
      <c r="H5" s="12" t="s">
        <v>150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3</v>
      </c>
      <c r="B6" s="11"/>
      <c r="C6" s="17" t="s">
        <v>45</v>
      </c>
      <c r="D6" s="11"/>
      <c r="E6" s="41" t="s">
        <v>46</v>
      </c>
      <c r="F6" s="12" t="s">
        <v>130</v>
      </c>
      <c r="G6" s="41" t="s">
        <v>47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0" t="s">
        <v>20</v>
      </c>
      <c r="B7" s="11"/>
      <c r="C7" s="45" t="s">
        <v>51</v>
      </c>
      <c r="D7" s="12" t="s">
        <v>315</v>
      </c>
      <c r="E7" s="41" t="s">
        <v>52</v>
      </c>
      <c r="F7" s="12" t="s">
        <v>589</v>
      </c>
      <c r="G7" s="41" t="s">
        <v>53</v>
      </c>
      <c r="H7" s="12"/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4" t="s">
        <v>57</v>
      </c>
      <c r="HF7" s="34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62</v>
      </c>
      <c r="B8" s="11"/>
      <c r="C8" s="40" t="s">
        <v>63</v>
      </c>
      <c r="D8" s="128">
        <f>Item!BB9</f>
        <v>0</v>
      </c>
      <c r="E8" s="40" t="s">
        <v>701</v>
      </c>
      <c r="F8" s="11" t="s">
        <v>707</v>
      </c>
      <c r="G8" s="40" t="s">
        <v>79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698</v>
      </c>
      <c r="B9" s="35"/>
      <c r="C9" s="40" t="s">
        <v>64</v>
      </c>
      <c r="D9" s="129"/>
      <c r="E9" s="40" t="s">
        <v>699</v>
      </c>
      <c r="F9" s="35"/>
    </row>
    <row r="10" spans="1:224">
      <c r="C10" s="40" t="s">
        <v>65</v>
      </c>
      <c r="D10" s="130"/>
      <c r="E10" s="62" t="s">
        <v>700</v>
      </c>
      <c r="F10" s="35" t="s">
        <v>785</v>
      </c>
    </row>
    <row r="11" spans="1:224">
      <c r="C11" s="40" t="s">
        <v>66</v>
      </c>
      <c r="D11" s="35"/>
    </row>
    <row r="14" spans="1:224">
      <c r="A14" t="s">
        <v>698</v>
      </c>
      <c r="D14" s="113"/>
    </row>
    <row r="15" spans="1:224">
      <c r="A15" s="3" t="s">
        <v>824</v>
      </c>
    </row>
    <row r="16" spans="1:224">
      <c r="A16" s="3" t="s">
        <v>825</v>
      </c>
    </row>
    <row r="17" spans="1:1">
      <c r="A17" t="s">
        <v>826</v>
      </c>
    </row>
    <row r="18" spans="1:1">
      <c r="A18" s="3" t="s">
        <v>827</v>
      </c>
    </row>
    <row r="19" spans="1:1">
      <c r="A19" s="3" t="s">
        <v>828</v>
      </c>
    </row>
  </sheetData>
  <protectedRanges>
    <protectedRange password="F78C" sqref="HB4:HC8 HH4:HH8 HD6:HG8 GT6:GZ8" name="区域1_1"/>
  </protectedRanges>
  <phoneticPr fontId="26" type="noConversion"/>
  <dataValidations count="1">
    <dataValidation type="list" allowBlank="1" showInputMessage="1" showErrorMessage="1" sqref="IL3:IL8 IJ7:IJ8 IJ4:IJ5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Data!$A$2:$A$3</xm:f>
          </x14:formula1>
          <xm:sqref>B3</xm:sqref>
        </x14:dataValidation>
        <x14:dataValidation type="list" allowBlank="1" showInputMessage="1" showErrorMessage="1">
          <x14:formula1>
            <xm:f>ValueSelection!$E$2:$E$29</xm:f>
          </x14:formula1>
          <xm:sqref>B7</xm:sqref>
        </x14:dataValidation>
        <x14:dataValidation type="list" allowBlank="1" showInputMessage="1" showErrorMessage="1">
          <x14:formula1>
            <xm:f>Data!$K$2:$K$4</xm:f>
          </x14:formula1>
          <xm:sqref>B8</xm:sqref>
        </x14:dataValidation>
        <x14:dataValidation type="list" allowBlank="1" showInputMessage="1" showErrorMessage="1">
          <x14:formula1>
            <xm:f>Data!$U$2:$U$3</xm:f>
          </x14:formula1>
          <xm:sqref>H8</xm:sqref>
        </x14:dataValidation>
        <x14:dataValidation type="list" allowBlank="1" showInputMessage="1" showErrorMessage="1">
          <x14:formula1>
            <xm:f>Data!$B$2:$B$5</xm:f>
          </x14:formula1>
          <xm:sqref>D5</xm:sqref>
        </x14:dataValidation>
        <x14:dataValidation type="list" allowBlank="1" showInputMessage="1" showErrorMessage="1">
          <x14:formula1>
            <xm:f>Data!$C$2:$C$7</xm:f>
          </x14:formula1>
          <xm:sqref>D6</xm:sqref>
        </x14:dataValidation>
        <x14:dataValidation type="list" allowBlank="1" showInputMessage="1" showErrorMessage="1">
          <x14:formula1>
            <xm:f>ValueSelection!$F$2:$F$27</xm:f>
          </x14:formula1>
          <xm:sqref>D7</xm:sqref>
        </x14:dataValidation>
        <x14:dataValidation type="list" allowBlank="1" showInputMessage="1" showErrorMessage="1">
          <x14:formula1>
            <xm:f>Data!$L$2:$L$3</xm:f>
          </x14:formula1>
          <xm:sqref>D11</xm:sqref>
        </x14:dataValidation>
        <x14:dataValidation type="list" allowBlank="1" showInputMessage="1" showErrorMessage="1">
          <x14:formula1>
            <xm:f>Data!$F$2:$F$3</xm:f>
          </x14:formula1>
          <xm:sqref>F3</xm:sqref>
        </x14:dataValidation>
        <x14:dataValidation type="list" allowBlank="1" showInputMessage="1" showErrorMessage="1">
          <x14:formula1>
            <xm:f>Data!$G$2:$G$8</xm:f>
          </x14:formula1>
          <xm:sqref>F4</xm:sqref>
        </x14:dataValidation>
        <x14:dataValidation type="list" allowBlank="1" showInputMessage="1" showErrorMessage="1">
          <x14:formula1>
            <xm:f>Data!$H$2:$H$9</xm:f>
          </x14:formula1>
          <xm:sqref>F5</xm:sqref>
        </x14:dataValidation>
        <x14:dataValidation type="list" allowBlank="1" showInputMessage="1" showErrorMessage="1">
          <x14:formula1>
            <xm:f>Data!$I$2:$I$5</xm:f>
          </x14:formula1>
          <xm:sqref>F6</xm:sqref>
        </x14:dataValidation>
        <x14:dataValidation type="list" allowBlank="1" showInputMessage="1" showErrorMessage="1">
          <x14:formula1>
            <xm:f>ValueSelection!$H$2:$H$12</xm:f>
          </x14:formula1>
          <xm:sqref>F7</xm:sqref>
        </x14:dataValidation>
        <x14:dataValidation type="list" allowBlank="1" showInputMessage="1" showErrorMessage="1">
          <x14:formula1>
            <xm:f>Data!$N$2:$N$5</xm:f>
          </x14:formula1>
          <xm:sqref>H3</xm:sqref>
        </x14:dataValidation>
        <x14:dataValidation type="list" allowBlank="1" showInputMessage="1" showErrorMessage="1">
          <x14:formula1>
            <xm:f>Data!$P$2:$P$3</xm:f>
          </x14:formula1>
          <xm:sqref>H5</xm:sqref>
        </x14:dataValidation>
        <x14:dataValidation type="list" allowBlank="1" showInputMessage="1" showErrorMessage="1">
          <x14:formula1>
            <xm:f>Data!$Q$2:$Q$3</xm:f>
          </x14:formula1>
          <xm:sqref>H6</xm:sqref>
        </x14:dataValidation>
        <x14:dataValidation type="list" allowBlank="1" showInputMessage="1" showErrorMessage="1">
          <x14:formula1>
            <xm:f>ValueSelection!$K$2:$K$57</xm:f>
          </x14:formula1>
          <xm:sqref>H7</xm:sqref>
        </x14:dataValidation>
        <x14:dataValidation type="list" allowBlank="1" showInputMessage="1" showErrorMessage="1">
          <x14:formula1>
            <xm:f>Data!$E$2:$E$6</xm:f>
          </x14:formula1>
          <xm:sqref>D9</xm:sqref>
        </x14:dataValidation>
        <x14:dataValidation type="list" allowBlank="1" showInputMessage="1" showErrorMessage="1">
          <x14:formula1>
            <xm:f>ValueSelection!$D$2:$D$296</xm:f>
          </x14:formula1>
          <xm:sqref>B6</xm:sqref>
        </x14:dataValidation>
        <x14:dataValidation type="list" allowBlank="1" showInputMessage="1" showErrorMessage="1">
          <x14:formula1>
            <xm:f>ValueSelection!$I$2:$I$8</xm:f>
          </x14:formula1>
          <xm:sqref>F8</xm:sqref>
        </x14:dataValidation>
        <x14:dataValidation type="list" allowBlank="1" showInputMessage="1" showErrorMessage="1">
          <x14:formula1>
            <xm:f>ValueSelection!$J$2:$J$11</xm:f>
          </x14:formula1>
          <xm:sqref>F9</xm:sqref>
        </x14:dataValidation>
        <x14:dataValidation type="list" allowBlank="1" showInputMessage="1" showErrorMessage="1">
          <x14:formula1>
            <xm:f>Data!$M$2:$M$9</xm:f>
          </x14:formula1>
          <xm:sqref>F10</xm:sqref>
        </x14:dataValidation>
        <x14:dataValidation type="list" allowBlank="1" showInputMessage="1" showErrorMessage="1">
          <x14:formula1>
            <xm:f>ValueSelection!$C$2:$C$72</xm:f>
          </x14:formula1>
          <xm:sqref>B5</xm:sqref>
        </x14:dataValidation>
        <x14:dataValidation type="list" allowBlank="1" showInputMessage="1" showErrorMessage="1">
          <x14:formula1>
            <xm:f>ValueSelection!$B$2:$B$72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4"/>
  <sheetViews>
    <sheetView tabSelected="1" workbookViewId="0">
      <selection activeCell="O4" sqref="O4"/>
    </sheetView>
  </sheetViews>
  <sheetFormatPr defaultColWidth="9.140625" defaultRowHeight="15"/>
  <cols>
    <col min="1" max="1" width="10.140625" style="65" customWidth="1"/>
    <col min="2" max="2" width="7.140625" style="66" customWidth="1"/>
    <col min="3" max="3" width="8.42578125" style="66" customWidth="1"/>
    <col min="4" max="4" width="7.85546875" style="66" customWidth="1"/>
    <col min="5" max="5" width="9.5703125" style="66" customWidth="1"/>
    <col min="6" max="6" width="11.28515625" style="66" customWidth="1"/>
    <col min="7" max="7" width="11.5703125" style="66" customWidth="1"/>
    <col min="8" max="8" width="15.85546875" style="66" customWidth="1"/>
    <col min="9" max="9" width="21.42578125" style="66" customWidth="1"/>
    <col min="10" max="10" width="24.7109375" style="66" customWidth="1"/>
    <col min="11" max="11" width="22.140625" style="123" customWidth="1"/>
    <col min="12" max="12" width="8.140625" style="66" customWidth="1"/>
    <col min="13" max="13" width="10.28515625" style="66" customWidth="1"/>
    <col min="14" max="14" width="10" style="66" customWidth="1"/>
    <col min="15" max="15" width="9.140625" style="66" customWidth="1"/>
    <col min="16" max="16" width="16.7109375" style="66" customWidth="1"/>
    <col min="17" max="17" width="8.5703125" style="66" customWidth="1"/>
    <col min="18" max="18" width="9.7109375" style="69" customWidth="1"/>
    <col min="19" max="19" width="8" style="70" customWidth="1"/>
    <col min="20" max="20" width="12" style="71" customWidth="1"/>
    <col min="21" max="21" width="8.5703125" style="71" customWidth="1"/>
    <col min="22" max="22" width="8.140625" style="71" customWidth="1"/>
    <col min="23" max="23" width="9.42578125" style="66" customWidth="1"/>
    <col min="24" max="24" width="8.140625" style="114" customWidth="1"/>
    <col min="25" max="25" width="8.7109375" style="114" customWidth="1"/>
    <col min="26" max="26" width="7.140625" style="114" customWidth="1"/>
    <col min="27" max="27" width="9" style="70" customWidth="1"/>
    <col min="28" max="28" width="6.28515625" style="73" customWidth="1"/>
    <col min="29" max="29" width="10" style="120" customWidth="1"/>
    <col min="30" max="30" width="9.85546875" style="73" customWidth="1"/>
    <col min="31" max="31" width="7.85546875" style="66" customWidth="1"/>
    <col min="32" max="32" width="8.85546875" style="71" customWidth="1"/>
    <col min="33" max="33" width="13.28515625" style="66" customWidth="1"/>
    <col min="34" max="34" width="8.42578125" style="74" customWidth="1"/>
    <col min="35" max="35" width="9" style="71" customWidth="1"/>
    <col min="36" max="36" width="7.85546875" style="74" customWidth="1"/>
    <col min="37" max="37" width="5.85546875" style="71" customWidth="1"/>
    <col min="38" max="38" width="11.28515625" style="74" customWidth="1"/>
    <col min="39" max="39" width="9.5703125" style="74" customWidth="1"/>
    <col min="40" max="40" width="10" style="71" customWidth="1"/>
    <col min="41" max="41" width="9.5703125" style="71" customWidth="1"/>
    <col min="42" max="42" width="9.42578125" style="71" customWidth="1"/>
    <col min="43" max="43" width="7.140625" style="74" customWidth="1"/>
    <col min="44" max="44" width="7.85546875" style="74" customWidth="1"/>
    <col min="45" max="45" width="9.5703125" style="71" customWidth="1"/>
    <col min="46" max="46" width="8.140625" style="71" customWidth="1"/>
    <col min="47" max="47" width="9.140625" style="66" customWidth="1"/>
    <col min="48" max="49" width="9.140625" style="66"/>
    <col min="50" max="51" width="9.140625" style="71"/>
    <col min="52" max="52" width="12" style="66" customWidth="1"/>
    <col min="53" max="53" width="17.28515625" style="66" customWidth="1"/>
    <col min="54" max="54" width="10.140625" style="66" bestFit="1" customWidth="1"/>
    <col min="55" max="16384" width="9.140625" style="66"/>
  </cols>
  <sheetData>
    <row r="1" spans="1:54" ht="18.600000000000001" customHeight="1">
      <c r="D1" s="104"/>
      <c r="E1" s="104"/>
      <c r="F1" s="67"/>
      <c r="G1" s="68"/>
      <c r="I1" s="112" t="s">
        <v>823</v>
      </c>
      <c r="U1" s="105" t="s">
        <v>734</v>
      </c>
      <c r="W1" s="68"/>
      <c r="AL1" s="117"/>
      <c r="AN1" s="71" t="s">
        <v>793</v>
      </c>
      <c r="AQ1" s="106" t="s">
        <v>793</v>
      </c>
      <c r="AS1" s="72"/>
      <c r="AT1" s="66"/>
      <c r="AU1" s="71"/>
      <c r="AV1" s="71"/>
      <c r="AX1" s="66"/>
      <c r="AY1" s="66"/>
    </row>
    <row r="2" spans="1:54">
      <c r="F2" s="108" t="s">
        <v>809</v>
      </c>
      <c r="H2" s="108" t="s">
        <v>809</v>
      </c>
      <c r="I2" s="108" t="s">
        <v>809</v>
      </c>
      <c r="J2" s="108" t="s">
        <v>809</v>
      </c>
      <c r="K2" s="108" t="s">
        <v>809</v>
      </c>
      <c r="L2" s="108" t="s">
        <v>809</v>
      </c>
      <c r="M2" s="108" t="s">
        <v>809</v>
      </c>
      <c r="Q2" s="108" t="s">
        <v>809</v>
      </c>
      <c r="R2" s="251" t="s">
        <v>735</v>
      </c>
      <c r="S2" s="251"/>
      <c r="T2" s="251"/>
      <c r="U2" s="251"/>
      <c r="V2" s="251"/>
      <c r="W2" s="252" t="s">
        <v>736</v>
      </c>
      <c r="X2" s="252"/>
      <c r="Y2" s="252"/>
      <c r="Z2" s="252"/>
      <c r="AA2" s="252"/>
      <c r="AB2" s="252"/>
      <c r="AC2" s="252"/>
      <c r="AD2" s="252"/>
      <c r="AE2" s="252"/>
      <c r="AF2" s="253"/>
      <c r="AG2" s="254" t="s">
        <v>737</v>
      </c>
      <c r="AH2" s="254"/>
      <c r="AI2" s="254"/>
      <c r="AJ2" s="255" t="s">
        <v>738</v>
      </c>
      <c r="AK2" s="256"/>
      <c r="AL2" s="256"/>
      <c r="AM2" s="256"/>
      <c r="AN2" s="256"/>
      <c r="AO2" s="256"/>
      <c r="AP2" s="256"/>
      <c r="AQ2" s="256"/>
      <c r="AR2" s="256"/>
      <c r="AS2" s="256"/>
      <c r="AT2" s="257"/>
      <c r="AU2" s="258" t="s">
        <v>739</v>
      </c>
      <c r="AV2" s="259"/>
      <c r="AW2" s="260"/>
      <c r="AX2" s="75"/>
      <c r="AY2" s="76"/>
      <c r="AZ2" s="75"/>
      <c r="BA2" s="75"/>
    </row>
    <row r="3" spans="1:54" ht="68.099999999999994" customHeight="1">
      <c r="A3" s="77" t="s">
        <v>740</v>
      </c>
      <c r="B3" s="77" t="s">
        <v>741</v>
      </c>
      <c r="C3" s="110" t="s">
        <v>742</v>
      </c>
      <c r="D3" s="111" t="s">
        <v>3</v>
      </c>
      <c r="E3" s="111" t="s">
        <v>20</v>
      </c>
      <c r="F3" s="79" t="s">
        <v>792</v>
      </c>
      <c r="G3" s="110" t="s">
        <v>743</v>
      </c>
      <c r="H3" s="78" t="s">
        <v>744</v>
      </c>
      <c r="I3" s="109" t="s">
        <v>810</v>
      </c>
      <c r="J3" s="78" t="s">
        <v>745</v>
      </c>
      <c r="K3" s="109" t="s">
        <v>832</v>
      </c>
      <c r="L3" s="78" t="s">
        <v>746</v>
      </c>
      <c r="M3" s="78" t="s">
        <v>747</v>
      </c>
      <c r="N3" s="110" t="s">
        <v>748</v>
      </c>
      <c r="O3" s="110" t="s">
        <v>749</v>
      </c>
      <c r="P3" s="110" t="s">
        <v>750</v>
      </c>
      <c r="Q3" s="109" t="s">
        <v>811</v>
      </c>
      <c r="R3" s="80" t="s">
        <v>751</v>
      </c>
      <c r="S3" s="81" t="s">
        <v>752</v>
      </c>
      <c r="T3" s="82" t="s">
        <v>753</v>
      </c>
      <c r="U3" s="83" t="s">
        <v>754</v>
      </c>
      <c r="V3" s="84" t="s">
        <v>755</v>
      </c>
      <c r="W3" s="85" t="s">
        <v>4</v>
      </c>
      <c r="X3" s="115" t="s">
        <v>756</v>
      </c>
      <c r="Y3" s="115" t="s">
        <v>757</v>
      </c>
      <c r="Z3" s="115" t="s">
        <v>758</v>
      </c>
      <c r="AA3" s="86" t="s">
        <v>759</v>
      </c>
      <c r="AB3" s="87" t="s">
        <v>760</v>
      </c>
      <c r="AC3" s="121" t="s">
        <v>761</v>
      </c>
      <c r="AD3" s="88" t="s">
        <v>762</v>
      </c>
      <c r="AE3" s="77" t="s">
        <v>763</v>
      </c>
      <c r="AF3" s="89" t="s">
        <v>764</v>
      </c>
      <c r="AG3" s="77" t="s">
        <v>765</v>
      </c>
      <c r="AH3" s="90" t="s">
        <v>766</v>
      </c>
      <c r="AI3" s="91" t="s">
        <v>767</v>
      </c>
      <c r="AJ3" s="90" t="s">
        <v>768</v>
      </c>
      <c r="AK3" s="89" t="s">
        <v>769</v>
      </c>
      <c r="AL3" s="118" t="s">
        <v>770</v>
      </c>
      <c r="AM3" s="89" t="s">
        <v>771</v>
      </c>
      <c r="AN3" s="85" t="s">
        <v>834</v>
      </c>
      <c r="AO3" s="90" t="s">
        <v>772</v>
      </c>
      <c r="AP3" s="89" t="s">
        <v>773</v>
      </c>
      <c r="AQ3" s="85" t="s">
        <v>774</v>
      </c>
      <c r="AR3" s="90" t="s">
        <v>775</v>
      </c>
      <c r="AS3" s="89" t="s">
        <v>776</v>
      </c>
      <c r="AT3" s="89" t="s">
        <v>777</v>
      </c>
      <c r="AU3" s="92" t="s">
        <v>778</v>
      </c>
      <c r="AV3" s="92" t="s">
        <v>779</v>
      </c>
      <c r="AW3" s="119" t="s">
        <v>780</v>
      </c>
      <c r="AX3" s="77" t="s">
        <v>781</v>
      </c>
      <c r="AY3" s="77" t="s">
        <v>782</v>
      </c>
      <c r="AZ3" s="93" t="s">
        <v>783</v>
      </c>
      <c r="BA3" s="93" t="s">
        <v>784</v>
      </c>
    </row>
    <row r="4" spans="1:54" ht="90">
      <c r="A4" s="94">
        <v>1</v>
      </c>
      <c r="B4" s="46"/>
      <c r="C4" s="46"/>
      <c r="D4" s="46"/>
      <c r="E4" s="46"/>
      <c r="F4" s="46" t="s">
        <v>315</v>
      </c>
      <c r="G4" s="46" t="s">
        <v>853</v>
      </c>
      <c r="H4" s="125" t="s">
        <v>856</v>
      </c>
      <c r="I4" s="125" t="s">
        <v>856</v>
      </c>
      <c r="J4" s="125" t="s">
        <v>857</v>
      </c>
      <c r="K4" s="125" t="s">
        <v>858</v>
      </c>
      <c r="L4" s="125" t="s">
        <v>859</v>
      </c>
      <c r="M4" s="46"/>
      <c r="N4" s="46"/>
      <c r="O4" s="261" t="s">
        <v>926</v>
      </c>
      <c r="P4" s="127"/>
      <c r="Q4" s="46" t="s">
        <v>796</v>
      </c>
      <c r="R4" s="95"/>
      <c r="S4" s="96">
        <v>7.95</v>
      </c>
      <c r="T4" s="97">
        <f>IF(ISERROR(R4/S4),"",R4/S4)</f>
        <v>0</v>
      </c>
      <c r="U4" s="132">
        <v>2.1920000000000002</v>
      </c>
      <c r="V4" s="75"/>
      <c r="W4" s="46" t="s">
        <v>152</v>
      </c>
      <c r="X4" s="116">
        <v>73</v>
      </c>
      <c r="Y4" s="116">
        <v>59</v>
      </c>
      <c r="Z4" s="116">
        <v>42</v>
      </c>
      <c r="AA4" s="96"/>
      <c r="AB4" s="99">
        <v>24</v>
      </c>
      <c r="AC4" s="122">
        <f>IF(X4="","",X4*Y4*Z4/1000000)</f>
        <v>0.18099999999999999</v>
      </c>
      <c r="AD4" s="100">
        <f>IF(AB4="","",65/AC4*AB4)</f>
        <v>8619</v>
      </c>
      <c r="AE4" s="46"/>
      <c r="AF4" s="101">
        <f>IF(ISERROR(AE4/AD4),"",AE4/AD4)</f>
        <v>0</v>
      </c>
      <c r="AG4" s="125" t="s">
        <v>860</v>
      </c>
      <c r="AH4" s="102">
        <f>8.5%+20%</f>
        <v>0.28499999999999998</v>
      </c>
      <c r="AI4" s="101">
        <f>IF(ISERROR(U4*AH4),"",U4*AH4)</f>
        <v>0.62</v>
      </c>
      <c r="AJ4" s="102">
        <v>0.01</v>
      </c>
      <c r="AK4" s="101">
        <f>IF(ISERROR(AW4*AJ4),"",AW4*AJ4)</f>
        <v>0.03</v>
      </c>
      <c r="AL4" s="102"/>
      <c r="AM4" s="101">
        <f>IF(ISERROR(AW4*AL4),"",AW4*AL4)</f>
        <v>0</v>
      </c>
      <c r="AN4" s="46">
        <v>0.03</v>
      </c>
      <c r="AO4" s="102"/>
      <c r="AP4" s="101">
        <f>AN4</f>
        <v>0.03</v>
      </c>
      <c r="AQ4" s="75"/>
      <c r="AR4" s="102"/>
      <c r="AS4" s="101">
        <f>IF(ISERROR(AW4*AR4),"",AW4*AR4)</f>
        <v>0</v>
      </c>
      <c r="AT4" s="101">
        <f>IF(ISERROR(AK4+AM4+AP4+AS4),"",AK4+AM4+AP4+AS4)</f>
        <v>0.06</v>
      </c>
      <c r="AU4" s="101">
        <f t="shared" ref="AU4:AU53" si="0">IF(ISERROR(U4+AT4),"",U4+AT4)</f>
        <v>2.25</v>
      </c>
      <c r="AV4" s="103">
        <f>IF(ISERROR((AW4-AU4)/AW4),"",(AW4-AU4)/AW4)</f>
        <v>0.1176</v>
      </c>
      <c r="AW4" s="101">
        <v>2.5499999999999998</v>
      </c>
      <c r="AX4" s="75" t="s">
        <v>819</v>
      </c>
      <c r="AY4" s="76"/>
      <c r="AZ4" s="101">
        <f>IF(ISERROR(AU4*AY4),"",AU4*AY4)</f>
        <v>0</v>
      </c>
      <c r="BA4" s="101">
        <f>IF(ISERROR(AW4*AY4),"",AW4*AY4)</f>
        <v>0</v>
      </c>
    </row>
    <row r="5" spans="1:54">
      <c r="A5" s="94">
        <v>2</v>
      </c>
      <c r="B5" s="46"/>
      <c r="C5" s="46"/>
      <c r="D5" s="46"/>
      <c r="E5" s="46"/>
      <c r="F5" s="46"/>
      <c r="G5" s="46"/>
      <c r="H5" s="46"/>
      <c r="I5" s="46"/>
      <c r="J5" s="125"/>
      <c r="K5" s="125"/>
      <c r="L5" s="125"/>
      <c r="M5" s="46"/>
      <c r="N5" s="46"/>
      <c r="O5" s="125"/>
      <c r="P5" s="127"/>
      <c r="Q5" s="46"/>
      <c r="R5" s="95"/>
      <c r="S5" s="96"/>
      <c r="T5" s="97" t="str">
        <f>IF(ISERROR(R5/S5),"",R5/S5)</f>
        <v/>
      </c>
      <c r="U5" s="98" t="str">
        <f>T5</f>
        <v/>
      </c>
      <c r="V5" s="75"/>
      <c r="W5" s="46"/>
      <c r="X5" s="116"/>
      <c r="Y5" s="116"/>
      <c r="Z5" s="116"/>
      <c r="AA5" s="96"/>
      <c r="AB5" s="99"/>
      <c r="AC5" s="122" t="str">
        <f>IF(X5="","",X5*Y5*Z5/1000000)</f>
        <v/>
      </c>
      <c r="AD5" s="100" t="str">
        <f>IF(AB5="","",65/AC5*AB5)</f>
        <v/>
      </c>
      <c r="AE5" s="46"/>
      <c r="AF5" s="101" t="str">
        <f>IF(ISERROR(AE5/AD5),"",AE5/AD5)</f>
        <v/>
      </c>
      <c r="AG5" s="46"/>
      <c r="AH5" s="102"/>
      <c r="AI5" s="101" t="str">
        <f>IF(ISERROR(U5*AH5),"",U5*AH5)</f>
        <v/>
      </c>
      <c r="AJ5" s="102"/>
      <c r="AK5" s="101">
        <f>IF(ISERROR(AW5*AJ5),"",AW5*AJ5)</f>
        <v>0</v>
      </c>
      <c r="AL5" s="102"/>
      <c r="AM5" s="101">
        <f>IF(ISERROR(AW5*AL5),"",AW5*AL5)</f>
        <v>0</v>
      </c>
      <c r="AN5" s="46"/>
      <c r="AO5" s="102"/>
      <c r="AP5" s="101">
        <f>AN5</f>
        <v>0</v>
      </c>
      <c r="AQ5" s="75"/>
      <c r="AR5" s="102"/>
      <c r="AS5" s="101">
        <f>IF(ISERROR(AW5*AR5),"",AW5*AR5)</f>
        <v>0</v>
      </c>
      <c r="AT5" s="101">
        <f>IF(ISERROR(AK5+AM5+AP5+AS5),"",AK5+AM5+AP5+AS5)</f>
        <v>0</v>
      </c>
      <c r="AU5" s="101" t="str">
        <f t="shared" ref="AU5:AU6" si="1">IF(ISERROR(U5+AT5),"",U5+AT5)</f>
        <v/>
      </c>
      <c r="AV5" s="103" t="str">
        <f>IF(ISERROR((AW5-AU5)/AW5),"",(AW5-AU5)/AW5)</f>
        <v/>
      </c>
      <c r="AW5" s="101"/>
      <c r="AX5" s="75"/>
      <c r="AY5" s="76"/>
      <c r="AZ5" s="101" t="str">
        <f>IF(ISERROR(AU5*AY5),"",AU5*AY5)</f>
        <v/>
      </c>
      <c r="BA5" s="101">
        <f>IF(ISERROR(AW5*AY5),"",AW5*AY5)</f>
        <v>0</v>
      </c>
    </row>
    <row r="6" spans="1:54">
      <c r="A6" s="94">
        <v>3</v>
      </c>
      <c r="B6" s="46"/>
      <c r="C6" s="46"/>
      <c r="D6" s="46"/>
      <c r="E6" s="46"/>
      <c r="F6" s="46"/>
      <c r="G6" s="46"/>
      <c r="H6" s="46"/>
      <c r="I6" s="46"/>
      <c r="J6" s="125"/>
      <c r="K6" s="125"/>
      <c r="L6" s="125"/>
      <c r="M6" s="46"/>
      <c r="N6" s="46"/>
      <c r="O6" s="125"/>
      <c r="P6" s="127"/>
      <c r="Q6" s="46"/>
      <c r="R6" s="95"/>
      <c r="S6" s="96"/>
      <c r="T6" s="97" t="str">
        <f>IF(ISERROR(R6/S6),"",R6/S6)</f>
        <v/>
      </c>
      <c r="U6" s="98" t="str">
        <f>T6</f>
        <v/>
      </c>
      <c r="V6" s="75"/>
      <c r="W6" s="46"/>
      <c r="X6" s="116"/>
      <c r="Y6" s="116"/>
      <c r="Z6" s="116"/>
      <c r="AA6" s="96"/>
      <c r="AB6" s="99"/>
      <c r="AC6" s="122" t="str">
        <f>IF(X6="","",X6*Y6*Z6/1000000)</f>
        <v/>
      </c>
      <c r="AD6" s="100" t="str">
        <f>IF(AB6="","",65/AC6*AB6)</f>
        <v/>
      </c>
      <c r="AE6" s="46"/>
      <c r="AF6" s="101" t="str">
        <f>IF(ISERROR(AE6/AD6),"",AE6/AD6)</f>
        <v/>
      </c>
      <c r="AG6" s="46"/>
      <c r="AH6" s="102"/>
      <c r="AI6" s="101" t="str">
        <f>IF(ISERROR(U6*AH6),"",U6*AH6)</f>
        <v/>
      </c>
      <c r="AJ6" s="102"/>
      <c r="AK6" s="101">
        <f>IF(ISERROR(AW6*AJ6),"",AW6*AJ6)</f>
        <v>0</v>
      </c>
      <c r="AL6" s="102"/>
      <c r="AM6" s="101">
        <f>IF(ISERROR(AW6*AL6),"",AW6*AL6)</f>
        <v>0</v>
      </c>
      <c r="AN6" s="46"/>
      <c r="AO6" s="102"/>
      <c r="AP6" s="101">
        <f>AN6</f>
        <v>0</v>
      </c>
      <c r="AQ6" s="75"/>
      <c r="AR6" s="102"/>
      <c r="AS6" s="101">
        <f>IF(ISERROR(AW6*AR6),"",AW6*AR6)</f>
        <v>0</v>
      </c>
      <c r="AT6" s="101">
        <f>IF(ISERROR(AK6+AM6+AP6+AS6),"",AK6+AM6+AP6+AS6)</f>
        <v>0</v>
      </c>
      <c r="AU6" s="101" t="str">
        <f t="shared" si="1"/>
        <v/>
      </c>
      <c r="AV6" s="103" t="str">
        <f>IF(ISERROR((AW6-AU6)/AW6),"",(AW6-AU6)/AW6)</f>
        <v/>
      </c>
      <c r="AW6" s="101"/>
      <c r="AX6" s="75"/>
      <c r="AY6" s="76"/>
      <c r="AZ6" s="101" t="str">
        <f>IF(ISERROR(AU6*AY6),"",AU6*AY6)</f>
        <v/>
      </c>
      <c r="BA6" s="101">
        <f>IF(ISERROR(AW6*AY6),"",AW6*AY6)</f>
        <v>0</v>
      </c>
    </row>
    <row r="7" spans="1:54">
      <c r="A7" s="94">
        <v>4</v>
      </c>
      <c r="B7" s="46"/>
      <c r="C7" s="46"/>
      <c r="D7" s="46"/>
      <c r="E7" s="46"/>
      <c r="F7" s="46"/>
      <c r="G7" s="46"/>
      <c r="H7" s="46"/>
      <c r="I7" s="46"/>
      <c r="J7" s="125"/>
      <c r="K7" s="125"/>
      <c r="L7" s="125"/>
      <c r="M7" s="46"/>
      <c r="N7" s="46"/>
      <c r="O7" s="125"/>
      <c r="P7" s="127"/>
      <c r="Q7" s="46"/>
      <c r="R7" s="95"/>
      <c r="S7" s="96"/>
      <c r="T7" s="97" t="str">
        <f>IF(ISERROR(R7/S7),"",R7/S7)</f>
        <v/>
      </c>
      <c r="U7" s="98" t="str">
        <f>T7</f>
        <v/>
      </c>
      <c r="V7" s="75"/>
      <c r="W7" s="46"/>
      <c r="X7" s="116"/>
      <c r="Y7" s="116"/>
      <c r="Z7" s="116"/>
      <c r="AA7" s="96"/>
      <c r="AB7" s="99"/>
      <c r="AC7" s="122" t="str">
        <f>IF(X7="","",X7*Y7*Z7/1000000)</f>
        <v/>
      </c>
      <c r="AD7" s="100" t="str">
        <f>IF(AB7="","",65/AC7*AB7)</f>
        <v/>
      </c>
      <c r="AE7" s="46"/>
      <c r="AF7" s="101" t="str">
        <f>IF(ISERROR(AE7/AD7),"",AE7/AD7)</f>
        <v/>
      </c>
      <c r="AG7" s="46"/>
      <c r="AH7" s="102"/>
      <c r="AI7" s="101" t="str">
        <f>IF(ISERROR(U7*AH7),"",U7*AH7)</f>
        <v/>
      </c>
      <c r="AJ7" s="102"/>
      <c r="AK7" s="101">
        <f>IF(ISERROR(AW7*AJ7),"",AW7*AJ7)</f>
        <v>0</v>
      </c>
      <c r="AL7" s="102"/>
      <c r="AM7" s="101">
        <f>IF(ISERROR(AW7*AL7),"",AW7*AL7)</f>
        <v>0</v>
      </c>
      <c r="AN7" s="46"/>
      <c r="AO7" s="102"/>
      <c r="AP7" s="101">
        <f>AN7</f>
        <v>0</v>
      </c>
      <c r="AQ7" s="75"/>
      <c r="AR7" s="102"/>
      <c r="AS7" s="101">
        <f>IF(ISERROR(AW7*AR7),"",AW7*AR7)</f>
        <v>0</v>
      </c>
      <c r="AT7" s="101">
        <f>IF(ISERROR(AK7+AM7+AP7+AS7),"",AK7+AM7+AP7+AS7)</f>
        <v>0</v>
      </c>
      <c r="AU7" s="101" t="str">
        <f t="shared" ref="AU7" si="2">IF(ISERROR(U7+AT7),"",U7+AT7)</f>
        <v/>
      </c>
      <c r="AV7" s="103" t="str">
        <f>IF(ISERROR((AW7-AU7)/AW7),"",(AW7-AU7)/AW7)</f>
        <v/>
      </c>
      <c r="AW7" s="101"/>
      <c r="AX7" s="75"/>
      <c r="AY7" s="76"/>
      <c r="AZ7" s="101" t="str">
        <f>IF(ISERROR(AU7*AY7),"",AU7*AY7)</f>
        <v/>
      </c>
      <c r="BA7" s="101">
        <f>IF(ISERROR(AW7*AY7),"",AW7*AY7)</f>
        <v>0</v>
      </c>
    </row>
    <row r="8" spans="1:54">
      <c r="A8" s="94">
        <v>5</v>
      </c>
      <c r="B8" s="46"/>
      <c r="C8" s="46"/>
      <c r="D8" s="46"/>
      <c r="E8" s="46"/>
      <c r="F8" s="46"/>
      <c r="G8" s="46"/>
      <c r="H8" s="46"/>
      <c r="I8" s="46"/>
      <c r="J8" s="125"/>
      <c r="K8" s="125"/>
      <c r="L8" s="125"/>
      <c r="M8" s="46"/>
      <c r="N8" s="46"/>
      <c r="O8" s="125"/>
      <c r="P8" s="127"/>
      <c r="Q8" s="46"/>
      <c r="R8" s="95"/>
      <c r="S8" s="96"/>
      <c r="T8" s="97" t="str">
        <f t="shared" ref="T8:T53" si="3">IF(ISERROR(R8/S8),"",R8/S8)</f>
        <v/>
      </c>
      <c r="U8" s="98" t="str">
        <f t="shared" ref="U8:U10" si="4">T8</f>
        <v/>
      </c>
      <c r="V8" s="75"/>
      <c r="W8" s="46"/>
      <c r="X8" s="116"/>
      <c r="Y8" s="116"/>
      <c r="Z8" s="116"/>
      <c r="AA8" s="96"/>
      <c r="AB8" s="99"/>
      <c r="AC8" s="122" t="str">
        <f t="shared" ref="AC8:AC53" si="5">IF(X8="","",X8*Y8*Z8/1000000)</f>
        <v/>
      </c>
      <c r="AD8" s="100" t="str">
        <f t="shared" ref="AD8:AD53" si="6">IF(AB8="","",65/AC8*AB8)</f>
        <v/>
      </c>
      <c r="AE8" s="46"/>
      <c r="AF8" s="101" t="str">
        <f t="shared" ref="AF8:AF53" si="7">IF(ISERROR(AE8/AD8),"",AE8/AD8)</f>
        <v/>
      </c>
      <c r="AG8" s="46"/>
      <c r="AH8" s="102"/>
      <c r="AI8" s="101" t="str">
        <f>IF(ISERROR(U8*AH8),"",U8*AH8)</f>
        <v/>
      </c>
      <c r="AJ8" s="102"/>
      <c r="AK8" s="101">
        <f t="shared" ref="AK8:AK53" si="8">IF(ISERROR(AW8*AJ8),"",AW8*AJ8)</f>
        <v>0</v>
      </c>
      <c r="AL8" s="102"/>
      <c r="AM8" s="101">
        <f t="shared" ref="AM8:AM53" si="9">IF(ISERROR(AW8*AL8),"",AW8*AL8)</f>
        <v>0</v>
      </c>
      <c r="AN8" s="46"/>
      <c r="AO8" s="102"/>
      <c r="AP8" s="101">
        <f t="shared" ref="AP8:AP9" si="10">AN8</f>
        <v>0</v>
      </c>
      <c r="AQ8" s="75"/>
      <c r="AR8" s="102"/>
      <c r="AS8" s="101">
        <f t="shared" ref="AS8:AS53" si="11">IF(ISERROR(AW8*AR8),"",AW8*AR8)</f>
        <v>0</v>
      </c>
      <c r="AT8" s="101">
        <f t="shared" ref="AT8:AT53" si="12">IF(ISERROR(AK8+AM8+AP8+AS8),"",AK8+AM8+AP8+AS8)</f>
        <v>0</v>
      </c>
      <c r="AU8" s="101" t="str">
        <f t="shared" si="0"/>
        <v/>
      </c>
      <c r="AV8" s="103" t="str">
        <f t="shared" ref="AV8:AV53" si="13">IF(ISERROR((AW8-AU8)/AW8),"",(AW8-AU8)/AW8)</f>
        <v/>
      </c>
      <c r="AW8" s="101"/>
      <c r="AX8" s="75"/>
      <c r="AY8" s="76"/>
      <c r="AZ8" s="101" t="str">
        <f t="shared" ref="AZ8:AZ53" si="14">IF(ISERROR(AU8*AY8),"",AU8*AY8)</f>
        <v/>
      </c>
      <c r="BA8" s="101">
        <f t="shared" ref="BA8:BA53" si="15">IF(ISERROR(AW8*AY8),"",AW8*AY8)</f>
        <v>0</v>
      </c>
      <c r="BB8" s="66" t="s">
        <v>784</v>
      </c>
    </row>
    <row r="9" spans="1:54">
      <c r="A9" s="94">
        <v>6</v>
      </c>
      <c r="B9" s="46"/>
      <c r="C9" s="46"/>
      <c r="D9" s="46"/>
      <c r="E9" s="46"/>
      <c r="F9" s="46"/>
      <c r="G9" s="46"/>
      <c r="H9" s="46"/>
      <c r="I9" s="46"/>
      <c r="J9" s="125"/>
      <c r="K9" s="125"/>
      <c r="L9" s="125"/>
      <c r="M9" s="46"/>
      <c r="N9" s="46"/>
      <c r="O9" s="125"/>
      <c r="P9" s="127"/>
      <c r="Q9" s="46"/>
      <c r="R9" s="95"/>
      <c r="S9" s="96"/>
      <c r="T9" s="97" t="str">
        <f t="shared" si="3"/>
        <v/>
      </c>
      <c r="U9" s="98" t="str">
        <f t="shared" si="4"/>
        <v/>
      </c>
      <c r="V9" s="75"/>
      <c r="W9" s="46"/>
      <c r="X9" s="116"/>
      <c r="Y9" s="116"/>
      <c r="Z9" s="116"/>
      <c r="AA9" s="96"/>
      <c r="AB9" s="99"/>
      <c r="AC9" s="122" t="str">
        <f t="shared" si="5"/>
        <v/>
      </c>
      <c r="AD9" s="100" t="str">
        <f t="shared" si="6"/>
        <v/>
      </c>
      <c r="AE9" s="46"/>
      <c r="AF9" s="101" t="str">
        <f t="shared" si="7"/>
        <v/>
      </c>
      <c r="AG9" s="46"/>
      <c r="AH9" s="102"/>
      <c r="AI9" s="101" t="str">
        <f t="shared" ref="AI9:AI53" si="16">IF(ISERROR(U9*AH9),"",U9*AH9)</f>
        <v/>
      </c>
      <c r="AJ9" s="102"/>
      <c r="AK9" s="101">
        <f t="shared" si="8"/>
        <v>0</v>
      </c>
      <c r="AL9" s="102"/>
      <c r="AM9" s="101">
        <f t="shared" si="9"/>
        <v>0</v>
      </c>
      <c r="AN9" s="46"/>
      <c r="AO9" s="102"/>
      <c r="AP9" s="101">
        <f t="shared" si="10"/>
        <v>0</v>
      </c>
      <c r="AQ9" s="75"/>
      <c r="AR9" s="102"/>
      <c r="AS9" s="101">
        <f t="shared" si="11"/>
        <v>0</v>
      </c>
      <c r="AT9" s="101">
        <f t="shared" si="12"/>
        <v>0</v>
      </c>
      <c r="AU9" s="101" t="str">
        <f t="shared" si="0"/>
        <v/>
      </c>
      <c r="AV9" s="103" t="str">
        <f t="shared" si="13"/>
        <v/>
      </c>
      <c r="AW9" s="101"/>
      <c r="AX9" s="75"/>
      <c r="AY9" s="76"/>
      <c r="AZ9" s="101" t="str">
        <f t="shared" si="14"/>
        <v/>
      </c>
      <c r="BA9" s="101">
        <f t="shared" si="15"/>
        <v>0</v>
      </c>
      <c r="BB9" s="71">
        <f>SUM(BA4:BA9)</f>
        <v>0</v>
      </c>
    </row>
    <row r="10" spans="1:54">
      <c r="A10" s="94">
        <v>7</v>
      </c>
      <c r="B10" s="46"/>
      <c r="C10" s="46"/>
      <c r="D10" s="46"/>
      <c r="E10" s="46"/>
      <c r="F10" s="46"/>
      <c r="G10" s="46"/>
      <c r="H10" s="46"/>
      <c r="I10" s="46"/>
      <c r="J10" s="125"/>
      <c r="K10" s="125"/>
      <c r="L10" s="125"/>
      <c r="M10" s="46"/>
      <c r="N10" s="46"/>
      <c r="O10" s="125"/>
      <c r="P10" s="126"/>
      <c r="Q10" s="46"/>
      <c r="R10" s="95"/>
      <c r="S10" s="96"/>
      <c r="T10" s="97" t="str">
        <f t="shared" si="3"/>
        <v/>
      </c>
      <c r="U10" s="98" t="str">
        <f t="shared" si="4"/>
        <v/>
      </c>
      <c r="V10" s="75"/>
      <c r="W10" s="46"/>
      <c r="X10" s="116"/>
      <c r="Y10" s="116"/>
      <c r="Z10" s="116"/>
      <c r="AA10" s="96"/>
      <c r="AB10" s="99"/>
      <c r="AC10" s="122" t="str">
        <f t="shared" si="5"/>
        <v/>
      </c>
      <c r="AD10" s="100" t="str">
        <f t="shared" si="6"/>
        <v/>
      </c>
      <c r="AE10" s="46"/>
      <c r="AF10" s="101" t="str">
        <f t="shared" si="7"/>
        <v/>
      </c>
      <c r="AG10" s="46"/>
      <c r="AH10" s="102"/>
      <c r="AI10" s="101" t="str">
        <f t="shared" si="16"/>
        <v/>
      </c>
      <c r="AJ10" s="102"/>
      <c r="AK10" s="101">
        <f t="shared" si="8"/>
        <v>0</v>
      </c>
      <c r="AL10" s="102"/>
      <c r="AM10" s="101">
        <f t="shared" si="9"/>
        <v>0</v>
      </c>
      <c r="AN10" s="46"/>
      <c r="AO10" s="102"/>
      <c r="AP10" s="101">
        <f t="shared" ref="AP10:AP53" si="17">IF(ISERROR(AW10*AO10),"",AW10*AO10)</f>
        <v>0</v>
      </c>
      <c r="AQ10" s="75"/>
      <c r="AR10" s="102"/>
      <c r="AS10" s="101">
        <f t="shared" si="11"/>
        <v>0</v>
      </c>
      <c r="AT10" s="101">
        <f t="shared" si="12"/>
        <v>0</v>
      </c>
      <c r="AU10" s="101" t="str">
        <f t="shared" si="0"/>
        <v/>
      </c>
      <c r="AV10" s="103" t="str">
        <f t="shared" si="13"/>
        <v/>
      </c>
      <c r="AW10" s="101"/>
      <c r="AX10" s="75"/>
      <c r="AY10" s="76"/>
      <c r="AZ10" s="101" t="str">
        <f t="shared" si="14"/>
        <v/>
      </c>
      <c r="BA10" s="101">
        <f t="shared" si="15"/>
        <v>0</v>
      </c>
    </row>
    <row r="11" spans="1:54">
      <c r="A11" s="94">
        <v>8</v>
      </c>
      <c r="B11" s="46"/>
      <c r="C11" s="46"/>
      <c r="D11" s="46"/>
      <c r="E11" s="46"/>
      <c r="F11" s="46"/>
      <c r="G11" s="46"/>
      <c r="H11" s="46"/>
      <c r="I11" s="46"/>
      <c r="J11" s="46"/>
      <c r="K11" s="124"/>
      <c r="L11" s="46"/>
      <c r="M11" s="46"/>
      <c r="N11" s="46"/>
      <c r="O11" s="46"/>
      <c r="P11" s="125"/>
      <c r="Q11" s="46"/>
      <c r="R11" s="95"/>
      <c r="S11" s="96"/>
      <c r="T11" s="97" t="str">
        <f t="shared" si="3"/>
        <v/>
      </c>
      <c r="U11" s="98"/>
      <c r="V11" s="75"/>
      <c r="W11" s="46"/>
      <c r="X11" s="116"/>
      <c r="Y11" s="116"/>
      <c r="Z11" s="116"/>
      <c r="AA11" s="96"/>
      <c r="AB11" s="76"/>
      <c r="AC11" s="122" t="str">
        <f t="shared" si="5"/>
        <v/>
      </c>
      <c r="AD11" s="100" t="str">
        <f t="shared" si="6"/>
        <v/>
      </c>
      <c r="AE11" s="46"/>
      <c r="AF11" s="101" t="str">
        <f t="shared" si="7"/>
        <v/>
      </c>
      <c r="AG11" s="46"/>
      <c r="AH11" s="102"/>
      <c r="AI11" s="101">
        <f t="shared" si="16"/>
        <v>0</v>
      </c>
      <c r="AJ11" s="102"/>
      <c r="AK11" s="101">
        <f t="shared" si="8"/>
        <v>0</v>
      </c>
      <c r="AL11" s="102"/>
      <c r="AM11" s="101">
        <f t="shared" si="9"/>
        <v>0</v>
      </c>
      <c r="AN11" s="46"/>
      <c r="AO11" s="102"/>
      <c r="AP11" s="101">
        <f t="shared" si="17"/>
        <v>0</v>
      </c>
      <c r="AQ11" s="75"/>
      <c r="AR11" s="102"/>
      <c r="AS11" s="101">
        <f t="shared" si="11"/>
        <v>0</v>
      </c>
      <c r="AT11" s="101">
        <f t="shared" si="12"/>
        <v>0</v>
      </c>
      <c r="AU11" s="101">
        <f t="shared" si="0"/>
        <v>0</v>
      </c>
      <c r="AV11" s="103" t="str">
        <f t="shared" si="13"/>
        <v/>
      </c>
      <c r="AW11" s="101"/>
      <c r="AX11" s="75"/>
      <c r="AY11" s="76"/>
      <c r="AZ11" s="101">
        <f t="shared" si="14"/>
        <v>0</v>
      </c>
      <c r="BA11" s="101">
        <f t="shared" si="15"/>
        <v>0</v>
      </c>
    </row>
    <row r="12" spans="1:54">
      <c r="A12" s="94">
        <v>9</v>
      </c>
      <c r="B12" s="46"/>
      <c r="C12" s="46"/>
      <c r="D12" s="46"/>
      <c r="E12" s="46"/>
      <c r="F12" s="46"/>
      <c r="G12" s="46"/>
      <c r="H12" s="46"/>
      <c r="I12" s="46"/>
      <c r="J12" s="46"/>
      <c r="K12" s="124"/>
      <c r="L12" s="46"/>
      <c r="M12" s="46"/>
      <c r="N12" s="46"/>
      <c r="O12" s="46"/>
      <c r="P12" s="46"/>
      <c r="Q12" s="46"/>
      <c r="R12" s="95"/>
      <c r="S12" s="96"/>
      <c r="T12" s="97" t="str">
        <f t="shared" si="3"/>
        <v/>
      </c>
      <c r="U12" s="98"/>
      <c r="V12" s="75"/>
      <c r="W12" s="46"/>
      <c r="X12" s="116"/>
      <c r="Y12" s="116"/>
      <c r="Z12" s="116"/>
      <c r="AA12" s="96"/>
      <c r="AB12" s="76"/>
      <c r="AC12" s="122" t="str">
        <f t="shared" si="5"/>
        <v/>
      </c>
      <c r="AD12" s="100" t="str">
        <f t="shared" si="6"/>
        <v/>
      </c>
      <c r="AE12" s="46"/>
      <c r="AF12" s="101" t="str">
        <f t="shared" si="7"/>
        <v/>
      </c>
      <c r="AG12" s="46"/>
      <c r="AH12" s="102"/>
      <c r="AI12" s="101">
        <f t="shared" si="16"/>
        <v>0</v>
      </c>
      <c r="AJ12" s="102"/>
      <c r="AK12" s="101">
        <f t="shared" si="8"/>
        <v>0</v>
      </c>
      <c r="AL12" s="102"/>
      <c r="AM12" s="101">
        <f t="shared" si="9"/>
        <v>0</v>
      </c>
      <c r="AN12" s="46"/>
      <c r="AO12" s="102"/>
      <c r="AP12" s="101">
        <f t="shared" si="17"/>
        <v>0</v>
      </c>
      <c r="AQ12" s="75"/>
      <c r="AR12" s="102"/>
      <c r="AS12" s="101">
        <f t="shared" si="11"/>
        <v>0</v>
      </c>
      <c r="AT12" s="101">
        <f t="shared" si="12"/>
        <v>0</v>
      </c>
      <c r="AU12" s="101">
        <f t="shared" si="0"/>
        <v>0</v>
      </c>
      <c r="AV12" s="103" t="str">
        <f t="shared" si="13"/>
        <v/>
      </c>
      <c r="AW12" s="101"/>
      <c r="AX12" s="75"/>
      <c r="AY12" s="76"/>
      <c r="AZ12" s="101">
        <f t="shared" si="14"/>
        <v>0</v>
      </c>
      <c r="BA12" s="101">
        <f t="shared" si="15"/>
        <v>0</v>
      </c>
    </row>
    <row r="13" spans="1:54">
      <c r="A13" s="94">
        <v>10</v>
      </c>
      <c r="B13" s="46"/>
      <c r="C13" s="46"/>
      <c r="D13" s="46"/>
      <c r="E13" s="46"/>
      <c r="F13" s="46"/>
      <c r="G13" s="46"/>
      <c r="H13" s="46"/>
      <c r="I13" s="46"/>
      <c r="J13" s="46"/>
      <c r="K13" s="124"/>
      <c r="L13" s="46"/>
      <c r="M13" s="46"/>
      <c r="N13" s="46"/>
      <c r="O13" s="46"/>
      <c r="P13" s="46"/>
      <c r="Q13" s="46"/>
      <c r="R13" s="95"/>
      <c r="S13" s="96"/>
      <c r="T13" s="97" t="str">
        <f t="shared" si="3"/>
        <v/>
      </c>
      <c r="U13" s="98"/>
      <c r="V13" s="75"/>
      <c r="W13" s="46"/>
      <c r="X13" s="116"/>
      <c r="Y13" s="116"/>
      <c r="Z13" s="116"/>
      <c r="AA13" s="96"/>
      <c r="AB13" s="76"/>
      <c r="AC13" s="122" t="str">
        <f t="shared" si="5"/>
        <v/>
      </c>
      <c r="AD13" s="100" t="str">
        <f t="shared" si="6"/>
        <v/>
      </c>
      <c r="AE13" s="46"/>
      <c r="AF13" s="101" t="str">
        <f t="shared" si="7"/>
        <v/>
      </c>
      <c r="AG13" s="46"/>
      <c r="AH13" s="102"/>
      <c r="AI13" s="101">
        <f t="shared" si="16"/>
        <v>0</v>
      </c>
      <c r="AJ13" s="102"/>
      <c r="AK13" s="101">
        <f t="shared" si="8"/>
        <v>0</v>
      </c>
      <c r="AL13" s="102"/>
      <c r="AM13" s="101">
        <f t="shared" si="9"/>
        <v>0</v>
      </c>
      <c r="AN13" s="46"/>
      <c r="AO13" s="102"/>
      <c r="AP13" s="101">
        <f t="shared" si="17"/>
        <v>0</v>
      </c>
      <c r="AQ13" s="75"/>
      <c r="AR13" s="102"/>
      <c r="AS13" s="101">
        <f t="shared" si="11"/>
        <v>0</v>
      </c>
      <c r="AT13" s="101">
        <f t="shared" si="12"/>
        <v>0</v>
      </c>
      <c r="AU13" s="101">
        <f t="shared" si="0"/>
        <v>0</v>
      </c>
      <c r="AV13" s="103" t="str">
        <f t="shared" si="13"/>
        <v/>
      </c>
      <c r="AW13" s="101"/>
      <c r="AX13" s="75"/>
      <c r="AY13" s="76"/>
      <c r="AZ13" s="101">
        <f t="shared" si="14"/>
        <v>0</v>
      </c>
      <c r="BA13" s="101">
        <f t="shared" si="15"/>
        <v>0</v>
      </c>
    </row>
    <row r="14" spans="1:54">
      <c r="A14" s="94">
        <v>11</v>
      </c>
      <c r="B14" s="46"/>
      <c r="C14" s="46"/>
      <c r="D14" s="46"/>
      <c r="E14" s="46"/>
      <c r="F14" s="46"/>
      <c r="G14" s="46"/>
      <c r="H14" s="46"/>
      <c r="I14" s="46"/>
      <c r="J14" s="46"/>
      <c r="K14" s="124"/>
      <c r="L14" s="46"/>
      <c r="M14" s="46"/>
      <c r="N14" s="46"/>
      <c r="O14" s="46"/>
      <c r="P14" s="46"/>
      <c r="Q14" s="46"/>
      <c r="R14" s="95"/>
      <c r="S14" s="96"/>
      <c r="T14" s="97" t="str">
        <f t="shared" si="3"/>
        <v/>
      </c>
      <c r="U14" s="98"/>
      <c r="V14" s="75"/>
      <c r="W14" s="46"/>
      <c r="X14" s="116"/>
      <c r="Y14" s="116"/>
      <c r="Z14" s="116"/>
      <c r="AA14" s="96"/>
      <c r="AB14" s="76"/>
      <c r="AC14" s="122" t="str">
        <f t="shared" si="5"/>
        <v/>
      </c>
      <c r="AD14" s="100" t="str">
        <f t="shared" si="6"/>
        <v/>
      </c>
      <c r="AE14" s="46"/>
      <c r="AF14" s="101" t="str">
        <f t="shared" si="7"/>
        <v/>
      </c>
      <c r="AG14" s="46"/>
      <c r="AH14" s="102"/>
      <c r="AI14" s="101">
        <f t="shared" si="16"/>
        <v>0</v>
      </c>
      <c r="AJ14" s="102"/>
      <c r="AK14" s="101">
        <f t="shared" si="8"/>
        <v>0</v>
      </c>
      <c r="AL14" s="102"/>
      <c r="AM14" s="101">
        <f t="shared" si="9"/>
        <v>0</v>
      </c>
      <c r="AN14" s="46"/>
      <c r="AO14" s="102"/>
      <c r="AP14" s="101">
        <f t="shared" si="17"/>
        <v>0</v>
      </c>
      <c r="AQ14" s="75"/>
      <c r="AR14" s="102"/>
      <c r="AS14" s="101">
        <f t="shared" si="11"/>
        <v>0</v>
      </c>
      <c r="AT14" s="101">
        <f t="shared" si="12"/>
        <v>0</v>
      </c>
      <c r="AU14" s="101">
        <f t="shared" si="0"/>
        <v>0</v>
      </c>
      <c r="AV14" s="103" t="str">
        <f t="shared" si="13"/>
        <v/>
      </c>
      <c r="AW14" s="101"/>
      <c r="AX14" s="75"/>
      <c r="AY14" s="76"/>
      <c r="AZ14" s="101">
        <f t="shared" si="14"/>
        <v>0</v>
      </c>
      <c r="BA14" s="101">
        <f t="shared" si="15"/>
        <v>0</v>
      </c>
    </row>
    <row r="15" spans="1:54">
      <c r="A15" s="94">
        <v>12</v>
      </c>
      <c r="B15" s="46"/>
      <c r="C15" s="46"/>
      <c r="D15" s="46"/>
      <c r="E15" s="46"/>
      <c r="F15" s="46"/>
      <c r="G15" s="46"/>
      <c r="H15" s="46"/>
      <c r="I15" s="46"/>
      <c r="J15" s="46"/>
      <c r="K15" s="124"/>
      <c r="L15" s="46"/>
      <c r="M15" s="46"/>
      <c r="N15" s="46"/>
      <c r="O15" s="46"/>
      <c r="P15" s="46"/>
      <c r="Q15" s="46"/>
      <c r="R15" s="95"/>
      <c r="S15" s="96"/>
      <c r="T15" s="97" t="str">
        <f t="shared" si="3"/>
        <v/>
      </c>
      <c r="U15" s="98"/>
      <c r="V15" s="75"/>
      <c r="W15" s="46"/>
      <c r="X15" s="116"/>
      <c r="Y15" s="116"/>
      <c r="Z15" s="116"/>
      <c r="AA15" s="96"/>
      <c r="AB15" s="76"/>
      <c r="AC15" s="122" t="str">
        <f t="shared" si="5"/>
        <v/>
      </c>
      <c r="AD15" s="100" t="str">
        <f t="shared" si="6"/>
        <v/>
      </c>
      <c r="AE15" s="46"/>
      <c r="AF15" s="101" t="str">
        <f t="shared" si="7"/>
        <v/>
      </c>
      <c r="AG15" s="46"/>
      <c r="AH15" s="102"/>
      <c r="AI15" s="101">
        <f t="shared" si="16"/>
        <v>0</v>
      </c>
      <c r="AJ15" s="102"/>
      <c r="AK15" s="101">
        <f t="shared" si="8"/>
        <v>0</v>
      </c>
      <c r="AL15" s="102"/>
      <c r="AM15" s="101">
        <f t="shared" si="9"/>
        <v>0</v>
      </c>
      <c r="AN15" s="46"/>
      <c r="AO15" s="102"/>
      <c r="AP15" s="101">
        <f t="shared" si="17"/>
        <v>0</v>
      </c>
      <c r="AQ15" s="75"/>
      <c r="AR15" s="102"/>
      <c r="AS15" s="101">
        <f t="shared" si="11"/>
        <v>0</v>
      </c>
      <c r="AT15" s="101">
        <f t="shared" si="12"/>
        <v>0</v>
      </c>
      <c r="AU15" s="101">
        <f t="shared" si="0"/>
        <v>0</v>
      </c>
      <c r="AV15" s="103" t="str">
        <f t="shared" si="13"/>
        <v/>
      </c>
      <c r="AW15" s="101"/>
      <c r="AX15" s="75"/>
      <c r="AY15" s="76"/>
      <c r="AZ15" s="101">
        <f t="shared" si="14"/>
        <v>0</v>
      </c>
      <c r="BA15" s="101">
        <f t="shared" si="15"/>
        <v>0</v>
      </c>
    </row>
    <row r="16" spans="1:54">
      <c r="A16" s="94">
        <v>13</v>
      </c>
      <c r="B16" s="46"/>
      <c r="C16" s="46"/>
      <c r="D16" s="46"/>
      <c r="E16" s="46"/>
      <c r="F16" s="46"/>
      <c r="G16" s="46"/>
      <c r="H16" s="46"/>
      <c r="I16" s="46"/>
      <c r="J16" s="46"/>
      <c r="K16" s="124"/>
      <c r="L16" s="46"/>
      <c r="M16" s="46"/>
      <c r="N16" s="46"/>
      <c r="O16" s="46"/>
      <c r="P16" s="46"/>
      <c r="Q16" s="46"/>
      <c r="R16" s="95"/>
      <c r="S16" s="96"/>
      <c r="T16" s="97" t="str">
        <f t="shared" si="3"/>
        <v/>
      </c>
      <c r="U16" s="98"/>
      <c r="V16" s="75"/>
      <c r="W16" s="46"/>
      <c r="X16" s="116"/>
      <c r="Y16" s="116"/>
      <c r="Z16" s="116"/>
      <c r="AA16" s="96"/>
      <c r="AB16" s="76"/>
      <c r="AC16" s="122" t="str">
        <f t="shared" si="5"/>
        <v/>
      </c>
      <c r="AD16" s="100" t="str">
        <f t="shared" si="6"/>
        <v/>
      </c>
      <c r="AE16" s="46"/>
      <c r="AF16" s="101" t="str">
        <f t="shared" si="7"/>
        <v/>
      </c>
      <c r="AG16" s="46"/>
      <c r="AH16" s="102"/>
      <c r="AI16" s="101">
        <f t="shared" si="16"/>
        <v>0</v>
      </c>
      <c r="AJ16" s="102"/>
      <c r="AK16" s="101">
        <f t="shared" si="8"/>
        <v>0</v>
      </c>
      <c r="AL16" s="102"/>
      <c r="AM16" s="101">
        <f t="shared" si="9"/>
        <v>0</v>
      </c>
      <c r="AN16" s="46"/>
      <c r="AO16" s="102"/>
      <c r="AP16" s="101">
        <f t="shared" si="17"/>
        <v>0</v>
      </c>
      <c r="AQ16" s="75"/>
      <c r="AR16" s="102"/>
      <c r="AS16" s="101">
        <f t="shared" si="11"/>
        <v>0</v>
      </c>
      <c r="AT16" s="101">
        <f t="shared" si="12"/>
        <v>0</v>
      </c>
      <c r="AU16" s="101">
        <f t="shared" si="0"/>
        <v>0</v>
      </c>
      <c r="AV16" s="103" t="str">
        <f t="shared" si="13"/>
        <v/>
      </c>
      <c r="AW16" s="101"/>
      <c r="AX16" s="75"/>
      <c r="AY16" s="76"/>
      <c r="AZ16" s="101">
        <f t="shared" si="14"/>
        <v>0</v>
      </c>
      <c r="BA16" s="101">
        <f t="shared" si="15"/>
        <v>0</v>
      </c>
    </row>
    <row r="17" spans="1:53">
      <c r="A17" s="94">
        <v>14</v>
      </c>
      <c r="B17" s="46"/>
      <c r="C17" s="46"/>
      <c r="D17" s="46"/>
      <c r="E17" s="46"/>
      <c r="F17" s="46"/>
      <c r="G17" s="46"/>
      <c r="H17" s="46"/>
      <c r="I17" s="46"/>
      <c r="J17" s="46"/>
      <c r="K17" s="124"/>
      <c r="L17" s="46"/>
      <c r="M17" s="46"/>
      <c r="N17" s="46"/>
      <c r="O17" s="46"/>
      <c r="P17" s="46"/>
      <c r="Q17" s="46"/>
      <c r="R17" s="95"/>
      <c r="S17" s="96"/>
      <c r="T17" s="97" t="str">
        <f t="shared" si="3"/>
        <v/>
      </c>
      <c r="U17" s="98"/>
      <c r="V17" s="75"/>
      <c r="W17" s="46"/>
      <c r="X17" s="116"/>
      <c r="Y17" s="116"/>
      <c r="Z17" s="116"/>
      <c r="AA17" s="96"/>
      <c r="AB17" s="76"/>
      <c r="AC17" s="122" t="str">
        <f t="shared" si="5"/>
        <v/>
      </c>
      <c r="AD17" s="100" t="str">
        <f t="shared" si="6"/>
        <v/>
      </c>
      <c r="AE17" s="46"/>
      <c r="AF17" s="101" t="str">
        <f t="shared" si="7"/>
        <v/>
      </c>
      <c r="AG17" s="46"/>
      <c r="AH17" s="102"/>
      <c r="AI17" s="101">
        <f t="shared" si="16"/>
        <v>0</v>
      </c>
      <c r="AJ17" s="102"/>
      <c r="AK17" s="101">
        <f t="shared" si="8"/>
        <v>0</v>
      </c>
      <c r="AL17" s="102"/>
      <c r="AM17" s="101">
        <f t="shared" si="9"/>
        <v>0</v>
      </c>
      <c r="AN17" s="46"/>
      <c r="AO17" s="102"/>
      <c r="AP17" s="101">
        <f t="shared" si="17"/>
        <v>0</v>
      </c>
      <c r="AQ17" s="75"/>
      <c r="AR17" s="102"/>
      <c r="AS17" s="101">
        <f t="shared" si="11"/>
        <v>0</v>
      </c>
      <c r="AT17" s="101">
        <f t="shared" si="12"/>
        <v>0</v>
      </c>
      <c r="AU17" s="101">
        <f t="shared" si="0"/>
        <v>0</v>
      </c>
      <c r="AV17" s="103" t="str">
        <f t="shared" si="13"/>
        <v/>
      </c>
      <c r="AW17" s="101"/>
      <c r="AX17" s="75"/>
      <c r="AY17" s="76"/>
      <c r="AZ17" s="101">
        <f t="shared" si="14"/>
        <v>0</v>
      </c>
      <c r="BA17" s="101">
        <f t="shared" si="15"/>
        <v>0</v>
      </c>
    </row>
    <row r="18" spans="1:53">
      <c r="A18" s="94">
        <v>15</v>
      </c>
      <c r="B18" s="46"/>
      <c r="C18" s="46"/>
      <c r="D18" s="46"/>
      <c r="E18" s="46"/>
      <c r="F18" s="46"/>
      <c r="G18" s="46"/>
      <c r="H18" s="46"/>
      <c r="I18" s="46"/>
      <c r="J18" s="46"/>
      <c r="K18" s="124"/>
      <c r="L18" s="46"/>
      <c r="M18" s="46"/>
      <c r="N18" s="46"/>
      <c r="O18" s="46"/>
      <c r="P18" s="46"/>
      <c r="Q18" s="46"/>
      <c r="R18" s="95"/>
      <c r="S18" s="96"/>
      <c r="T18" s="97" t="str">
        <f t="shared" si="3"/>
        <v/>
      </c>
      <c r="U18" s="98"/>
      <c r="V18" s="75"/>
      <c r="W18" s="46"/>
      <c r="X18" s="116"/>
      <c r="Y18" s="116"/>
      <c r="Z18" s="116"/>
      <c r="AA18" s="96"/>
      <c r="AB18" s="76"/>
      <c r="AC18" s="122" t="str">
        <f t="shared" si="5"/>
        <v/>
      </c>
      <c r="AD18" s="100" t="str">
        <f t="shared" si="6"/>
        <v/>
      </c>
      <c r="AE18" s="46"/>
      <c r="AF18" s="101" t="str">
        <f t="shared" si="7"/>
        <v/>
      </c>
      <c r="AG18" s="46"/>
      <c r="AH18" s="102"/>
      <c r="AI18" s="101">
        <f t="shared" si="16"/>
        <v>0</v>
      </c>
      <c r="AJ18" s="102"/>
      <c r="AK18" s="101">
        <f t="shared" si="8"/>
        <v>0</v>
      </c>
      <c r="AL18" s="102"/>
      <c r="AM18" s="101">
        <f t="shared" si="9"/>
        <v>0</v>
      </c>
      <c r="AN18" s="46"/>
      <c r="AO18" s="102"/>
      <c r="AP18" s="101">
        <f t="shared" si="17"/>
        <v>0</v>
      </c>
      <c r="AQ18" s="75"/>
      <c r="AR18" s="102"/>
      <c r="AS18" s="101">
        <f t="shared" si="11"/>
        <v>0</v>
      </c>
      <c r="AT18" s="101">
        <f t="shared" si="12"/>
        <v>0</v>
      </c>
      <c r="AU18" s="101">
        <f t="shared" si="0"/>
        <v>0</v>
      </c>
      <c r="AV18" s="103" t="str">
        <f t="shared" si="13"/>
        <v/>
      </c>
      <c r="AW18" s="101"/>
      <c r="AX18" s="75"/>
      <c r="AY18" s="76"/>
      <c r="AZ18" s="101">
        <f t="shared" si="14"/>
        <v>0</v>
      </c>
      <c r="BA18" s="101">
        <f t="shared" si="15"/>
        <v>0</v>
      </c>
    </row>
    <row r="19" spans="1:53">
      <c r="A19" s="94">
        <v>16</v>
      </c>
      <c r="B19" s="46"/>
      <c r="C19" s="46"/>
      <c r="D19" s="46"/>
      <c r="E19" s="46"/>
      <c r="F19" s="46"/>
      <c r="G19" s="46"/>
      <c r="H19" s="46"/>
      <c r="I19" s="46"/>
      <c r="J19" s="46"/>
      <c r="K19" s="124"/>
      <c r="L19" s="46"/>
      <c r="M19" s="46"/>
      <c r="N19" s="46"/>
      <c r="O19" s="46"/>
      <c r="P19" s="46"/>
      <c r="Q19" s="46"/>
      <c r="R19" s="95"/>
      <c r="S19" s="96"/>
      <c r="T19" s="97" t="str">
        <f t="shared" si="3"/>
        <v/>
      </c>
      <c r="U19" s="98"/>
      <c r="V19" s="75"/>
      <c r="W19" s="46"/>
      <c r="X19" s="116"/>
      <c r="Y19" s="116"/>
      <c r="Z19" s="116"/>
      <c r="AA19" s="96"/>
      <c r="AB19" s="76"/>
      <c r="AC19" s="122" t="str">
        <f t="shared" si="5"/>
        <v/>
      </c>
      <c r="AD19" s="100" t="str">
        <f t="shared" si="6"/>
        <v/>
      </c>
      <c r="AE19" s="46"/>
      <c r="AF19" s="101" t="str">
        <f t="shared" si="7"/>
        <v/>
      </c>
      <c r="AG19" s="46"/>
      <c r="AH19" s="102"/>
      <c r="AI19" s="101">
        <f t="shared" si="16"/>
        <v>0</v>
      </c>
      <c r="AJ19" s="102"/>
      <c r="AK19" s="101">
        <f t="shared" si="8"/>
        <v>0</v>
      </c>
      <c r="AL19" s="102"/>
      <c r="AM19" s="101">
        <f t="shared" si="9"/>
        <v>0</v>
      </c>
      <c r="AN19" s="46"/>
      <c r="AO19" s="102"/>
      <c r="AP19" s="101">
        <f t="shared" si="17"/>
        <v>0</v>
      </c>
      <c r="AQ19" s="75"/>
      <c r="AR19" s="102"/>
      <c r="AS19" s="101">
        <f t="shared" si="11"/>
        <v>0</v>
      </c>
      <c r="AT19" s="101">
        <f t="shared" si="12"/>
        <v>0</v>
      </c>
      <c r="AU19" s="101">
        <f t="shared" si="0"/>
        <v>0</v>
      </c>
      <c r="AV19" s="103" t="str">
        <f t="shared" si="13"/>
        <v/>
      </c>
      <c r="AW19" s="101"/>
      <c r="AX19" s="75"/>
      <c r="AY19" s="76"/>
      <c r="AZ19" s="101">
        <f t="shared" si="14"/>
        <v>0</v>
      </c>
      <c r="BA19" s="101">
        <f t="shared" si="15"/>
        <v>0</v>
      </c>
    </row>
    <row r="20" spans="1:53">
      <c r="A20" s="94">
        <v>17</v>
      </c>
      <c r="B20" s="46"/>
      <c r="C20" s="46"/>
      <c r="D20" s="46"/>
      <c r="E20" s="46"/>
      <c r="F20" s="46"/>
      <c r="G20" s="46"/>
      <c r="H20" s="46"/>
      <c r="I20" s="46"/>
      <c r="J20" s="46"/>
      <c r="K20" s="124"/>
      <c r="L20" s="46"/>
      <c r="M20" s="46"/>
      <c r="N20" s="46"/>
      <c r="O20" s="46"/>
      <c r="P20" s="46"/>
      <c r="Q20" s="46"/>
      <c r="R20" s="95"/>
      <c r="S20" s="96"/>
      <c r="T20" s="97" t="str">
        <f t="shared" si="3"/>
        <v/>
      </c>
      <c r="U20" s="98"/>
      <c r="V20" s="75"/>
      <c r="W20" s="46"/>
      <c r="X20" s="116"/>
      <c r="Y20" s="116"/>
      <c r="Z20" s="116"/>
      <c r="AA20" s="96"/>
      <c r="AB20" s="76"/>
      <c r="AC20" s="122" t="str">
        <f t="shared" si="5"/>
        <v/>
      </c>
      <c r="AD20" s="100" t="str">
        <f t="shared" si="6"/>
        <v/>
      </c>
      <c r="AE20" s="46"/>
      <c r="AF20" s="101" t="str">
        <f t="shared" si="7"/>
        <v/>
      </c>
      <c r="AG20" s="46"/>
      <c r="AH20" s="102"/>
      <c r="AI20" s="101">
        <f t="shared" si="16"/>
        <v>0</v>
      </c>
      <c r="AJ20" s="102"/>
      <c r="AK20" s="101">
        <f t="shared" si="8"/>
        <v>0</v>
      </c>
      <c r="AL20" s="102"/>
      <c r="AM20" s="101">
        <f t="shared" si="9"/>
        <v>0</v>
      </c>
      <c r="AN20" s="46"/>
      <c r="AO20" s="102"/>
      <c r="AP20" s="101">
        <f t="shared" si="17"/>
        <v>0</v>
      </c>
      <c r="AQ20" s="75"/>
      <c r="AR20" s="102"/>
      <c r="AS20" s="101">
        <f t="shared" si="11"/>
        <v>0</v>
      </c>
      <c r="AT20" s="101">
        <f t="shared" si="12"/>
        <v>0</v>
      </c>
      <c r="AU20" s="101">
        <f t="shared" si="0"/>
        <v>0</v>
      </c>
      <c r="AV20" s="103" t="str">
        <f t="shared" si="13"/>
        <v/>
      </c>
      <c r="AW20" s="101"/>
      <c r="AX20" s="75"/>
      <c r="AY20" s="76"/>
      <c r="AZ20" s="101">
        <f t="shared" si="14"/>
        <v>0</v>
      </c>
      <c r="BA20" s="101">
        <f t="shared" si="15"/>
        <v>0</v>
      </c>
    </row>
    <row r="21" spans="1:53">
      <c r="A21" s="94">
        <v>18</v>
      </c>
      <c r="B21" s="46"/>
      <c r="C21" s="46"/>
      <c r="D21" s="46"/>
      <c r="E21" s="46"/>
      <c r="F21" s="46"/>
      <c r="G21" s="46"/>
      <c r="H21" s="46"/>
      <c r="I21" s="46"/>
      <c r="J21" s="46"/>
      <c r="K21" s="124"/>
      <c r="L21" s="46"/>
      <c r="M21" s="46"/>
      <c r="N21" s="46"/>
      <c r="O21" s="46"/>
      <c r="P21" s="46"/>
      <c r="Q21" s="46"/>
      <c r="R21" s="95"/>
      <c r="S21" s="96"/>
      <c r="T21" s="97" t="str">
        <f t="shared" si="3"/>
        <v/>
      </c>
      <c r="U21" s="98"/>
      <c r="V21" s="75"/>
      <c r="W21" s="46"/>
      <c r="X21" s="116"/>
      <c r="Y21" s="116"/>
      <c r="Z21" s="116"/>
      <c r="AA21" s="96"/>
      <c r="AB21" s="76"/>
      <c r="AC21" s="122" t="str">
        <f t="shared" si="5"/>
        <v/>
      </c>
      <c r="AD21" s="100" t="str">
        <f t="shared" si="6"/>
        <v/>
      </c>
      <c r="AE21" s="46"/>
      <c r="AF21" s="101" t="str">
        <f t="shared" si="7"/>
        <v/>
      </c>
      <c r="AG21" s="46"/>
      <c r="AH21" s="102"/>
      <c r="AI21" s="101">
        <f t="shared" si="16"/>
        <v>0</v>
      </c>
      <c r="AJ21" s="102"/>
      <c r="AK21" s="101">
        <f t="shared" si="8"/>
        <v>0</v>
      </c>
      <c r="AL21" s="102"/>
      <c r="AM21" s="101">
        <f t="shared" si="9"/>
        <v>0</v>
      </c>
      <c r="AN21" s="46"/>
      <c r="AO21" s="102"/>
      <c r="AP21" s="101">
        <f t="shared" si="17"/>
        <v>0</v>
      </c>
      <c r="AQ21" s="75"/>
      <c r="AR21" s="102"/>
      <c r="AS21" s="101">
        <f t="shared" si="11"/>
        <v>0</v>
      </c>
      <c r="AT21" s="101">
        <f t="shared" si="12"/>
        <v>0</v>
      </c>
      <c r="AU21" s="101">
        <f t="shared" si="0"/>
        <v>0</v>
      </c>
      <c r="AV21" s="103" t="str">
        <f t="shared" si="13"/>
        <v/>
      </c>
      <c r="AW21" s="101"/>
      <c r="AX21" s="75"/>
      <c r="AY21" s="76"/>
      <c r="AZ21" s="101">
        <f t="shared" si="14"/>
        <v>0</v>
      </c>
      <c r="BA21" s="101">
        <f t="shared" si="15"/>
        <v>0</v>
      </c>
    </row>
    <row r="22" spans="1:53">
      <c r="A22" s="94">
        <v>19</v>
      </c>
      <c r="B22" s="46"/>
      <c r="C22" s="46"/>
      <c r="D22" s="46"/>
      <c r="E22" s="46"/>
      <c r="F22" s="46"/>
      <c r="G22" s="46"/>
      <c r="H22" s="46"/>
      <c r="I22" s="46"/>
      <c r="J22" s="46"/>
      <c r="K22" s="124"/>
      <c r="L22" s="46"/>
      <c r="M22" s="46"/>
      <c r="N22" s="46"/>
      <c r="O22" s="46"/>
      <c r="P22" s="46"/>
      <c r="Q22" s="46"/>
      <c r="R22" s="95"/>
      <c r="S22" s="96"/>
      <c r="T22" s="97" t="str">
        <f t="shared" si="3"/>
        <v/>
      </c>
      <c r="U22" s="98"/>
      <c r="V22" s="75"/>
      <c r="W22" s="46"/>
      <c r="X22" s="116"/>
      <c r="Y22" s="116"/>
      <c r="Z22" s="116"/>
      <c r="AA22" s="96"/>
      <c r="AB22" s="76"/>
      <c r="AC22" s="122" t="str">
        <f t="shared" si="5"/>
        <v/>
      </c>
      <c r="AD22" s="100" t="str">
        <f t="shared" si="6"/>
        <v/>
      </c>
      <c r="AE22" s="46"/>
      <c r="AF22" s="101" t="str">
        <f t="shared" si="7"/>
        <v/>
      </c>
      <c r="AG22" s="46"/>
      <c r="AH22" s="102"/>
      <c r="AI22" s="101">
        <f t="shared" si="16"/>
        <v>0</v>
      </c>
      <c r="AJ22" s="102"/>
      <c r="AK22" s="101">
        <f t="shared" si="8"/>
        <v>0</v>
      </c>
      <c r="AL22" s="102"/>
      <c r="AM22" s="101">
        <f t="shared" si="9"/>
        <v>0</v>
      </c>
      <c r="AN22" s="46"/>
      <c r="AO22" s="102"/>
      <c r="AP22" s="101">
        <f t="shared" si="17"/>
        <v>0</v>
      </c>
      <c r="AQ22" s="75"/>
      <c r="AR22" s="102"/>
      <c r="AS22" s="101">
        <f t="shared" si="11"/>
        <v>0</v>
      </c>
      <c r="AT22" s="101">
        <f t="shared" si="12"/>
        <v>0</v>
      </c>
      <c r="AU22" s="101">
        <f t="shared" si="0"/>
        <v>0</v>
      </c>
      <c r="AV22" s="103" t="str">
        <f t="shared" si="13"/>
        <v/>
      </c>
      <c r="AW22" s="101"/>
      <c r="AX22" s="75"/>
      <c r="AY22" s="76"/>
      <c r="AZ22" s="101">
        <f t="shared" si="14"/>
        <v>0</v>
      </c>
      <c r="BA22" s="101">
        <f t="shared" si="15"/>
        <v>0</v>
      </c>
    </row>
    <row r="23" spans="1:53">
      <c r="A23" s="94">
        <v>20</v>
      </c>
      <c r="B23" s="46"/>
      <c r="C23" s="46"/>
      <c r="D23" s="46"/>
      <c r="E23" s="46"/>
      <c r="F23" s="46"/>
      <c r="G23" s="46"/>
      <c r="H23" s="46"/>
      <c r="I23" s="46"/>
      <c r="J23" s="46"/>
      <c r="K23" s="124"/>
      <c r="L23" s="46"/>
      <c r="M23" s="46"/>
      <c r="N23" s="46"/>
      <c r="O23" s="46"/>
      <c r="P23" s="46"/>
      <c r="Q23" s="46"/>
      <c r="R23" s="95"/>
      <c r="S23" s="96"/>
      <c r="T23" s="97" t="str">
        <f t="shared" si="3"/>
        <v/>
      </c>
      <c r="U23" s="98"/>
      <c r="V23" s="75"/>
      <c r="W23" s="46"/>
      <c r="X23" s="116"/>
      <c r="Y23" s="116"/>
      <c r="Z23" s="116"/>
      <c r="AA23" s="96"/>
      <c r="AB23" s="76"/>
      <c r="AC23" s="122" t="str">
        <f t="shared" si="5"/>
        <v/>
      </c>
      <c r="AD23" s="100" t="str">
        <f t="shared" si="6"/>
        <v/>
      </c>
      <c r="AE23" s="46"/>
      <c r="AF23" s="101" t="str">
        <f t="shared" si="7"/>
        <v/>
      </c>
      <c r="AG23" s="46"/>
      <c r="AH23" s="102"/>
      <c r="AI23" s="101">
        <f t="shared" si="16"/>
        <v>0</v>
      </c>
      <c r="AJ23" s="102"/>
      <c r="AK23" s="101">
        <f t="shared" si="8"/>
        <v>0</v>
      </c>
      <c r="AL23" s="102"/>
      <c r="AM23" s="101">
        <f t="shared" si="9"/>
        <v>0</v>
      </c>
      <c r="AN23" s="46"/>
      <c r="AO23" s="102"/>
      <c r="AP23" s="101">
        <f t="shared" si="17"/>
        <v>0</v>
      </c>
      <c r="AQ23" s="75"/>
      <c r="AR23" s="102"/>
      <c r="AS23" s="101">
        <f t="shared" si="11"/>
        <v>0</v>
      </c>
      <c r="AT23" s="101">
        <f t="shared" si="12"/>
        <v>0</v>
      </c>
      <c r="AU23" s="101">
        <f t="shared" si="0"/>
        <v>0</v>
      </c>
      <c r="AV23" s="103" t="str">
        <f t="shared" si="13"/>
        <v/>
      </c>
      <c r="AW23" s="101"/>
      <c r="AX23" s="75"/>
      <c r="AY23" s="76"/>
      <c r="AZ23" s="101">
        <f t="shared" si="14"/>
        <v>0</v>
      </c>
      <c r="BA23" s="101">
        <f t="shared" si="15"/>
        <v>0</v>
      </c>
    </row>
    <row r="24" spans="1:53">
      <c r="A24" s="94">
        <v>21</v>
      </c>
      <c r="B24" s="46"/>
      <c r="C24" s="46"/>
      <c r="D24" s="46"/>
      <c r="E24" s="46"/>
      <c r="F24" s="46"/>
      <c r="G24" s="46"/>
      <c r="H24" s="46"/>
      <c r="I24" s="46"/>
      <c r="J24" s="46"/>
      <c r="K24" s="124"/>
      <c r="L24" s="46"/>
      <c r="M24" s="46"/>
      <c r="N24" s="46"/>
      <c r="O24" s="46"/>
      <c r="P24" s="46"/>
      <c r="Q24" s="46"/>
      <c r="R24" s="95"/>
      <c r="S24" s="96"/>
      <c r="T24" s="97" t="str">
        <f t="shared" si="3"/>
        <v/>
      </c>
      <c r="U24" s="98"/>
      <c r="V24" s="75"/>
      <c r="W24" s="46"/>
      <c r="X24" s="116"/>
      <c r="Y24" s="116"/>
      <c r="Z24" s="116"/>
      <c r="AA24" s="96"/>
      <c r="AB24" s="76"/>
      <c r="AC24" s="122" t="str">
        <f t="shared" si="5"/>
        <v/>
      </c>
      <c r="AD24" s="100" t="str">
        <f t="shared" si="6"/>
        <v/>
      </c>
      <c r="AE24" s="46"/>
      <c r="AF24" s="101" t="str">
        <f t="shared" si="7"/>
        <v/>
      </c>
      <c r="AG24" s="46"/>
      <c r="AH24" s="102"/>
      <c r="AI24" s="101">
        <f t="shared" si="16"/>
        <v>0</v>
      </c>
      <c r="AJ24" s="102"/>
      <c r="AK24" s="101">
        <f t="shared" si="8"/>
        <v>0</v>
      </c>
      <c r="AL24" s="102"/>
      <c r="AM24" s="101">
        <f t="shared" si="9"/>
        <v>0</v>
      </c>
      <c r="AN24" s="46"/>
      <c r="AO24" s="102"/>
      <c r="AP24" s="101">
        <f t="shared" si="17"/>
        <v>0</v>
      </c>
      <c r="AQ24" s="75"/>
      <c r="AR24" s="102"/>
      <c r="AS24" s="101">
        <f t="shared" si="11"/>
        <v>0</v>
      </c>
      <c r="AT24" s="101">
        <f t="shared" si="12"/>
        <v>0</v>
      </c>
      <c r="AU24" s="101">
        <f t="shared" si="0"/>
        <v>0</v>
      </c>
      <c r="AV24" s="103" t="str">
        <f t="shared" si="13"/>
        <v/>
      </c>
      <c r="AW24" s="101"/>
      <c r="AX24" s="75"/>
      <c r="AY24" s="76"/>
      <c r="AZ24" s="101">
        <f t="shared" si="14"/>
        <v>0</v>
      </c>
      <c r="BA24" s="101">
        <f t="shared" si="15"/>
        <v>0</v>
      </c>
    </row>
    <row r="25" spans="1:53">
      <c r="A25" s="94">
        <v>22</v>
      </c>
      <c r="B25" s="46"/>
      <c r="C25" s="46"/>
      <c r="D25" s="46"/>
      <c r="E25" s="46"/>
      <c r="F25" s="46"/>
      <c r="G25" s="46"/>
      <c r="H25" s="46"/>
      <c r="I25" s="46"/>
      <c r="J25" s="46"/>
      <c r="K25" s="124"/>
      <c r="L25" s="46"/>
      <c r="M25" s="46"/>
      <c r="N25" s="46"/>
      <c r="O25" s="46"/>
      <c r="P25" s="46"/>
      <c r="Q25" s="46"/>
      <c r="R25" s="95"/>
      <c r="S25" s="96"/>
      <c r="T25" s="97" t="str">
        <f t="shared" si="3"/>
        <v/>
      </c>
      <c r="U25" s="98"/>
      <c r="V25" s="75"/>
      <c r="W25" s="46"/>
      <c r="X25" s="116"/>
      <c r="Y25" s="116"/>
      <c r="Z25" s="116"/>
      <c r="AA25" s="96"/>
      <c r="AB25" s="76"/>
      <c r="AC25" s="122" t="str">
        <f t="shared" si="5"/>
        <v/>
      </c>
      <c r="AD25" s="100" t="str">
        <f t="shared" si="6"/>
        <v/>
      </c>
      <c r="AE25" s="46"/>
      <c r="AF25" s="101" t="str">
        <f t="shared" si="7"/>
        <v/>
      </c>
      <c r="AG25" s="46"/>
      <c r="AH25" s="102"/>
      <c r="AI25" s="101">
        <f t="shared" si="16"/>
        <v>0</v>
      </c>
      <c r="AJ25" s="102"/>
      <c r="AK25" s="101">
        <f t="shared" si="8"/>
        <v>0</v>
      </c>
      <c r="AL25" s="102"/>
      <c r="AM25" s="101">
        <f t="shared" si="9"/>
        <v>0</v>
      </c>
      <c r="AN25" s="46"/>
      <c r="AO25" s="102"/>
      <c r="AP25" s="101">
        <f t="shared" si="17"/>
        <v>0</v>
      </c>
      <c r="AQ25" s="75"/>
      <c r="AR25" s="102"/>
      <c r="AS25" s="101">
        <f t="shared" si="11"/>
        <v>0</v>
      </c>
      <c r="AT25" s="101">
        <f t="shared" si="12"/>
        <v>0</v>
      </c>
      <c r="AU25" s="101">
        <f t="shared" si="0"/>
        <v>0</v>
      </c>
      <c r="AV25" s="103" t="str">
        <f t="shared" si="13"/>
        <v/>
      </c>
      <c r="AW25" s="101"/>
      <c r="AX25" s="75"/>
      <c r="AY25" s="76"/>
      <c r="AZ25" s="101">
        <f t="shared" si="14"/>
        <v>0</v>
      </c>
      <c r="BA25" s="101">
        <f t="shared" si="15"/>
        <v>0</v>
      </c>
    </row>
    <row r="26" spans="1:53">
      <c r="A26" s="94">
        <v>23</v>
      </c>
      <c r="B26" s="46"/>
      <c r="C26" s="46"/>
      <c r="D26" s="46"/>
      <c r="E26" s="46"/>
      <c r="F26" s="46"/>
      <c r="G26" s="46"/>
      <c r="H26" s="46"/>
      <c r="I26" s="46"/>
      <c r="J26" s="46"/>
      <c r="K26" s="124"/>
      <c r="L26" s="46"/>
      <c r="M26" s="46"/>
      <c r="N26" s="46"/>
      <c r="O26" s="46"/>
      <c r="P26" s="46"/>
      <c r="Q26" s="46"/>
      <c r="R26" s="95"/>
      <c r="S26" s="96"/>
      <c r="T26" s="97" t="str">
        <f t="shared" si="3"/>
        <v/>
      </c>
      <c r="U26" s="98"/>
      <c r="V26" s="75"/>
      <c r="W26" s="46"/>
      <c r="X26" s="116"/>
      <c r="Y26" s="116"/>
      <c r="Z26" s="116"/>
      <c r="AA26" s="96"/>
      <c r="AB26" s="76"/>
      <c r="AC26" s="122" t="str">
        <f t="shared" si="5"/>
        <v/>
      </c>
      <c r="AD26" s="100" t="str">
        <f t="shared" si="6"/>
        <v/>
      </c>
      <c r="AE26" s="46"/>
      <c r="AF26" s="101" t="str">
        <f t="shared" si="7"/>
        <v/>
      </c>
      <c r="AG26" s="46"/>
      <c r="AH26" s="102"/>
      <c r="AI26" s="101">
        <f t="shared" si="16"/>
        <v>0</v>
      </c>
      <c r="AJ26" s="102"/>
      <c r="AK26" s="101">
        <f t="shared" si="8"/>
        <v>0</v>
      </c>
      <c r="AL26" s="102"/>
      <c r="AM26" s="101">
        <f t="shared" si="9"/>
        <v>0</v>
      </c>
      <c r="AN26" s="46"/>
      <c r="AO26" s="102"/>
      <c r="AP26" s="101">
        <f t="shared" si="17"/>
        <v>0</v>
      </c>
      <c r="AQ26" s="75"/>
      <c r="AR26" s="102"/>
      <c r="AS26" s="101">
        <f t="shared" si="11"/>
        <v>0</v>
      </c>
      <c r="AT26" s="101">
        <f t="shared" si="12"/>
        <v>0</v>
      </c>
      <c r="AU26" s="101">
        <f t="shared" si="0"/>
        <v>0</v>
      </c>
      <c r="AV26" s="103" t="str">
        <f t="shared" si="13"/>
        <v/>
      </c>
      <c r="AW26" s="101"/>
      <c r="AX26" s="75"/>
      <c r="AY26" s="76"/>
      <c r="AZ26" s="101">
        <f t="shared" si="14"/>
        <v>0</v>
      </c>
      <c r="BA26" s="101">
        <f t="shared" si="15"/>
        <v>0</v>
      </c>
    </row>
    <row r="27" spans="1:53">
      <c r="A27" s="94">
        <v>24</v>
      </c>
      <c r="B27" s="46"/>
      <c r="C27" s="46"/>
      <c r="D27" s="46"/>
      <c r="E27" s="46"/>
      <c r="F27" s="46"/>
      <c r="G27" s="46"/>
      <c r="H27" s="46"/>
      <c r="I27" s="46"/>
      <c r="J27" s="46"/>
      <c r="K27" s="124"/>
      <c r="L27" s="46"/>
      <c r="M27" s="46"/>
      <c r="N27" s="46"/>
      <c r="O27" s="46"/>
      <c r="P27" s="46"/>
      <c r="Q27" s="46"/>
      <c r="R27" s="95"/>
      <c r="S27" s="96"/>
      <c r="T27" s="97" t="str">
        <f t="shared" si="3"/>
        <v/>
      </c>
      <c r="U27" s="98"/>
      <c r="V27" s="75"/>
      <c r="W27" s="46"/>
      <c r="X27" s="116"/>
      <c r="Y27" s="116"/>
      <c r="Z27" s="116"/>
      <c r="AA27" s="96"/>
      <c r="AB27" s="76"/>
      <c r="AC27" s="122" t="str">
        <f t="shared" si="5"/>
        <v/>
      </c>
      <c r="AD27" s="100" t="str">
        <f t="shared" si="6"/>
        <v/>
      </c>
      <c r="AE27" s="46"/>
      <c r="AF27" s="101" t="str">
        <f t="shared" si="7"/>
        <v/>
      </c>
      <c r="AG27" s="46"/>
      <c r="AH27" s="102"/>
      <c r="AI27" s="101">
        <f t="shared" si="16"/>
        <v>0</v>
      </c>
      <c r="AJ27" s="102"/>
      <c r="AK27" s="101">
        <f t="shared" si="8"/>
        <v>0</v>
      </c>
      <c r="AL27" s="102"/>
      <c r="AM27" s="101">
        <f t="shared" si="9"/>
        <v>0</v>
      </c>
      <c r="AN27" s="46"/>
      <c r="AO27" s="102"/>
      <c r="AP27" s="101">
        <f t="shared" si="17"/>
        <v>0</v>
      </c>
      <c r="AQ27" s="75"/>
      <c r="AR27" s="102"/>
      <c r="AS27" s="101">
        <f t="shared" si="11"/>
        <v>0</v>
      </c>
      <c r="AT27" s="101">
        <f t="shared" si="12"/>
        <v>0</v>
      </c>
      <c r="AU27" s="101">
        <f t="shared" si="0"/>
        <v>0</v>
      </c>
      <c r="AV27" s="103" t="str">
        <f t="shared" si="13"/>
        <v/>
      </c>
      <c r="AW27" s="101"/>
      <c r="AX27" s="75"/>
      <c r="AY27" s="76"/>
      <c r="AZ27" s="101">
        <f t="shared" si="14"/>
        <v>0</v>
      </c>
      <c r="BA27" s="101">
        <f t="shared" si="15"/>
        <v>0</v>
      </c>
    </row>
    <row r="28" spans="1:53">
      <c r="A28" s="94">
        <v>25</v>
      </c>
      <c r="B28" s="46"/>
      <c r="C28" s="46"/>
      <c r="D28" s="46"/>
      <c r="E28" s="46"/>
      <c r="F28" s="46"/>
      <c r="G28" s="46"/>
      <c r="H28" s="46"/>
      <c r="I28" s="46"/>
      <c r="J28" s="46"/>
      <c r="K28" s="124"/>
      <c r="L28" s="46"/>
      <c r="M28" s="46"/>
      <c r="N28" s="46"/>
      <c r="O28" s="46"/>
      <c r="P28" s="46"/>
      <c r="Q28" s="46"/>
      <c r="R28" s="95"/>
      <c r="S28" s="96"/>
      <c r="T28" s="97" t="str">
        <f t="shared" si="3"/>
        <v/>
      </c>
      <c r="U28" s="98"/>
      <c r="V28" s="75"/>
      <c r="W28" s="46"/>
      <c r="X28" s="116"/>
      <c r="Y28" s="116"/>
      <c r="Z28" s="116"/>
      <c r="AA28" s="96"/>
      <c r="AB28" s="76"/>
      <c r="AC28" s="122" t="str">
        <f t="shared" si="5"/>
        <v/>
      </c>
      <c r="AD28" s="100" t="str">
        <f t="shared" si="6"/>
        <v/>
      </c>
      <c r="AE28" s="46"/>
      <c r="AF28" s="101" t="str">
        <f t="shared" si="7"/>
        <v/>
      </c>
      <c r="AG28" s="46"/>
      <c r="AH28" s="102"/>
      <c r="AI28" s="101">
        <f t="shared" si="16"/>
        <v>0</v>
      </c>
      <c r="AJ28" s="102"/>
      <c r="AK28" s="101">
        <f t="shared" si="8"/>
        <v>0</v>
      </c>
      <c r="AL28" s="102"/>
      <c r="AM28" s="101">
        <f t="shared" si="9"/>
        <v>0</v>
      </c>
      <c r="AN28" s="46"/>
      <c r="AO28" s="102"/>
      <c r="AP28" s="101">
        <f t="shared" si="17"/>
        <v>0</v>
      </c>
      <c r="AQ28" s="75"/>
      <c r="AR28" s="102"/>
      <c r="AS28" s="101">
        <f t="shared" si="11"/>
        <v>0</v>
      </c>
      <c r="AT28" s="101">
        <f t="shared" si="12"/>
        <v>0</v>
      </c>
      <c r="AU28" s="101">
        <f t="shared" si="0"/>
        <v>0</v>
      </c>
      <c r="AV28" s="103" t="str">
        <f t="shared" si="13"/>
        <v/>
      </c>
      <c r="AW28" s="101"/>
      <c r="AX28" s="75"/>
      <c r="AY28" s="76"/>
      <c r="AZ28" s="101">
        <f t="shared" si="14"/>
        <v>0</v>
      </c>
      <c r="BA28" s="101">
        <f t="shared" si="15"/>
        <v>0</v>
      </c>
    </row>
    <row r="29" spans="1:53">
      <c r="A29" s="94">
        <v>26</v>
      </c>
      <c r="B29" s="46"/>
      <c r="C29" s="46"/>
      <c r="D29" s="46"/>
      <c r="E29" s="46"/>
      <c r="F29" s="46"/>
      <c r="G29" s="46"/>
      <c r="H29" s="46"/>
      <c r="I29" s="46"/>
      <c r="J29" s="46"/>
      <c r="K29" s="124"/>
      <c r="L29" s="46"/>
      <c r="M29" s="46"/>
      <c r="N29" s="46"/>
      <c r="O29" s="46"/>
      <c r="P29" s="46"/>
      <c r="Q29" s="46"/>
      <c r="R29" s="95"/>
      <c r="S29" s="96"/>
      <c r="T29" s="97" t="str">
        <f t="shared" si="3"/>
        <v/>
      </c>
      <c r="U29" s="98"/>
      <c r="V29" s="75"/>
      <c r="W29" s="46"/>
      <c r="X29" s="116"/>
      <c r="Y29" s="116"/>
      <c r="Z29" s="116"/>
      <c r="AA29" s="96"/>
      <c r="AB29" s="76"/>
      <c r="AC29" s="122" t="str">
        <f t="shared" si="5"/>
        <v/>
      </c>
      <c r="AD29" s="100" t="str">
        <f t="shared" si="6"/>
        <v/>
      </c>
      <c r="AE29" s="46"/>
      <c r="AF29" s="101" t="str">
        <f t="shared" si="7"/>
        <v/>
      </c>
      <c r="AG29" s="46"/>
      <c r="AH29" s="102"/>
      <c r="AI29" s="101">
        <f t="shared" si="16"/>
        <v>0</v>
      </c>
      <c r="AJ29" s="102"/>
      <c r="AK29" s="101">
        <f t="shared" si="8"/>
        <v>0</v>
      </c>
      <c r="AL29" s="102"/>
      <c r="AM29" s="101">
        <f t="shared" si="9"/>
        <v>0</v>
      </c>
      <c r="AN29" s="46"/>
      <c r="AO29" s="102"/>
      <c r="AP29" s="101">
        <f t="shared" si="17"/>
        <v>0</v>
      </c>
      <c r="AQ29" s="75"/>
      <c r="AR29" s="102"/>
      <c r="AS29" s="101">
        <f t="shared" si="11"/>
        <v>0</v>
      </c>
      <c r="AT29" s="101">
        <f t="shared" si="12"/>
        <v>0</v>
      </c>
      <c r="AU29" s="101">
        <f t="shared" si="0"/>
        <v>0</v>
      </c>
      <c r="AV29" s="103" t="str">
        <f t="shared" si="13"/>
        <v/>
      </c>
      <c r="AW29" s="101"/>
      <c r="AX29" s="75"/>
      <c r="AY29" s="76"/>
      <c r="AZ29" s="101">
        <f t="shared" si="14"/>
        <v>0</v>
      </c>
      <c r="BA29" s="101">
        <f t="shared" si="15"/>
        <v>0</v>
      </c>
    </row>
    <row r="30" spans="1:53">
      <c r="A30" s="94">
        <v>27</v>
      </c>
      <c r="B30" s="46"/>
      <c r="C30" s="46"/>
      <c r="D30" s="46"/>
      <c r="E30" s="46"/>
      <c r="F30" s="46"/>
      <c r="G30" s="46"/>
      <c r="H30" s="46"/>
      <c r="I30" s="46"/>
      <c r="J30" s="46"/>
      <c r="K30" s="124"/>
      <c r="L30" s="46"/>
      <c r="M30" s="46"/>
      <c r="N30" s="46"/>
      <c r="O30" s="46"/>
      <c r="P30" s="46"/>
      <c r="Q30" s="46"/>
      <c r="R30" s="95"/>
      <c r="S30" s="96"/>
      <c r="T30" s="97" t="str">
        <f t="shared" si="3"/>
        <v/>
      </c>
      <c r="U30" s="98"/>
      <c r="V30" s="75"/>
      <c r="W30" s="46"/>
      <c r="X30" s="116"/>
      <c r="Y30" s="116"/>
      <c r="Z30" s="116"/>
      <c r="AA30" s="96"/>
      <c r="AB30" s="76"/>
      <c r="AC30" s="122" t="str">
        <f t="shared" si="5"/>
        <v/>
      </c>
      <c r="AD30" s="100" t="str">
        <f t="shared" si="6"/>
        <v/>
      </c>
      <c r="AE30" s="46"/>
      <c r="AF30" s="101" t="str">
        <f t="shared" si="7"/>
        <v/>
      </c>
      <c r="AG30" s="46"/>
      <c r="AH30" s="102"/>
      <c r="AI30" s="101">
        <f t="shared" si="16"/>
        <v>0</v>
      </c>
      <c r="AJ30" s="102"/>
      <c r="AK30" s="101">
        <f t="shared" si="8"/>
        <v>0</v>
      </c>
      <c r="AL30" s="102"/>
      <c r="AM30" s="101">
        <f t="shared" si="9"/>
        <v>0</v>
      </c>
      <c r="AN30" s="46"/>
      <c r="AO30" s="102"/>
      <c r="AP30" s="101">
        <f t="shared" si="17"/>
        <v>0</v>
      </c>
      <c r="AQ30" s="75"/>
      <c r="AR30" s="102"/>
      <c r="AS30" s="101">
        <f t="shared" si="11"/>
        <v>0</v>
      </c>
      <c r="AT30" s="101">
        <f t="shared" si="12"/>
        <v>0</v>
      </c>
      <c r="AU30" s="101">
        <f t="shared" si="0"/>
        <v>0</v>
      </c>
      <c r="AV30" s="103" t="str">
        <f t="shared" si="13"/>
        <v/>
      </c>
      <c r="AW30" s="101"/>
      <c r="AX30" s="75"/>
      <c r="AY30" s="76"/>
      <c r="AZ30" s="101">
        <f t="shared" si="14"/>
        <v>0</v>
      </c>
      <c r="BA30" s="101">
        <f t="shared" si="15"/>
        <v>0</v>
      </c>
    </row>
    <row r="31" spans="1:53">
      <c r="A31" s="94">
        <v>28</v>
      </c>
      <c r="B31" s="46"/>
      <c r="C31" s="46"/>
      <c r="D31" s="46"/>
      <c r="E31" s="46"/>
      <c r="F31" s="46"/>
      <c r="G31" s="46"/>
      <c r="H31" s="46"/>
      <c r="I31" s="46"/>
      <c r="J31" s="46"/>
      <c r="K31" s="124"/>
      <c r="L31" s="46"/>
      <c r="M31" s="46"/>
      <c r="N31" s="46"/>
      <c r="O31" s="46"/>
      <c r="P31" s="46"/>
      <c r="Q31" s="46"/>
      <c r="R31" s="95"/>
      <c r="S31" s="96"/>
      <c r="T31" s="97" t="str">
        <f t="shared" si="3"/>
        <v/>
      </c>
      <c r="U31" s="98"/>
      <c r="V31" s="75"/>
      <c r="W31" s="46"/>
      <c r="X31" s="116"/>
      <c r="Y31" s="116"/>
      <c r="Z31" s="116"/>
      <c r="AA31" s="96"/>
      <c r="AB31" s="76"/>
      <c r="AC31" s="122" t="str">
        <f t="shared" si="5"/>
        <v/>
      </c>
      <c r="AD31" s="100" t="str">
        <f t="shared" si="6"/>
        <v/>
      </c>
      <c r="AE31" s="46"/>
      <c r="AF31" s="101" t="str">
        <f t="shared" si="7"/>
        <v/>
      </c>
      <c r="AG31" s="46"/>
      <c r="AH31" s="102"/>
      <c r="AI31" s="101">
        <f t="shared" si="16"/>
        <v>0</v>
      </c>
      <c r="AJ31" s="102"/>
      <c r="AK31" s="101">
        <f t="shared" si="8"/>
        <v>0</v>
      </c>
      <c r="AL31" s="102"/>
      <c r="AM31" s="101">
        <f t="shared" si="9"/>
        <v>0</v>
      </c>
      <c r="AN31" s="46"/>
      <c r="AO31" s="102"/>
      <c r="AP31" s="101">
        <f t="shared" si="17"/>
        <v>0</v>
      </c>
      <c r="AQ31" s="75"/>
      <c r="AR31" s="102"/>
      <c r="AS31" s="101">
        <f t="shared" si="11"/>
        <v>0</v>
      </c>
      <c r="AT31" s="101">
        <f t="shared" si="12"/>
        <v>0</v>
      </c>
      <c r="AU31" s="101">
        <f t="shared" si="0"/>
        <v>0</v>
      </c>
      <c r="AV31" s="103" t="str">
        <f t="shared" si="13"/>
        <v/>
      </c>
      <c r="AW31" s="101"/>
      <c r="AX31" s="75"/>
      <c r="AY31" s="76"/>
      <c r="AZ31" s="101">
        <f t="shared" si="14"/>
        <v>0</v>
      </c>
      <c r="BA31" s="101">
        <f t="shared" si="15"/>
        <v>0</v>
      </c>
    </row>
    <row r="32" spans="1:53">
      <c r="A32" s="94">
        <v>29</v>
      </c>
      <c r="B32" s="46"/>
      <c r="C32" s="46"/>
      <c r="D32" s="46"/>
      <c r="E32" s="46"/>
      <c r="F32" s="46"/>
      <c r="G32" s="46"/>
      <c r="H32" s="46"/>
      <c r="I32" s="46"/>
      <c r="J32" s="46"/>
      <c r="K32" s="124"/>
      <c r="L32" s="46"/>
      <c r="M32" s="46"/>
      <c r="N32" s="46"/>
      <c r="O32" s="46"/>
      <c r="P32" s="46"/>
      <c r="Q32" s="46"/>
      <c r="R32" s="95"/>
      <c r="S32" s="96"/>
      <c r="T32" s="97" t="str">
        <f t="shared" si="3"/>
        <v/>
      </c>
      <c r="U32" s="98"/>
      <c r="V32" s="75"/>
      <c r="W32" s="46"/>
      <c r="X32" s="116"/>
      <c r="Y32" s="116"/>
      <c r="Z32" s="116"/>
      <c r="AA32" s="96"/>
      <c r="AB32" s="76"/>
      <c r="AC32" s="122" t="str">
        <f t="shared" si="5"/>
        <v/>
      </c>
      <c r="AD32" s="100" t="str">
        <f t="shared" si="6"/>
        <v/>
      </c>
      <c r="AE32" s="46"/>
      <c r="AF32" s="101" t="str">
        <f t="shared" si="7"/>
        <v/>
      </c>
      <c r="AG32" s="46"/>
      <c r="AH32" s="102"/>
      <c r="AI32" s="101">
        <f t="shared" si="16"/>
        <v>0</v>
      </c>
      <c r="AJ32" s="102"/>
      <c r="AK32" s="101">
        <f t="shared" si="8"/>
        <v>0</v>
      </c>
      <c r="AL32" s="102"/>
      <c r="AM32" s="101">
        <f t="shared" si="9"/>
        <v>0</v>
      </c>
      <c r="AN32" s="46"/>
      <c r="AO32" s="102"/>
      <c r="AP32" s="101">
        <f t="shared" si="17"/>
        <v>0</v>
      </c>
      <c r="AQ32" s="75"/>
      <c r="AR32" s="102"/>
      <c r="AS32" s="101">
        <f t="shared" si="11"/>
        <v>0</v>
      </c>
      <c r="AT32" s="101">
        <f t="shared" si="12"/>
        <v>0</v>
      </c>
      <c r="AU32" s="101">
        <f t="shared" si="0"/>
        <v>0</v>
      </c>
      <c r="AV32" s="103" t="str">
        <f t="shared" si="13"/>
        <v/>
      </c>
      <c r="AW32" s="101"/>
      <c r="AX32" s="75"/>
      <c r="AY32" s="76"/>
      <c r="AZ32" s="101">
        <f t="shared" si="14"/>
        <v>0</v>
      </c>
      <c r="BA32" s="101">
        <f t="shared" si="15"/>
        <v>0</v>
      </c>
    </row>
    <row r="33" spans="1:53">
      <c r="A33" s="94">
        <v>30</v>
      </c>
      <c r="B33" s="46"/>
      <c r="C33" s="46"/>
      <c r="D33" s="46"/>
      <c r="E33" s="46"/>
      <c r="F33" s="46"/>
      <c r="G33" s="46"/>
      <c r="H33" s="46"/>
      <c r="I33" s="46"/>
      <c r="J33" s="46"/>
      <c r="K33" s="124"/>
      <c r="L33" s="46"/>
      <c r="M33" s="46"/>
      <c r="N33" s="46"/>
      <c r="O33" s="46"/>
      <c r="P33" s="46"/>
      <c r="Q33" s="46"/>
      <c r="R33" s="95"/>
      <c r="S33" s="96"/>
      <c r="T33" s="97" t="str">
        <f t="shared" si="3"/>
        <v/>
      </c>
      <c r="U33" s="98"/>
      <c r="V33" s="75"/>
      <c r="W33" s="46"/>
      <c r="X33" s="116"/>
      <c r="Y33" s="116"/>
      <c r="Z33" s="116"/>
      <c r="AA33" s="96"/>
      <c r="AB33" s="76"/>
      <c r="AC33" s="122" t="str">
        <f t="shared" si="5"/>
        <v/>
      </c>
      <c r="AD33" s="100" t="str">
        <f t="shared" si="6"/>
        <v/>
      </c>
      <c r="AE33" s="46"/>
      <c r="AF33" s="101" t="str">
        <f t="shared" si="7"/>
        <v/>
      </c>
      <c r="AG33" s="46"/>
      <c r="AH33" s="102"/>
      <c r="AI33" s="101">
        <f t="shared" si="16"/>
        <v>0</v>
      </c>
      <c r="AJ33" s="102"/>
      <c r="AK33" s="101">
        <f t="shared" si="8"/>
        <v>0</v>
      </c>
      <c r="AL33" s="102"/>
      <c r="AM33" s="101">
        <f t="shared" si="9"/>
        <v>0</v>
      </c>
      <c r="AN33" s="46"/>
      <c r="AO33" s="102"/>
      <c r="AP33" s="101">
        <f t="shared" si="17"/>
        <v>0</v>
      </c>
      <c r="AQ33" s="75"/>
      <c r="AR33" s="102"/>
      <c r="AS33" s="101">
        <f t="shared" si="11"/>
        <v>0</v>
      </c>
      <c r="AT33" s="101">
        <f t="shared" si="12"/>
        <v>0</v>
      </c>
      <c r="AU33" s="101">
        <f t="shared" si="0"/>
        <v>0</v>
      </c>
      <c r="AV33" s="103" t="str">
        <f t="shared" si="13"/>
        <v/>
      </c>
      <c r="AW33" s="101"/>
      <c r="AX33" s="75"/>
      <c r="AY33" s="76"/>
      <c r="AZ33" s="101">
        <f t="shared" si="14"/>
        <v>0</v>
      </c>
      <c r="BA33" s="101">
        <f t="shared" si="15"/>
        <v>0</v>
      </c>
    </row>
    <row r="34" spans="1:53">
      <c r="A34" s="94">
        <v>31</v>
      </c>
      <c r="B34" s="46"/>
      <c r="C34" s="46"/>
      <c r="D34" s="46"/>
      <c r="E34" s="46"/>
      <c r="F34" s="46"/>
      <c r="G34" s="46"/>
      <c r="H34" s="46"/>
      <c r="I34" s="46"/>
      <c r="J34" s="46"/>
      <c r="K34" s="124"/>
      <c r="L34" s="46"/>
      <c r="M34" s="46"/>
      <c r="N34" s="46"/>
      <c r="O34" s="46"/>
      <c r="P34" s="46"/>
      <c r="Q34" s="46"/>
      <c r="R34" s="95"/>
      <c r="S34" s="96"/>
      <c r="T34" s="97" t="str">
        <f t="shared" si="3"/>
        <v/>
      </c>
      <c r="U34" s="98"/>
      <c r="V34" s="75"/>
      <c r="W34" s="46"/>
      <c r="X34" s="116"/>
      <c r="Y34" s="116"/>
      <c r="Z34" s="116"/>
      <c r="AA34" s="96"/>
      <c r="AB34" s="76"/>
      <c r="AC34" s="122" t="str">
        <f t="shared" si="5"/>
        <v/>
      </c>
      <c r="AD34" s="100" t="str">
        <f t="shared" si="6"/>
        <v/>
      </c>
      <c r="AE34" s="46"/>
      <c r="AF34" s="101" t="str">
        <f t="shared" si="7"/>
        <v/>
      </c>
      <c r="AG34" s="46"/>
      <c r="AH34" s="102"/>
      <c r="AI34" s="101">
        <f t="shared" si="16"/>
        <v>0</v>
      </c>
      <c r="AJ34" s="102"/>
      <c r="AK34" s="101">
        <f t="shared" si="8"/>
        <v>0</v>
      </c>
      <c r="AL34" s="102"/>
      <c r="AM34" s="101">
        <f t="shared" si="9"/>
        <v>0</v>
      </c>
      <c r="AN34" s="46"/>
      <c r="AO34" s="102"/>
      <c r="AP34" s="101">
        <f t="shared" si="17"/>
        <v>0</v>
      </c>
      <c r="AQ34" s="75"/>
      <c r="AR34" s="102"/>
      <c r="AS34" s="101">
        <f t="shared" si="11"/>
        <v>0</v>
      </c>
      <c r="AT34" s="101">
        <f t="shared" si="12"/>
        <v>0</v>
      </c>
      <c r="AU34" s="101">
        <f t="shared" si="0"/>
        <v>0</v>
      </c>
      <c r="AV34" s="103" t="str">
        <f t="shared" si="13"/>
        <v/>
      </c>
      <c r="AW34" s="101"/>
      <c r="AX34" s="75"/>
      <c r="AY34" s="76"/>
      <c r="AZ34" s="101">
        <f t="shared" si="14"/>
        <v>0</v>
      </c>
      <c r="BA34" s="101">
        <f t="shared" si="15"/>
        <v>0</v>
      </c>
    </row>
    <row r="35" spans="1:53">
      <c r="A35" s="94">
        <v>32</v>
      </c>
      <c r="B35" s="46"/>
      <c r="C35" s="46"/>
      <c r="D35" s="46"/>
      <c r="E35" s="46"/>
      <c r="F35" s="46"/>
      <c r="G35" s="46"/>
      <c r="H35" s="46"/>
      <c r="I35" s="46"/>
      <c r="J35" s="46"/>
      <c r="K35" s="124"/>
      <c r="L35" s="46"/>
      <c r="M35" s="46"/>
      <c r="N35" s="46"/>
      <c r="O35" s="46"/>
      <c r="P35" s="46"/>
      <c r="Q35" s="46"/>
      <c r="R35" s="95"/>
      <c r="S35" s="96"/>
      <c r="T35" s="97" t="str">
        <f t="shared" si="3"/>
        <v/>
      </c>
      <c r="U35" s="98"/>
      <c r="V35" s="75"/>
      <c r="W35" s="46"/>
      <c r="X35" s="116"/>
      <c r="Y35" s="116"/>
      <c r="Z35" s="116"/>
      <c r="AA35" s="96"/>
      <c r="AB35" s="76"/>
      <c r="AC35" s="122" t="str">
        <f t="shared" si="5"/>
        <v/>
      </c>
      <c r="AD35" s="100" t="str">
        <f t="shared" si="6"/>
        <v/>
      </c>
      <c r="AE35" s="46"/>
      <c r="AF35" s="101" t="str">
        <f t="shared" si="7"/>
        <v/>
      </c>
      <c r="AG35" s="46"/>
      <c r="AH35" s="102"/>
      <c r="AI35" s="101">
        <f t="shared" si="16"/>
        <v>0</v>
      </c>
      <c r="AJ35" s="102"/>
      <c r="AK35" s="101">
        <f t="shared" si="8"/>
        <v>0</v>
      </c>
      <c r="AL35" s="102"/>
      <c r="AM35" s="101">
        <f t="shared" si="9"/>
        <v>0</v>
      </c>
      <c r="AN35" s="46"/>
      <c r="AO35" s="102"/>
      <c r="AP35" s="101">
        <f t="shared" si="17"/>
        <v>0</v>
      </c>
      <c r="AQ35" s="75"/>
      <c r="AR35" s="102"/>
      <c r="AS35" s="101">
        <f t="shared" si="11"/>
        <v>0</v>
      </c>
      <c r="AT35" s="101">
        <f t="shared" si="12"/>
        <v>0</v>
      </c>
      <c r="AU35" s="101">
        <f t="shared" si="0"/>
        <v>0</v>
      </c>
      <c r="AV35" s="103" t="str">
        <f t="shared" si="13"/>
        <v/>
      </c>
      <c r="AW35" s="101"/>
      <c r="AX35" s="75"/>
      <c r="AY35" s="76"/>
      <c r="AZ35" s="101">
        <f t="shared" si="14"/>
        <v>0</v>
      </c>
      <c r="BA35" s="101">
        <f t="shared" si="15"/>
        <v>0</v>
      </c>
    </row>
    <row r="36" spans="1:53">
      <c r="A36" s="94">
        <v>33</v>
      </c>
      <c r="B36" s="46"/>
      <c r="C36" s="46"/>
      <c r="D36" s="46"/>
      <c r="E36" s="46"/>
      <c r="F36" s="46"/>
      <c r="G36" s="46"/>
      <c r="H36" s="46"/>
      <c r="I36" s="46"/>
      <c r="J36" s="46"/>
      <c r="K36" s="124"/>
      <c r="L36" s="46"/>
      <c r="M36" s="46"/>
      <c r="N36" s="46"/>
      <c r="O36" s="46"/>
      <c r="P36" s="46"/>
      <c r="Q36" s="46"/>
      <c r="R36" s="95"/>
      <c r="S36" s="96"/>
      <c r="T36" s="97" t="str">
        <f t="shared" si="3"/>
        <v/>
      </c>
      <c r="U36" s="98"/>
      <c r="V36" s="75"/>
      <c r="W36" s="46"/>
      <c r="X36" s="116"/>
      <c r="Y36" s="116"/>
      <c r="Z36" s="116"/>
      <c r="AA36" s="96"/>
      <c r="AB36" s="76"/>
      <c r="AC36" s="122" t="str">
        <f t="shared" si="5"/>
        <v/>
      </c>
      <c r="AD36" s="100" t="str">
        <f t="shared" si="6"/>
        <v/>
      </c>
      <c r="AE36" s="46"/>
      <c r="AF36" s="101" t="str">
        <f t="shared" si="7"/>
        <v/>
      </c>
      <c r="AG36" s="46"/>
      <c r="AH36" s="102"/>
      <c r="AI36" s="101">
        <f t="shared" si="16"/>
        <v>0</v>
      </c>
      <c r="AJ36" s="102"/>
      <c r="AK36" s="101">
        <f t="shared" si="8"/>
        <v>0</v>
      </c>
      <c r="AL36" s="102"/>
      <c r="AM36" s="101">
        <f t="shared" si="9"/>
        <v>0</v>
      </c>
      <c r="AN36" s="46"/>
      <c r="AO36" s="102"/>
      <c r="AP36" s="101">
        <f t="shared" si="17"/>
        <v>0</v>
      </c>
      <c r="AQ36" s="75"/>
      <c r="AR36" s="102"/>
      <c r="AS36" s="101">
        <f t="shared" si="11"/>
        <v>0</v>
      </c>
      <c r="AT36" s="101">
        <f t="shared" si="12"/>
        <v>0</v>
      </c>
      <c r="AU36" s="101">
        <f t="shared" si="0"/>
        <v>0</v>
      </c>
      <c r="AV36" s="103" t="str">
        <f t="shared" si="13"/>
        <v/>
      </c>
      <c r="AW36" s="101"/>
      <c r="AX36" s="75"/>
      <c r="AY36" s="76"/>
      <c r="AZ36" s="101">
        <f t="shared" si="14"/>
        <v>0</v>
      </c>
      <c r="BA36" s="101">
        <f t="shared" si="15"/>
        <v>0</v>
      </c>
    </row>
    <row r="37" spans="1:53">
      <c r="A37" s="94">
        <v>34</v>
      </c>
      <c r="B37" s="46"/>
      <c r="C37" s="46"/>
      <c r="D37" s="46"/>
      <c r="E37" s="46"/>
      <c r="F37" s="46"/>
      <c r="G37" s="46"/>
      <c r="H37" s="46"/>
      <c r="I37" s="46"/>
      <c r="J37" s="46"/>
      <c r="K37" s="124"/>
      <c r="L37" s="46"/>
      <c r="M37" s="46"/>
      <c r="N37" s="46"/>
      <c r="O37" s="46"/>
      <c r="P37" s="46"/>
      <c r="Q37" s="46"/>
      <c r="R37" s="95"/>
      <c r="S37" s="96"/>
      <c r="T37" s="97" t="str">
        <f t="shared" si="3"/>
        <v/>
      </c>
      <c r="U37" s="98"/>
      <c r="V37" s="75"/>
      <c r="W37" s="46"/>
      <c r="X37" s="116"/>
      <c r="Y37" s="116"/>
      <c r="Z37" s="116"/>
      <c r="AA37" s="96"/>
      <c r="AB37" s="76"/>
      <c r="AC37" s="122" t="str">
        <f t="shared" si="5"/>
        <v/>
      </c>
      <c r="AD37" s="100" t="str">
        <f t="shared" si="6"/>
        <v/>
      </c>
      <c r="AE37" s="46"/>
      <c r="AF37" s="101" t="str">
        <f t="shared" si="7"/>
        <v/>
      </c>
      <c r="AG37" s="46"/>
      <c r="AH37" s="102"/>
      <c r="AI37" s="101">
        <f t="shared" si="16"/>
        <v>0</v>
      </c>
      <c r="AJ37" s="102"/>
      <c r="AK37" s="101">
        <f t="shared" si="8"/>
        <v>0</v>
      </c>
      <c r="AL37" s="102"/>
      <c r="AM37" s="101">
        <f t="shared" si="9"/>
        <v>0</v>
      </c>
      <c r="AN37" s="46"/>
      <c r="AO37" s="102"/>
      <c r="AP37" s="101">
        <f t="shared" si="17"/>
        <v>0</v>
      </c>
      <c r="AQ37" s="75"/>
      <c r="AR37" s="102"/>
      <c r="AS37" s="101">
        <f t="shared" si="11"/>
        <v>0</v>
      </c>
      <c r="AT37" s="101">
        <f t="shared" si="12"/>
        <v>0</v>
      </c>
      <c r="AU37" s="101">
        <f t="shared" si="0"/>
        <v>0</v>
      </c>
      <c r="AV37" s="103" t="str">
        <f t="shared" si="13"/>
        <v/>
      </c>
      <c r="AW37" s="101"/>
      <c r="AX37" s="75"/>
      <c r="AY37" s="76"/>
      <c r="AZ37" s="101">
        <f t="shared" si="14"/>
        <v>0</v>
      </c>
      <c r="BA37" s="101">
        <f t="shared" si="15"/>
        <v>0</v>
      </c>
    </row>
    <row r="38" spans="1:53">
      <c r="A38" s="94">
        <v>35</v>
      </c>
      <c r="B38" s="46"/>
      <c r="C38" s="46"/>
      <c r="D38" s="46"/>
      <c r="E38" s="46"/>
      <c r="F38" s="46"/>
      <c r="G38" s="46"/>
      <c r="H38" s="46"/>
      <c r="I38" s="46"/>
      <c r="J38" s="46"/>
      <c r="K38" s="124"/>
      <c r="L38" s="46"/>
      <c r="M38" s="46"/>
      <c r="N38" s="46"/>
      <c r="O38" s="46"/>
      <c r="P38" s="46"/>
      <c r="Q38" s="46"/>
      <c r="R38" s="95"/>
      <c r="S38" s="96"/>
      <c r="T38" s="97" t="str">
        <f t="shared" si="3"/>
        <v/>
      </c>
      <c r="U38" s="98"/>
      <c r="V38" s="75"/>
      <c r="W38" s="46"/>
      <c r="X38" s="116"/>
      <c r="Y38" s="116"/>
      <c r="Z38" s="116"/>
      <c r="AA38" s="96"/>
      <c r="AB38" s="76"/>
      <c r="AC38" s="122" t="str">
        <f t="shared" si="5"/>
        <v/>
      </c>
      <c r="AD38" s="100" t="str">
        <f t="shared" si="6"/>
        <v/>
      </c>
      <c r="AE38" s="46"/>
      <c r="AF38" s="101" t="str">
        <f t="shared" si="7"/>
        <v/>
      </c>
      <c r="AG38" s="46"/>
      <c r="AH38" s="102"/>
      <c r="AI38" s="101">
        <f t="shared" si="16"/>
        <v>0</v>
      </c>
      <c r="AJ38" s="102"/>
      <c r="AK38" s="101">
        <f t="shared" si="8"/>
        <v>0</v>
      </c>
      <c r="AL38" s="102"/>
      <c r="AM38" s="101">
        <f t="shared" si="9"/>
        <v>0</v>
      </c>
      <c r="AN38" s="46"/>
      <c r="AO38" s="102"/>
      <c r="AP38" s="101">
        <f t="shared" si="17"/>
        <v>0</v>
      </c>
      <c r="AQ38" s="75"/>
      <c r="AR38" s="102"/>
      <c r="AS38" s="101">
        <f t="shared" si="11"/>
        <v>0</v>
      </c>
      <c r="AT38" s="101">
        <f t="shared" si="12"/>
        <v>0</v>
      </c>
      <c r="AU38" s="101">
        <f t="shared" si="0"/>
        <v>0</v>
      </c>
      <c r="AV38" s="103" t="str">
        <f t="shared" si="13"/>
        <v/>
      </c>
      <c r="AW38" s="101"/>
      <c r="AX38" s="75"/>
      <c r="AY38" s="76"/>
      <c r="AZ38" s="101">
        <f t="shared" si="14"/>
        <v>0</v>
      </c>
      <c r="BA38" s="101">
        <f t="shared" si="15"/>
        <v>0</v>
      </c>
    </row>
    <row r="39" spans="1:53">
      <c r="A39" s="94">
        <v>36</v>
      </c>
      <c r="B39" s="46"/>
      <c r="C39" s="46"/>
      <c r="D39" s="46"/>
      <c r="E39" s="46"/>
      <c r="F39" s="46"/>
      <c r="G39" s="46"/>
      <c r="H39" s="46"/>
      <c r="I39" s="46"/>
      <c r="J39" s="46"/>
      <c r="K39" s="124"/>
      <c r="L39" s="46"/>
      <c r="M39" s="46"/>
      <c r="N39" s="46"/>
      <c r="O39" s="46"/>
      <c r="P39" s="46"/>
      <c r="Q39" s="46"/>
      <c r="R39" s="95"/>
      <c r="S39" s="96"/>
      <c r="T39" s="97" t="str">
        <f t="shared" si="3"/>
        <v/>
      </c>
      <c r="U39" s="98"/>
      <c r="V39" s="75"/>
      <c r="W39" s="46"/>
      <c r="X39" s="116"/>
      <c r="Y39" s="116"/>
      <c r="Z39" s="116"/>
      <c r="AA39" s="96"/>
      <c r="AB39" s="76"/>
      <c r="AC39" s="122" t="str">
        <f t="shared" si="5"/>
        <v/>
      </c>
      <c r="AD39" s="100" t="str">
        <f t="shared" si="6"/>
        <v/>
      </c>
      <c r="AE39" s="46"/>
      <c r="AF39" s="101" t="str">
        <f t="shared" si="7"/>
        <v/>
      </c>
      <c r="AG39" s="46"/>
      <c r="AH39" s="102"/>
      <c r="AI39" s="101">
        <f t="shared" si="16"/>
        <v>0</v>
      </c>
      <c r="AJ39" s="102"/>
      <c r="AK39" s="101">
        <f t="shared" si="8"/>
        <v>0</v>
      </c>
      <c r="AL39" s="102"/>
      <c r="AM39" s="101">
        <f t="shared" si="9"/>
        <v>0</v>
      </c>
      <c r="AN39" s="46"/>
      <c r="AO39" s="102"/>
      <c r="AP39" s="101">
        <f t="shared" si="17"/>
        <v>0</v>
      </c>
      <c r="AQ39" s="75"/>
      <c r="AR39" s="102"/>
      <c r="AS39" s="101">
        <f t="shared" si="11"/>
        <v>0</v>
      </c>
      <c r="AT39" s="101">
        <f t="shared" si="12"/>
        <v>0</v>
      </c>
      <c r="AU39" s="101">
        <f t="shared" si="0"/>
        <v>0</v>
      </c>
      <c r="AV39" s="103" t="str">
        <f t="shared" si="13"/>
        <v/>
      </c>
      <c r="AW39" s="101"/>
      <c r="AX39" s="75"/>
      <c r="AY39" s="76"/>
      <c r="AZ39" s="101">
        <f t="shared" si="14"/>
        <v>0</v>
      </c>
      <c r="BA39" s="101">
        <f t="shared" si="15"/>
        <v>0</v>
      </c>
    </row>
    <row r="40" spans="1:53">
      <c r="A40" s="94">
        <v>37</v>
      </c>
      <c r="B40" s="46"/>
      <c r="C40" s="46"/>
      <c r="D40" s="46"/>
      <c r="E40" s="46"/>
      <c r="F40" s="46"/>
      <c r="G40" s="46"/>
      <c r="H40" s="46"/>
      <c r="I40" s="46"/>
      <c r="J40" s="46"/>
      <c r="K40" s="124"/>
      <c r="L40" s="46"/>
      <c r="M40" s="46"/>
      <c r="N40" s="46"/>
      <c r="O40" s="46"/>
      <c r="P40" s="46"/>
      <c r="Q40" s="46"/>
      <c r="R40" s="95"/>
      <c r="S40" s="96"/>
      <c r="T40" s="97" t="str">
        <f t="shared" si="3"/>
        <v/>
      </c>
      <c r="U40" s="98"/>
      <c r="V40" s="75"/>
      <c r="W40" s="46"/>
      <c r="X40" s="116"/>
      <c r="Y40" s="116"/>
      <c r="Z40" s="116"/>
      <c r="AA40" s="96"/>
      <c r="AB40" s="76"/>
      <c r="AC40" s="122" t="str">
        <f t="shared" si="5"/>
        <v/>
      </c>
      <c r="AD40" s="100" t="str">
        <f t="shared" si="6"/>
        <v/>
      </c>
      <c r="AE40" s="46"/>
      <c r="AF40" s="101" t="str">
        <f t="shared" si="7"/>
        <v/>
      </c>
      <c r="AG40" s="46"/>
      <c r="AH40" s="102"/>
      <c r="AI40" s="101">
        <f t="shared" si="16"/>
        <v>0</v>
      </c>
      <c r="AJ40" s="102"/>
      <c r="AK40" s="101">
        <f t="shared" si="8"/>
        <v>0</v>
      </c>
      <c r="AL40" s="102"/>
      <c r="AM40" s="101">
        <f t="shared" si="9"/>
        <v>0</v>
      </c>
      <c r="AN40" s="46"/>
      <c r="AO40" s="102"/>
      <c r="AP40" s="101">
        <f t="shared" si="17"/>
        <v>0</v>
      </c>
      <c r="AQ40" s="75"/>
      <c r="AR40" s="102"/>
      <c r="AS40" s="101">
        <f t="shared" si="11"/>
        <v>0</v>
      </c>
      <c r="AT40" s="101">
        <f t="shared" si="12"/>
        <v>0</v>
      </c>
      <c r="AU40" s="101">
        <f t="shared" si="0"/>
        <v>0</v>
      </c>
      <c r="AV40" s="103" t="str">
        <f t="shared" si="13"/>
        <v/>
      </c>
      <c r="AW40" s="101"/>
      <c r="AX40" s="75"/>
      <c r="AY40" s="76"/>
      <c r="AZ40" s="101">
        <f t="shared" si="14"/>
        <v>0</v>
      </c>
      <c r="BA40" s="101">
        <f t="shared" si="15"/>
        <v>0</v>
      </c>
    </row>
    <row r="41" spans="1:53">
      <c r="A41" s="94">
        <v>38</v>
      </c>
      <c r="B41" s="46"/>
      <c r="C41" s="46"/>
      <c r="D41" s="46"/>
      <c r="E41" s="46"/>
      <c r="F41" s="46"/>
      <c r="G41" s="46"/>
      <c r="H41" s="46"/>
      <c r="I41" s="46"/>
      <c r="J41" s="46"/>
      <c r="K41" s="124"/>
      <c r="L41" s="46"/>
      <c r="M41" s="46"/>
      <c r="N41" s="46"/>
      <c r="O41" s="46"/>
      <c r="P41" s="46"/>
      <c r="Q41" s="46"/>
      <c r="R41" s="95"/>
      <c r="S41" s="96"/>
      <c r="T41" s="97" t="str">
        <f t="shared" si="3"/>
        <v/>
      </c>
      <c r="U41" s="98"/>
      <c r="V41" s="75"/>
      <c r="W41" s="46"/>
      <c r="X41" s="116"/>
      <c r="Y41" s="116"/>
      <c r="Z41" s="116"/>
      <c r="AA41" s="96"/>
      <c r="AB41" s="76"/>
      <c r="AC41" s="122" t="str">
        <f t="shared" si="5"/>
        <v/>
      </c>
      <c r="AD41" s="100" t="str">
        <f t="shared" si="6"/>
        <v/>
      </c>
      <c r="AE41" s="46"/>
      <c r="AF41" s="101" t="str">
        <f t="shared" si="7"/>
        <v/>
      </c>
      <c r="AG41" s="46"/>
      <c r="AH41" s="102"/>
      <c r="AI41" s="101">
        <f t="shared" si="16"/>
        <v>0</v>
      </c>
      <c r="AJ41" s="102"/>
      <c r="AK41" s="101">
        <f t="shared" si="8"/>
        <v>0</v>
      </c>
      <c r="AL41" s="102"/>
      <c r="AM41" s="101">
        <f t="shared" si="9"/>
        <v>0</v>
      </c>
      <c r="AN41" s="46"/>
      <c r="AO41" s="102"/>
      <c r="AP41" s="101">
        <f t="shared" si="17"/>
        <v>0</v>
      </c>
      <c r="AQ41" s="75"/>
      <c r="AR41" s="102"/>
      <c r="AS41" s="101">
        <f t="shared" si="11"/>
        <v>0</v>
      </c>
      <c r="AT41" s="101">
        <f t="shared" si="12"/>
        <v>0</v>
      </c>
      <c r="AU41" s="101">
        <f t="shared" si="0"/>
        <v>0</v>
      </c>
      <c r="AV41" s="103" t="str">
        <f t="shared" si="13"/>
        <v/>
      </c>
      <c r="AW41" s="101"/>
      <c r="AX41" s="75"/>
      <c r="AY41" s="76"/>
      <c r="AZ41" s="101">
        <f t="shared" si="14"/>
        <v>0</v>
      </c>
      <c r="BA41" s="101">
        <f t="shared" si="15"/>
        <v>0</v>
      </c>
    </row>
    <row r="42" spans="1:53">
      <c r="A42" s="94">
        <v>39</v>
      </c>
      <c r="B42" s="46"/>
      <c r="C42" s="46"/>
      <c r="D42" s="46"/>
      <c r="E42" s="46"/>
      <c r="F42" s="46"/>
      <c r="G42" s="46"/>
      <c r="H42" s="46"/>
      <c r="I42" s="46"/>
      <c r="J42" s="46"/>
      <c r="K42" s="124"/>
      <c r="L42" s="46"/>
      <c r="M42" s="46"/>
      <c r="N42" s="46"/>
      <c r="O42" s="46"/>
      <c r="P42" s="46"/>
      <c r="Q42" s="46"/>
      <c r="R42" s="95"/>
      <c r="S42" s="96"/>
      <c r="T42" s="97" t="str">
        <f t="shared" si="3"/>
        <v/>
      </c>
      <c r="U42" s="98"/>
      <c r="V42" s="75"/>
      <c r="W42" s="46"/>
      <c r="X42" s="116"/>
      <c r="Y42" s="116"/>
      <c r="Z42" s="116"/>
      <c r="AA42" s="96"/>
      <c r="AB42" s="76"/>
      <c r="AC42" s="122" t="str">
        <f t="shared" si="5"/>
        <v/>
      </c>
      <c r="AD42" s="100" t="str">
        <f t="shared" si="6"/>
        <v/>
      </c>
      <c r="AE42" s="46"/>
      <c r="AF42" s="101" t="str">
        <f t="shared" si="7"/>
        <v/>
      </c>
      <c r="AG42" s="46"/>
      <c r="AH42" s="102"/>
      <c r="AI42" s="101">
        <f t="shared" si="16"/>
        <v>0</v>
      </c>
      <c r="AJ42" s="102"/>
      <c r="AK42" s="101">
        <f t="shared" si="8"/>
        <v>0</v>
      </c>
      <c r="AL42" s="102"/>
      <c r="AM42" s="101">
        <f t="shared" si="9"/>
        <v>0</v>
      </c>
      <c r="AN42" s="46"/>
      <c r="AO42" s="102"/>
      <c r="AP42" s="101">
        <f t="shared" si="17"/>
        <v>0</v>
      </c>
      <c r="AQ42" s="75"/>
      <c r="AR42" s="102"/>
      <c r="AS42" s="101">
        <f t="shared" si="11"/>
        <v>0</v>
      </c>
      <c r="AT42" s="101">
        <f t="shared" si="12"/>
        <v>0</v>
      </c>
      <c r="AU42" s="101">
        <f t="shared" si="0"/>
        <v>0</v>
      </c>
      <c r="AV42" s="103" t="str">
        <f t="shared" si="13"/>
        <v/>
      </c>
      <c r="AW42" s="101"/>
      <c r="AX42" s="75"/>
      <c r="AY42" s="76"/>
      <c r="AZ42" s="101">
        <f t="shared" si="14"/>
        <v>0</v>
      </c>
      <c r="BA42" s="101">
        <f t="shared" si="15"/>
        <v>0</v>
      </c>
    </row>
    <row r="43" spans="1:53">
      <c r="A43" s="94">
        <v>40</v>
      </c>
      <c r="B43" s="46"/>
      <c r="C43" s="46"/>
      <c r="D43" s="46"/>
      <c r="E43" s="46"/>
      <c r="F43" s="46"/>
      <c r="G43" s="46"/>
      <c r="H43" s="46"/>
      <c r="I43" s="46"/>
      <c r="J43" s="46"/>
      <c r="K43" s="124"/>
      <c r="L43" s="46"/>
      <c r="M43" s="46"/>
      <c r="N43" s="46"/>
      <c r="O43" s="46"/>
      <c r="P43" s="46"/>
      <c r="Q43" s="46"/>
      <c r="R43" s="95"/>
      <c r="S43" s="96"/>
      <c r="T43" s="97" t="str">
        <f t="shared" si="3"/>
        <v/>
      </c>
      <c r="U43" s="98"/>
      <c r="V43" s="75"/>
      <c r="W43" s="46"/>
      <c r="X43" s="116"/>
      <c r="Y43" s="116"/>
      <c r="Z43" s="116"/>
      <c r="AA43" s="96"/>
      <c r="AB43" s="76"/>
      <c r="AC43" s="122" t="str">
        <f t="shared" si="5"/>
        <v/>
      </c>
      <c r="AD43" s="100" t="str">
        <f t="shared" si="6"/>
        <v/>
      </c>
      <c r="AE43" s="46"/>
      <c r="AF43" s="101" t="str">
        <f t="shared" si="7"/>
        <v/>
      </c>
      <c r="AG43" s="46"/>
      <c r="AH43" s="102"/>
      <c r="AI43" s="101">
        <f t="shared" si="16"/>
        <v>0</v>
      </c>
      <c r="AJ43" s="102"/>
      <c r="AK43" s="101">
        <f t="shared" si="8"/>
        <v>0</v>
      </c>
      <c r="AL43" s="102"/>
      <c r="AM43" s="101">
        <f t="shared" si="9"/>
        <v>0</v>
      </c>
      <c r="AN43" s="46"/>
      <c r="AO43" s="102"/>
      <c r="AP43" s="101">
        <f t="shared" si="17"/>
        <v>0</v>
      </c>
      <c r="AQ43" s="75"/>
      <c r="AR43" s="102"/>
      <c r="AS43" s="101">
        <f t="shared" si="11"/>
        <v>0</v>
      </c>
      <c r="AT43" s="101">
        <f t="shared" si="12"/>
        <v>0</v>
      </c>
      <c r="AU43" s="101">
        <f t="shared" si="0"/>
        <v>0</v>
      </c>
      <c r="AV43" s="103" t="str">
        <f t="shared" si="13"/>
        <v/>
      </c>
      <c r="AW43" s="101"/>
      <c r="AX43" s="75"/>
      <c r="AY43" s="76"/>
      <c r="AZ43" s="101">
        <f t="shared" si="14"/>
        <v>0</v>
      </c>
      <c r="BA43" s="101">
        <f t="shared" si="15"/>
        <v>0</v>
      </c>
    </row>
    <row r="44" spans="1:53">
      <c r="A44" s="94">
        <v>41</v>
      </c>
      <c r="B44" s="46"/>
      <c r="C44" s="46"/>
      <c r="D44" s="46"/>
      <c r="E44" s="46"/>
      <c r="F44" s="46"/>
      <c r="G44" s="46"/>
      <c r="H44" s="46"/>
      <c r="I44" s="46"/>
      <c r="J44" s="46"/>
      <c r="K44" s="124"/>
      <c r="L44" s="46"/>
      <c r="M44" s="46"/>
      <c r="N44" s="46"/>
      <c r="O44" s="46"/>
      <c r="P44" s="46"/>
      <c r="Q44" s="46"/>
      <c r="R44" s="95"/>
      <c r="S44" s="96"/>
      <c r="T44" s="97" t="str">
        <f t="shared" si="3"/>
        <v/>
      </c>
      <c r="U44" s="98"/>
      <c r="V44" s="75"/>
      <c r="W44" s="46"/>
      <c r="X44" s="116"/>
      <c r="Y44" s="116"/>
      <c r="Z44" s="116"/>
      <c r="AA44" s="96"/>
      <c r="AB44" s="76"/>
      <c r="AC44" s="122" t="str">
        <f t="shared" si="5"/>
        <v/>
      </c>
      <c r="AD44" s="100" t="str">
        <f t="shared" si="6"/>
        <v/>
      </c>
      <c r="AE44" s="46"/>
      <c r="AF44" s="101" t="str">
        <f t="shared" si="7"/>
        <v/>
      </c>
      <c r="AG44" s="46"/>
      <c r="AH44" s="102"/>
      <c r="AI44" s="101">
        <f t="shared" si="16"/>
        <v>0</v>
      </c>
      <c r="AJ44" s="102"/>
      <c r="AK44" s="101">
        <f t="shared" si="8"/>
        <v>0</v>
      </c>
      <c r="AL44" s="102"/>
      <c r="AM44" s="101">
        <f t="shared" si="9"/>
        <v>0</v>
      </c>
      <c r="AN44" s="46"/>
      <c r="AO44" s="102"/>
      <c r="AP44" s="101">
        <f t="shared" si="17"/>
        <v>0</v>
      </c>
      <c r="AQ44" s="75"/>
      <c r="AR44" s="102"/>
      <c r="AS44" s="101">
        <f t="shared" si="11"/>
        <v>0</v>
      </c>
      <c r="AT44" s="101">
        <f t="shared" si="12"/>
        <v>0</v>
      </c>
      <c r="AU44" s="101">
        <f t="shared" si="0"/>
        <v>0</v>
      </c>
      <c r="AV44" s="103" t="str">
        <f t="shared" si="13"/>
        <v/>
      </c>
      <c r="AW44" s="101"/>
      <c r="AX44" s="75"/>
      <c r="AY44" s="76"/>
      <c r="AZ44" s="101">
        <f t="shared" si="14"/>
        <v>0</v>
      </c>
      <c r="BA44" s="101">
        <f t="shared" si="15"/>
        <v>0</v>
      </c>
    </row>
    <row r="45" spans="1:53">
      <c r="A45" s="94">
        <v>42</v>
      </c>
      <c r="B45" s="46"/>
      <c r="C45" s="46"/>
      <c r="D45" s="46"/>
      <c r="E45" s="46"/>
      <c r="F45" s="46"/>
      <c r="G45" s="46"/>
      <c r="H45" s="46"/>
      <c r="I45" s="46"/>
      <c r="J45" s="46"/>
      <c r="K45" s="124"/>
      <c r="L45" s="46"/>
      <c r="M45" s="46"/>
      <c r="N45" s="46"/>
      <c r="O45" s="46"/>
      <c r="P45" s="46"/>
      <c r="Q45" s="46"/>
      <c r="R45" s="95"/>
      <c r="S45" s="96"/>
      <c r="T45" s="97" t="str">
        <f t="shared" si="3"/>
        <v/>
      </c>
      <c r="U45" s="98"/>
      <c r="V45" s="75"/>
      <c r="W45" s="46"/>
      <c r="X45" s="116"/>
      <c r="Y45" s="116"/>
      <c r="Z45" s="116"/>
      <c r="AA45" s="96"/>
      <c r="AB45" s="76"/>
      <c r="AC45" s="122" t="str">
        <f t="shared" si="5"/>
        <v/>
      </c>
      <c r="AD45" s="100" t="str">
        <f t="shared" si="6"/>
        <v/>
      </c>
      <c r="AE45" s="46"/>
      <c r="AF45" s="101" t="str">
        <f t="shared" si="7"/>
        <v/>
      </c>
      <c r="AG45" s="46"/>
      <c r="AH45" s="102"/>
      <c r="AI45" s="101">
        <f t="shared" si="16"/>
        <v>0</v>
      </c>
      <c r="AJ45" s="102"/>
      <c r="AK45" s="101">
        <f t="shared" si="8"/>
        <v>0</v>
      </c>
      <c r="AL45" s="102"/>
      <c r="AM45" s="101">
        <f t="shared" si="9"/>
        <v>0</v>
      </c>
      <c r="AN45" s="46"/>
      <c r="AO45" s="102"/>
      <c r="AP45" s="101">
        <f t="shared" si="17"/>
        <v>0</v>
      </c>
      <c r="AQ45" s="75"/>
      <c r="AR45" s="102"/>
      <c r="AS45" s="101">
        <f t="shared" si="11"/>
        <v>0</v>
      </c>
      <c r="AT45" s="101">
        <f t="shared" si="12"/>
        <v>0</v>
      </c>
      <c r="AU45" s="101">
        <f t="shared" si="0"/>
        <v>0</v>
      </c>
      <c r="AV45" s="103" t="str">
        <f t="shared" si="13"/>
        <v/>
      </c>
      <c r="AW45" s="101"/>
      <c r="AX45" s="75"/>
      <c r="AY45" s="76"/>
      <c r="AZ45" s="101">
        <f t="shared" si="14"/>
        <v>0</v>
      </c>
      <c r="BA45" s="101">
        <f t="shared" si="15"/>
        <v>0</v>
      </c>
    </row>
    <row r="46" spans="1:53">
      <c r="A46" s="94">
        <v>43</v>
      </c>
      <c r="B46" s="46"/>
      <c r="C46" s="46"/>
      <c r="D46" s="46"/>
      <c r="E46" s="46"/>
      <c r="F46" s="46"/>
      <c r="G46" s="46"/>
      <c r="H46" s="46"/>
      <c r="I46" s="46"/>
      <c r="J46" s="46"/>
      <c r="K46" s="124"/>
      <c r="L46" s="46"/>
      <c r="M46" s="46"/>
      <c r="N46" s="46"/>
      <c r="O46" s="46"/>
      <c r="P46" s="46"/>
      <c r="Q46" s="46"/>
      <c r="R46" s="95"/>
      <c r="S46" s="96"/>
      <c r="T46" s="97" t="str">
        <f t="shared" si="3"/>
        <v/>
      </c>
      <c r="U46" s="98"/>
      <c r="V46" s="75"/>
      <c r="W46" s="46"/>
      <c r="X46" s="116"/>
      <c r="Y46" s="116"/>
      <c r="Z46" s="116"/>
      <c r="AA46" s="96"/>
      <c r="AB46" s="76"/>
      <c r="AC46" s="122" t="str">
        <f t="shared" si="5"/>
        <v/>
      </c>
      <c r="AD46" s="100" t="str">
        <f t="shared" si="6"/>
        <v/>
      </c>
      <c r="AE46" s="46"/>
      <c r="AF46" s="101" t="str">
        <f t="shared" si="7"/>
        <v/>
      </c>
      <c r="AG46" s="46"/>
      <c r="AH46" s="102"/>
      <c r="AI46" s="101">
        <f t="shared" si="16"/>
        <v>0</v>
      </c>
      <c r="AJ46" s="102"/>
      <c r="AK46" s="101">
        <f t="shared" si="8"/>
        <v>0</v>
      </c>
      <c r="AL46" s="102"/>
      <c r="AM46" s="101">
        <f t="shared" si="9"/>
        <v>0</v>
      </c>
      <c r="AN46" s="46"/>
      <c r="AO46" s="102"/>
      <c r="AP46" s="101">
        <f t="shared" si="17"/>
        <v>0</v>
      </c>
      <c r="AQ46" s="75"/>
      <c r="AR46" s="102"/>
      <c r="AS46" s="101">
        <f t="shared" si="11"/>
        <v>0</v>
      </c>
      <c r="AT46" s="101">
        <f t="shared" si="12"/>
        <v>0</v>
      </c>
      <c r="AU46" s="101">
        <f t="shared" si="0"/>
        <v>0</v>
      </c>
      <c r="AV46" s="103" t="str">
        <f t="shared" si="13"/>
        <v/>
      </c>
      <c r="AW46" s="101"/>
      <c r="AX46" s="75"/>
      <c r="AY46" s="76"/>
      <c r="AZ46" s="101">
        <f t="shared" si="14"/>
        <v>0</v>
      </c>
      <c r="BA46" s="101">
        <f t="shared" si="15"/>
        <v>0</v>
      </c>
    </row>
    <row r="47" spans="1:53">
      <c r="A47" s="94">
        <v>44</v>
      </c>
      <c r="B47" s="46"/>
      <c r="C47" s="46"/>
      <c r="D47" s="46"/>
      <c r="E47" s="46"/>
      <c r="F47" s="46"/>
      <c r="G47" s="46"/>
      <c r="H47" s="46"/>
      <c r="I47" s="46"/>
      <c r="J47" s="46"/>
      <c r="K47" s="124"/>
      <c r="L47" s="46"/>
      <c r="M47" s="46"/>
      <c r="N47" s="46"/>
      <c r="O47" s="46"/>
      <c r="P47" s="46"/>
      <c r="Q47" s="46"/>
      <c r="R47" s="95"/>
      <c r="S47" s="96"/>
      <c r="T47" s="97" t="str">
        <f t="shared" si="3"/>
        <v/>
      </c>
      <c r="U47" s="98"/>
      <c r="V47" s="75"/>
      <c r="W47" s="46"/>
      <c r="X47" s="116"/>
      <c r="Y47" s="116"/>
      <c r="Z47" s="116"/>
      <c r="AA47" s="96"/>
      <c r="AB47" s="76"/>
      <c r="AC47" s="122" t="str">
        <f t="shared" si="5"/>
        <v/>
      </c>
      <c r="AD47" s="100" t="str">
        <f t="shared" si="6"/>
        <v/>
      </c>
      <c r="AE47" s="46"/>
      <c r="AF47" s="101" t="str">
        <f t="shared" si="7"/>
        <v/>
      </c>
      <c r="AG47" s="46"/>
      <c r="AH47" s="102"/>
      <c r="AI47" s="101">
        <f t="shared" si="16"/>
        <v>0</v>
      </c>
      <c r="AJ47" s="102"/>
      <c r="AK47" s="101">
        <f t="shared" si="8"/>
        <v>0</v>
      </c>
      <c r="AL47" s="102"/>
      <c r="AM47" s="101">
        <f t="shared" si="9"/>
        <v>0</v>
      </c>
      <c r="AN47" s="46"/>
      <c r="AO47" s="102"/>
      <c r="AP47" s="101">
        <f t="shared" si="17"/>
        <v>0</v>
      </c>
      <c r="AQ47" s="75"/>
      <c r="AR47" s="102"/>
      <c r="AS47" s="101">
        <f t="shared" si="11"/>
        <v>0</v>
      </c>
      <c r="AT47" s="101">
        <f t="shared" si="12"/>
        <v>0</v>
      </c>
      <c r="AU47" s="101">
        <f t="shared" si="0"/>
        <v>0</v>
      </c>
      <c r="AV47" s="103" t="str">
        <f t="shared" si="13"/>
        <v/>
      </c>
      <c r="AW47" s="101"/>
      <c r="AX47" s="75"/>
      <c r="AY47" s="76"/>
      <c r="AZ47" s="101">
        <f t="shared" si="14"/>
        <v>0</v>
      </c>
      <c r="BA47" s="101">
        <f t="shared" si="15"/>
        <v>0</v>
      </c>
    </row>
    <row r="48" spans="1:53">
      <c r="A48" s="94">
        <v>45</v>
      </c>
      <c r="B48" s="46"/>
      <c r="C48" s="46"/>
      <c r="D48" s="46"/>
      <c r="E48" s="46"/>
      <c r="F48" s="46"/>
      <c r="G48" s="46"/>
      <c r="H48" s="46"/>
      <c r="I48" s="46"/>
      <c r="J48" s="46"/>
      <c r="K48" s="124"/>
      <c r="L48" s="46"/>
      <c r="M48" s="46"/>
      <c r="N48" s="46"/>
      <c r="O48" s="46"/>
      <c r="P48" s="46"/>
      <c r="Q48" s="46"/>
      <c r="R48" s="95"/>
      <c r="S48" s="96"/>
      <c r="T48" s="97" t="str">
        <f t="shared" si="3"/>
        <v/>
      </c>
      <c r="U48" s="98"/>
      <c r="V48" s="75"/>
      <c r="W48" s="46"/>
      <c r="X48" s="116"/>
      <c r="Y48" s="116"/>
      <c r="Z48" s="116"/>
      <c r="AA48" s="96"/>
      <c r="AB48" s="76"/>
      <c r="AC48" s="122" t="str">
        <f t="shared" si="5"/>
        <v/>
      </c>
      <c r="AD48" s="100" t="str">
        <f t="shared" si="6"/>
        <v/>
      </c>
      <c r="AE48" s="46"/>
      <c r="AF48" s="101" t="str">
        <f t="shared" si="7"/>
        <v/>
      </c>
      <c r="AG48" s="46"/>
      <c r="AH48" s="102"/>
      <c r="AI48" s="101">
        <f t="shared" si="16"/>
        <v>0</v>
      </c>
      <c r="AJ48" s="102"/>
      <c r="AK48" s="101">
        <f t="shared" si="8"/>
        <v>0</v>
      </c>
      <c r="AL48" s="102"/>
      <c r="AM48" s="101">
        <f t="shared" si="9"/>
        <v>0</v>
      </c>
      <c r="AN48" s="46"/>
      <c r="AO48" s="102"/>
      <c r="AP48" s="101">
        <f t="shared" si="17"/>
        <v>0</v>
      </c>
      <c r="AQ48" s="75"/>
      <c r="AR48" s="102"/>
      <c r="AS48" s="101">
        <f t="shared" si="11"/>
        <v>0</v>
      </c>
      <c r="AT48" s="101">
        <f t="shared" si="12"/>
        <v>0</v>
      </c>
      <c r="AU48" s="101">
        <f t="shared" si="0"/>
        <v>0</v>
      </c>
      <c r="AV48" s="103" t="str">
        <f t="shared" si="13"/>
        <v/>
      </c>
      <c r="AW48" s="101"/>
      <c r="AX48" s="75"/>
      <c r="AY48" s="76"/>
      <c r="AZ48" s="101">
        <f t="shared" si="14"/>
        <v>0</v>
      </c>
      <c r="BA48" s="101">
        <f t="shared" si="15"/>
        <v>0</v>
      </c>
    </row>
    <row r="49" spans="1:53">
      <c r="A49" s="94">
        <v>46</v>
      </c>
      <c r="B49" s="46"/>
      <c r="C49" s="46"/>
      <c r="D49" s="46"/>
      <c r="E49" s="46"/>
      <c r="F49" s="46"/>
      <c r="G49" s="46"/>
      <c r="H49" s="46"/>
      <c r="I49" s="46"/>
      <c r="J49" s="46"/>
      <c r="K49" s="124"/>
      <c r="L49" s="46"/>
      <c r="M49" s="46"/>
      <c r="N49" s="46"/>
      <c r="O49" s="46"/>
      <c r="P49" s="46"/>
      <c r="Q49" s="46"/>
      <c r="R49" s="95"/>
      <c r="S49" s="96"/>
      <c r="T49" s="97" t="str">
        <f t="shared" si="3"/>
        <v/>
      </c>
      <c r="U49" s="98"/>
      <c r="V49" s="75"/>
      <c r="W49" s="46"/>
      <c r="X49" s="116"/>
      <c r="Y49" s="116"/>
      <c r="Z49" s="116"/>
      <c r="AA49" s="96"/>
      <c r="AB49" s="76"/>
      <c r="AC49" s="122" t="str">
        <f t="shared" si="5"/>
        <v/>
      </c>
      <c r="AD49" s="100" t="str">
        <f t="shared" si="6"/>
        <v/>
      </c>
      <c r="AE49" s="46"/>
      <c r="AF49" s="101" t="str">
        <f t="shared" si="7"/>
        <v/>
      </c>
      <c r="AG49" s="46"/>
      <c r="AH49" s="102"/>
      <c r="AI49" s="101">
        <f t="shared" si="16"/>
        <v>0</v>
      </c>
      <c r="AJ49" s="102"/>
      <c r="AK49" s="101">
        <f t="shared" si="8"/>
        <v>0</v>
      </c>
      <c r="AL49" s="102"/>
      <c r="AM49" s="101">
        <f t="shared" si="9"/>
        <v>0</v>
      </c>
      <c r="AN49" s="46"/>
      <c r="AO49" s="102"/>
      <c r="AP49" s="101">
        <f t="shared" si="17"/>
        <v>0</v>
      </c>
      <c r="AQ49" s="75"/>
      <c r="AR49" s="102"/>
      <c r="AS49" s="101">
        <f t="shared" si="11"/>
        <v>0</v>
      </c>
      <c r="AT49" s="101">
        <f t="shared" si="12"/>
        <v>0</v>
      </c>
      <c r="AU49" s="101">
        <f t="shared" si="0"/>
        <v>0</v>
      </c>
      <c r="AV49" s="103" t="str">
        <f t="shared" si="13"/>
        <v/>
      </c>
      <c r="AW49" s="101"/>
      <c r="AX49" s="75"/>
      <c r="AY49" s="76"/>
      <c r="AZ49" s="101">
        <f t="shared" si="14"/>
        <v>0</v>
      </c>
      <c r="BA49" s="101">
        <f t="shared" si="15"/>
        <v>0</v>
      </c>
    </row>
    <row r="50" spans="1:53">
      <c r="A50" s="94">
        <v>47</v>
      </c>
      <c r="B50" s="46"/>
      <c r="C50" s="46"/>
      <c r="D50" s="46"/>
      <c r="E50" s="46"/>
      <c r="F50" s="46"/>
      <c r="G50" s="46"/>
      <c r="H50" s="46"/>
      <c r="I50" s="46"/>
      <c r="J50" s="46"/>
      <c r="K50" s="124"/>
      <c r="L50" s="46"/>
      <c r="M50" s="46"/>
      <c r="N50" s="46"/>
      <c r="O50" s="46"/>
      <c r="P50" s="46"/>
      <c r="Q50" s="46"/>
      <c r="R50" s="95"/>
      <c r="S50" s="96"/>
      <c r="T50" s="97" t="str">
        <f t="shared" si="3"/>
        <v/>
      </c>
      <c r="U50" s="98"/>
      <c r="V50" s="75"/>
      <c r="W50" s="46"/>
      <c r="X50" s="116"/>
      <c r="Y50" s="116"/>
      <c r="Z50" s="116"/>
      <c r="AA50" s="96"/>
      <c r="AB50" s="76"/>
      <c r="AC50" s="122" t="str">
        <f t="shared" si="5"/>
        <v/>
      </c>
      <c r="AD50" s="100" t="str">
        <f t="shared" si="6"/>
        <v/>
      </c>
      <c r="AE50" s="46"/>
      <c r="AF50" s="101" t="str">
        <f t="shared" si="7"/>
        <v/>
      </c>
      <c r="AG50" s="46"/>
      <c r="AH50" s="102"/>
      <c r="AI50" s="101">
        <f t="shared" si="16"/>
        <v>0</v>
      </c>
      <c r="AJ50" s="102"/>
      <c r="AK50" s="101">
        <f t="shared" si="8"/>
        <v>0</v>
      </c>
      <c r="AL50" s="102"/>
      <c r="AM50" s="101">
        <f t="shared" si="9"/>
        <v>0</v>
      </c>
      <c r="AN50" s="46"/>
      <c r="AO50" s="102"/>
      <c r="AP50" s="101">
        <f t="shared" si="17"/>
        <v>0</v>
      </c>
      <c r="AQ50" s="75"/>
      <c r="AR50" s="102"/>
      <c r="AS50" s="101">
        <f t="shared" si="11"/>
        <v>0</v>
      </c>
      <c r="AT50" s="101">
        <f t="shared" si="12"/>
        <v>0</v>
      </c>
      <c r="AU50" s="101">
        <f t="shared" si="0"/>
        <v>0</v>
      </c>
      <c r="AV50" s="103" t="str">
        <f t="shared" si="13"/>
        <v/>
      </c>
      <c r="AW50" s="101"/>
      <c r="AX50" s="75"/>
      <c r="AY50" s="76"/>
      <c r="AZ50" s="101">
        <f t="shared" si="14"/>
        <v>0</v>
      </c>
      <c r="BA50" s="101">
        <f t="shared" si="15"/>
        <v>0</v>
      </c>
    </row>
    <row r="51" spans="1:53">
      <c r="A51" s="94">
        <v>48</v>
      </c>
      <c r="B51" s="46"/>
      <c r="C51" s="46"/>
      <c r="D51" s="46"/>
      <c r="E51" s="46"/>
      <c r="F51" s="46"/>
      <c r="G51" s="46"/>
      <c r="H51" s="46"/>
      <c r="I51" s="46"/>
      <c r="J51" s="46"/>
      <c r="K51" s="124"/>
      <c r="L51" s="46"/>
      <c r="M51" s="46"/>
      <c r="N51" s="46"/>
      <c r="O51" s="46"/>
      <c r="P51" s="46"/>
      <c r="Q51" s="46"/>
      <c r="R51" s="95"/>
      <c r="S51" s="96"/>
      <c r="T51" s="97" t="str">
        <f t="shared" si="3"/>
        <v/>
      </c>
      <c r="U51" s="98"/>
      <c r="V51" s="75"/>
      <c r="W51" s="46"/>
      <c r="X51" s="116"/>
      <c r="Y51" s="116"/>
      <c r="Z51" s="116"/>
      <c r="AA51" s="96"/>
      <c r="AB51" s="76"/>
      <c r="AC51" s="122" t="str">
        <f t="shared" si="5"/>
        <v/>
      </c>
      <c r="AD51" s="100" t="str">
        <f t="shared" si="6"/>
        <v/>
      </c>
      <c r="AE51" s="46"/>
      <c r="AF51" s="101" t="str">
        <f t="shared" si="7"/>
        <v/>
      </c>
      <c r="AG51" s="46"/>
      <c r="AH51" s="102"/>
      <c r="AI51" s="101">
        <f t="shared" si="16"/>
        <v>0</v>
      </c>
      <c r="AJ51" s="102"/>
      <c r="AK51" s="101">
        <f t="shared" si="8"/>
        <v>0</v>
      </c>
      <c r="AL51" s="102"/>
      <c r="AM51" s="101">
        <f t="shared" si="9"/>
        <v>0</v>
      </c>
      <c r="AN51" s="46"/>
      <c r="AO51" s="102"/>
      <c r="AP51" s="101">
        <f t="shared" si="17"/>
        <v>0</v>
      </c>
      <c r="AQ51" s="75"/>
      <c r="AR51" s="102"/>
      <c r="AS51" s="101">
        <f t="shared" si="11"/>
        <v>0</v>
      </c>
      <c r="AT51" s="101">
        <f t="shared" si="12"/>
        <v>0</v>
      </c>
      <c r="AU51" s="101">
        <f t="shared" si="0"/>
        <v>0</v>
      </c>
      <c r="AV51" s="103" t="str">
        <f t="shared" si="13"/>
        <v/>
      </c>
      <c r="AW51" s="101"/>
      <c r="AX51" s="75"/>
      <c r="AY51" s="76"/>
      <c r="AZ51" s="101">
        <f t="shared" si="14"/>
        <v>0</v>
      </c>
      <c r="BA51" s="101">
        <f t="shared" si="15"/>
        <v>0</v>
      </c>
    </row>
    <row r="52" spans="1:53">
      <c r="A52" s="94">
        <v>49</v>
      </c>
      <c r="B52" s="46"/>
      <c r="C52" s="46"/>
      <c r="D52" s="46"/>
      <c r="E52" s="46"/>
      <c r="F52" s="46"/>
      <c r="G52" s="46"/>
      <c r="H52" s="46"/>
      <c r="I52" s="46"/>
      <c r="J52" s="46"/>
      <c r="K52" s="124"/>
      <c r="L52" s="46"/>
      <c r="M52" s="46"/>
      <c r="N52" s="46"/>
      <c r="O52" s="46"/>
      <c r="P52" s="46"/>
      <c r="Q52" s="46"/>
      <c r="R52" s="95"/>
      <c r="S52" s="96"/>
      <c r="T52" s="97" t="str">
        <f t="shared" si="3"/>
        <v/>
      </c>
      <c r="U52" s="98"/>
      <c r="V52" s="75"/>
      <c r="W52" s="46"/>
      <c r="X52" s="116"/>
      <c r="Y52" s="116"/>
      <c r="Z52" s="116"/>
      <c r="AA52" s="96"/>
      <c r="AB52" s="76"/>
      <c r="AC52" s="122" t="str">
        <f t="shared" si="5"/>
        <v/>
      </c>
      <c r="AD52" s="100" t="str">
        <f t="shared" si="6"/>
        <v/>
      </c>
      <c r="AE52" s="46"/>
      <c r="AF52" s="101" t="str">
        <f t="shared" si="7"/>
        <v/>
      </c>
      <c r="AG52" s="46"/>
      <c r="AH52" s="102"/>
      <c r="AI52" s="101">
        <f t="shared" si="16"/>
        <v>0</v>
      </c>
      <c r="AJ52" s="102"/>
      <c r="AK52" s="101">
        <f t="shared" si="8"/>
        <v>0</v>
      </c>
      <c r="AL52" s="102"/>
      <c r="AM52" s="101">
        <f t="shared" si="9"/>
        <v>0</v>
      </c>
      <c r="AN52" s="46"/>
      <c r="AO52" s="102"/>
      <c r="AP52" s="101">
        <f t="shared" si="17"/>
        <v>0</v>
      </c>
      <c r="AQ52" s="75"/>
      <c r="AR52" s="102"/>
      <c r="AS52" s="101">
        <f t="shared" si="11"/>
        <v>0</v>
      </c>
      <c r="AT52" s="101">
        <f t="shared" si="12"/>
        <v>0</v>
      </c>
      <c r="AU52" s="101">
        <f t="shared" si="0"/>
        <v>0</v>
      </c>
      <c r="AV52" s="103" t="str">
        <f t="shared" si="13"/>
        <v/>
      </c>
      <c r="AW52" s="101"/>
      <c r="AX52" s="75"/>
      <c r="AY52" s="76"/>
      <c r="AZ52" s="101">
        <f t="shared" si="14"/>
        <v>0</v>
      </c>
      <c r="BA52" s="101">
        <f t="shared" si="15"/>
        <v>0</v>
      </c>
    </row>
    <row r="53" spans="1:53">
      <c r="A53" s="94">
        <v>50</v>
      </c>
      <c r="B53" s="46"/>
      <c r="C53" s="46"/>
      <c r="D53" s="46"/>
      <c r="E53" s="46"/>
      <c r="F53" s="46"/>
      <c r="G53" s="46"/>
      <c r="H53" s="46"/>
      <c r="I53" s="46"/>
      <c r="J53" s="46"/>
      <c r="K53" s="124"/>
      <c r="L53" s="46"/>
      <c r="M53" s="46"/>
      <c r="N53" s="46"/>
      <c r="O53" s="46"/>
      <c r="P53" s="46"/>
      <c r="Q53" s="46"/>
      <c r="R53" s="95"/>
      <c r="S53" s="96"/>
      <c r="T53" s="97" t="str">
        <f t="shared" si="3"/>
        <v/>
      </c>
      <c r="U53" s="98"/>
      <c r="V53" s="75"/>
      <c r="W53" s="46"/>
      <c r="X53" s="116"/>
      <c r="Y53" s="116"/>
      <c r="Z53" s="116"/>
      <c r="AA53" s="96"/>
      <c r="AB53" s="76"/>
      <c r="AC53" s="122" t="str">
        <f t="shared" si="5"/>
        <v/>
      </c>
      <c r="AD53" s="100" t="str">
        <f t="shared" si="6"/>
        <v/>
      </c>
      <c r="AE53" s="46"/>
      <c r="AF53" s="101" t="str">
        <f t="shared" si="7"/>
        <v/>
      </c>
      <c r="AG53" s="46"/>
      <c r="AH53" s="102"/>
      <c r="AI53" s="101">
        <f t="shared" si="16"/>
        <v>0</v>
      </c>
      <c r="AJ53" s="102"/>
      <c r="AK53" s="101">
        <f t="shared" si="8"/>
        <v>0</v>
      </c>
      <c r="AL53" s="102"/>
      <c r="AM53" s="101">
        <f t="shared" si="9"/>
        <v>0</v>
      </c>
      <c r="AN53" s="46"/>
      <c r="AO53" s="102"/>
      <c r="AP53" s="101">
        <f t="shared" si="17"/>
        <v>0</v>
      </c>
      <c r="AQ53" s="75"/>
      <c r="AR53" s="102"/>
      <c r="AS53" s="101">
        <f t="shared" si="11"/>
        <v>0</v>
      </c>
      <c r="AT53" s="101">
        <f t="shared" si="12"/>
        <v>0</v>
      </c>
      <c r="AU53" s="101">
        <f t="shared" si="0"/>
        <v>0</v>
      </c>
      <c r="AV53" s="103" t="str">
        <f t="shared" si="13"/>
        <v/>
      </c>
      <c r="AW53" s="101"/>
      <c r="AX53" s="75"/>
      <c r="AY53" s="76"/>
      <c r="AZ53" s="101">
        <f t="shared" si="14"/>
        <v>0</v>
      </c>
      <c r="BA53" s="101">
        <f t="shared" si="15"/>
        <v>0</v>
      </c>
    </row>
    <row r="54" spans="1:53">
      <c r="AU54" s="71"/>
      <c r="AV54" s="74"/>
      <c r="AW54" s="73"/>
    </row>
  </sheetData>
  <sheetProtection insertRows="0" deleteRows="0" sort="0"/>
  <protectedRanges>
    <protectedRange sqref="AU54:AW54 AX3 AR54:AS54 AL3:AM3 L55:AT292 L54:AN54 A11:J292 AY4:AY53 L11:AW53 A4:AW10" name="Range1"/>
    <protectedRange sqref="K11:K299" name="Range1_1"/>
  </protectedRanges>
  <mergeCells count="5">
    <mergeCell ref="R2:V2"/>
    <mergeCell ref="W2:AF2"/>
    <mergeCell ref="AG2:AI2"/>
    <mergeCell ref="AJ2:AT2"/>
    <mergeCell ref="AU2:AW2"/>
  </mergeCells>
  <phoneticPr fontId="26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ValueSelection!$D$2:$D$296</xm:f>
          </x14:formula1>
          <xm:sqref>D4:D53</xm:sqref>
        </x14:dataValidation>
        <x14:dataValidation type="list" allowBlank="1" showInputMessage="1" showErrorMessage="1">
          <x14:formula1>
            <xm:f>Data!$T$2:$T$6</xm:f>
          </x14:formula1>
          <xm:sqref>W4:W10</xm:sqref>
        </x14:dataValidation>
        <x14:dataValidation type="list" allowBlank="1" showInputMessage="1" showErrorMessage="1">
          <x14:formula1>
            <xm:f>Data!$R$2:$R$14</xm:f>
          </x14:formula1>
          <xm:sqref>Q4:Q53</xm:sqref>
        </x14:dataValidation>
        <x14:dataValidation type="list" allowBlank="1" showInputMessage="1" showErrorMessage="1">
          <x14:formula1>
            <xm:f>Data!$J$2:$J$11</xm:f>
          </x14:formula1>
          <xm:sqref>AX4:AX53</xm:sqref>
        </x14:dataValidation>
        <x14:dataValidation type="list" allowBlank="1" showInputMessage="1" showErrorMessage="1">
          <x14:formula1>
            <xm:f>ValueSelection!$E$2:$E$26</xm:f>
          </x14:formula1>
          <xm:sqref>E4:E53</xm:sqref>
        </x14:dataValidation>
        <x14:dataValidation type="list" allowBlank="1" showInputMessage="1" showErrorMessage="1">
          <x14:formula1>
            <xm:f>ValueSelection!$F$2:$F$27</xm:f>
          </x14:formula1>
          <xm:sqref>F4:F53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workbookViewId="0">
      <pane xSplit="1" ySplit="10" topLeftCell="B5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RowHeight="14.25"/>
  <cols>
    <col min="1" max="1" width="15.42578125" style="237" customWidth="1"/>
    <col min="2" max="2" width="21.140625" style="238" customWidth="1"/>
    <col min="3" max="3" width="3.28515625" style="136" customWidth="1"/>
    <col min="4" max="4" width="21.140625" style="238" customWidth="1"/>
    <col min="5" max="5" width="3.28515625" style="136" customWidth="1"/>
    <col min="6" max="7" width="21.140625" style="238" customWidth="1"/>
    <col min="8" max="8" width="3.28515625" style="136" customWidth="1"/>
    <col min="9" max="9" width="21.42578125" style="136" customWidth="1"/>
    <col min="10" max="10" width="3.85546875" style="136" customWidth="1"/>
    <col min="11" max="11" width="26.42578125" style="144" customWidth="1"/>
    <col min="12" max="16384" width="9.140625" style="136"/>
  </cols>
  <sheetData>
    <row r="1" spans="1:11">
      <c r="A1" s="133" t="s">
        <v>861</v>
      </c>
      <c r="B1" s="134"/>
      <c r="C1" s="135"/>
      <c r="D1" s="134"/>
      <c r="E1" s="135"/>
      <c r="F1" s="134"/>
      <c r="G1" s="134"/>
      <c r="H1" s="135"/>
      <c r="I1" s="134"/>
      <c r="K1" s="137"/>
    </row>
    <row r="2" spans="1:11">
      <c r="A2" s="133" t="s">
        <v>862</v>
      </c>
      <c r="B2" s="134"/>
      <c r="C2" s="135"/>
      <c r="D2" s="134"/>
      <c r="E2" s="135"/>
      <c r="F2" s="134"/>
      <c r="G2" s="134"/>
      <c r="H2" s="135"/>
      <c r="I2" s="134"/>
      <c r="K2" s="137"/>
    </row>
    <row r="3" spans="1:11" ht="15" customHeight="1">
      <c r="A3" s="138" t="s">
        <v>863</v>
      </c>
      <c r="B3" s="139"/>
      <c r="C3" s="135"/>
      <c r="D3" s="139"/>
      <c r="E3" s="135"/>
      <c r="F3" s="139"/>
      <c r="G3" s="139"/>
      <c r="H3" s="135"/>
      <c r="I3" s="140"/>
      <c r="K3" s="137"/>
    </row>
    <row r="4" spans="1:11" ht="15" customHeight="1">
      <c r="A4" s="141"/>
      <c r="B4" s="142"/>
      <c r="C4" s="135"/>
      <c r="D4" s="142"/>
      <c r="E4" s="135"/>
      <c r="F4" s="142"/>
      <c r="G4" s="142"/>
      <c r="H4" s="135"/>
      <c r="I4" s="143"/>
    </row>
    <row r="5" spans="1:11" ht="33" customHeight="1">
      <c r="A5" s="141"/>
      <c r="B5" s="145" t="s">
        <v>864</v>
      </c>
      <c r="C5" s="135"/>
      <c r="D5" s="145" t="s">
        <v>865</v>
      </c>
      <c r="E5" s="135"/>
      <c r="F5" s="146" t="s">
        <v>866</v>
      </c>
      <c r="G5" s="146" t="s">
        <v>866</v>
      </c>
      <c r="H5" s="135"/>
      <c r="I5" s="147" t="s">
        <v>867</v>
      </c>
    </row>
    <row r="6" spans="1:11" ht="31.5" customHeight="1">
      <c r="A6" s="148" t="s">
        <v>868</v>
      </c>
      <c r="B6" s="149"/>
      <c r="D6" s="149"/>
      <c r="F6" s="149"/>
      <c r="G6" s="149" t="s">
        <v>869</v>
      </c>
      <c r="I6" s="149"/>
    </row>
    <row r="7" spans="1:11">
      <c r="A7" s="150" t="s">
        <v>835</v>
      </c>
      <c r="B7" s="151" t="s">
        <v>870</v>
      </c>
      <c r="D7" s="151" t="s">
        <v>870</v>
      </c>
      <c r="F7" s="151" t="s">
        <v>870</v>
      </c>
      <c r="G7" s="151" t="s">
        <v>870</v>
      </c>
      <c r="I7" s="151"/>
      <c r="K7" s="152" t="s">
        <v>871</v>
      </c>
    </row>
    <row r="8" spans="1:11" ht="144.75" customHeight="1">
      <c r="A8" s="150" t="s">
        <v>836</v>
      </c>
      <c r="B8" s="153" t="s">
        <v>872</v>
      </c>
      <c r="D8" s="153" t="s">
        <v>873</v>
      </c>
      <c r="F8" s="153" t="s">
        <v>874</v>
      </c>
      <c r="G8" s="153" t="s">
        <v>875</v>
      </c>
      <c r="I8" s="153" t="s">
        <v>876</v>
      </c>
      <c r="K8" s="154" t="s">
        <v>877</v>
      </c>
    </row>
    <row r="9" spans="1:11" ht="27">
      <c r="A9" s="150" t="s">
        <v>837</v>
      </c>
      <c r="B9" s="155" t="s">
        <v>878</v>
      </c>
      <c r="D9" s="155" t="s">
        <v>878</v>
      </c>
      <c r="F9" s="155" t="s">
        <v>878</v>
      </c>
      <c r="G9" s="155" t="s">
        <v>878</v>
      </c>
      <c r="I9" s="155" t="s">
        <v>878</v>
      </c>
      <c r="K9" s="156" t="s">
        <v>879</v>
      </c>
    </row>
    <row r="10" spans="1:11" ht="39.75" customHeight="1">
      <c r="A10" s="157" t="s">
        <v>838</v>
      </c>
      <c r="B10" s="158" t="s">
        <v>880</v>
      </c>
      <c r="D10" s="158" t="s">
        <v>881</v>
      </c>
      <c r="F10" s="159" t="s">
        <v>882</v>
      </c>
      <c r="G10" s="159" t="s">
        <v>883</v>
      </c>
      <c r="I10" s="158" t="s">
        <v>884</v>
      </c>
      <c r="K10" s="160" t="s">
        <v>885</v>
      </c>
    </row>
    <row r="11" spans="1:11">
      <c r="A11" s="150" t="s">
        <v>886</v>
      </c>
      <c r="B11" s="161">
        <v>24</v>
      </c>
      <c r="D11" s="161">
        <v>19.3</v>
      </c>
      <c r="F11" s="161">
        <v>22.5</v>
      </c>
      <c r="G11" s="161">
        <f>18*0.0254*0.23*62+0.8</f>
        <v>7.32</v>
      </c>
      <c r="I11" s="161">
        <v>22.5</v>
      </c>
      <c r="K11" s="162">
        <v>21.8</v>
      </c>
    </row>
    <row r="12" spans="1:11">
      <c r="A12" s="150" t="s">
        <v>887</v>
      </c>
      <c r="B12" s="163">
        <f>52*62*0.0254*0.0254*0.28*1.05</f>
        <v>0.61</v>
      </c>
      <c r="D12" s="163">
        <f>52*63*0.0254*0.0254*0.25*1.05</f>
        <v>0.55000000000000004</v>
      </c>
      <c r="F12" s="163">
        <f>52*72*0.0254*0.0254*0.26*1.05</f>
        <v>0.66</v>
      </c>
      <c r="G12" s="163">
        <f>52*0.0254*1.08</f>
        <v>1.43</v>
      </c>
      <c r="I12" s="163">
        <f>52*62*0.0254*0.0254*0.26*1.05</f>
        <v>0.56999999999999995</v>
      </c>
      <c r="K12" s="164">
        <f>24*0.0254*90*0.0254*1.05*0.2+90/11*10.5*0.0254*0.0254*1.05*0.2*2</f>
        <v>0.32</v>
      </c>
    </row>
    <row r="13" spans="1:11">
      <c r="A13" s="150" t="s">
        <v>839</v>
      </c>
      <c r="B13" s="165">
        <f t="shared" ref="B13" si="0">B11*B12</f>
        <v>14.64</v>
      </c>
      <c r="D13" s="165">
        <f>D11*D12</f>
        <v>10.62</v>
      </c>
      <c r="F13" s="165">
        <f>F11*F12</f>
        <v>14.85</v>
      </c>
      <c r="G13" s="165">
        <f>G11*G12</f>
        <v>10.47</v>
      </c>
      <c r="I13" s="165">
        <f>I11*I12</f>
        <v>12.83</v>
      </c>
      <c r="K13" s="166">
        <f>K11*K12</f>
        <v>6.98</v>
      </c>
    </row>
    <row r="14" spans="1:11" ht="42" customHeight="1">
      <c r="A14" s="157" t="s">
        <v>840</v>
      </c>
      <c r="B14" s="167"/>
      <c r="D14" s="167"/>
      <c r="F14" s="167"/>
      <c r="G14" s="167"/>
      <c r="I14" s="167"/>
      <c r="K14" s="160"/>
    </row>
    <row r="15" spans="1:11">
      <c r="A15" s="150" t="s">
        <v>886</v>
      </c>
      <c r="B15" s="168"/>
      <c r="D15" s="168"/>
      <c r="F15" s="168"/>
      <c r="G15" s="168"/>
      <c r="I15" s="168"/>
      <c r="K15" s="169"/>
    </row>
    <row r="16" spans="1:11">
      <c r="A16" s="150" t="s">
        <v>887</v>
      </c>
      <c r="B16" s="170"/>
      <c r="D16" s="170"/>
      <c r="F16" s="170"/>
      <c r="G16" s="170"/>
      <c r="I16" s="170"/>
      <c r="K16" s="169"/>
    </row>
    <row r="17" spans="1:11">
      <c r="A17" s="150" t="s">
        <v>839</v>
      </c>
      <c r="B17" s="165"/>
      <c r="D17" s="165"/>
      <c r="F17" s="165"/>
      <c r="G17" s="165"/>
      <c r="I17" s="165"/>
      <c r="K17" s="169"/>
    </row>
    <row r="18" spans="1:11">
      <c r="A18" s="157" t="s">
        <v>840</v>
      </c>
      <c r="B18" s="167"/>
      <c r="D18" s="167"/>
      <c r="F18" s="167"/>
      <c r="G18" s="167"/>
      <c r="I18" s="167"/>
      <c r="K18" s="160"/>
    </row>
    <row r="19" spans="1:11">
      <c r="A19" s="150" t="s">
        <v>886</v>
      </c>
      <c r="B19" s="168"/>
      <c r="D19" s="168"/>
      <c r="F19" s="168"/>
      <c r="G19" s="168"/>
      <c r="I19" s="168"/>
      <c r="K19" s="169"/>
    </row>
    <row r="20" spans="1:11">
      <c r="A20" s="150" t="s">
        <v>887</v>
      </c>
      <c r="B20" s="170"/>
      <c r="D20" s="170"/>
      <c r="F20" s="170"/>
      <c r="G20" s="170"/>
      <c r="I20" s="170"/>
      <c r="K20" s="169"/>
    </row>
    <row r="21" spans="1:11">
      <c r="A21" s="150" t="s">
        <v>839</v>
      </c>
      <c r="B21" s="165"/>
      <c r="D21" s="165"/>
      <c r="F21" s="165"/>
      <c r="G21" s="165"/>
      <c r="I21" s="165"/>
      <c r="K21" s="169"/>
    </row>
    <row r="22" spans="1:11">
      <c r="A22" s="157" t="s">
        <v>841</v>
      </c>
      <c r="B22" s="167"/>
      <c r="D22" s="167"/>
      <c r="F22" s="167"/>
      <c r="G22" s="167"/>
      <c r="I22" s="167"/>
      <c r="K22" s="169"/>
    </row>
    <row r="23" spans="1:11">
      <c r="A23" s="150" t="s">
        <v>886</v>
      </c>
      <c r="B23" s="165"/>
      <c r="D23" s="165"/>
      <c r="F23" s="165"/>
      <c r="G23" s="165"/>
      <c r="I23" s="165"/>
      <c r="K23" s="169"/>
    </row>
    <row r="24" spans="1:11">
      <c r="A24" s="150" t="s">
        <v>887</v>
      </c>
      <c r="B24" s="165"/>
      <c r="D24" s="165"/>
      <c r="F24" s="165"/>
      <c r="G24" s="165"/>
      <c r="I24" s="165"/>
      <c r="K24" s="169"/>
    </row>
    <row r="25" spans="1:11">
      <c r="A25" s="150" t="s">
        <v>839</v>
      </c>
      <c r="B25" s="165"/>
      <c r="D25" s="165"/>
      <c r="F25" s="165"/>
      <c r="G25" s="165"/>
      <c r="I25" s="165"/>
      <c r="K25" s="169"/>
    </row>
    <row r="26" spans="1:11">
      <c r="A26" s="157" t="s">
        <v>888</v>
      </c>
      <c r="B26" s="167"/>
      <c r="D26" s="167"/>
      <c r="F26" s="167"/>
      <c r="G26" s="167"/>
      <c r="I26" s="167"/>
      <c r="K26" s="160"/>
    </row>
    <row r="27" spans="1:11">
      <c r="A27" s="150" t="s">
        <v>886</v>
      </c>
      <c r="B27" s="168"/>
      <c r="D27" s="168"/>
      <c r="F27" s="168"/>
      <c r="G27" s="168"/>
      <c r="I27" s="168"/>
      <c r="K27" s="171"/>
    </row>
    <row r="28" spans="1:11">
      <c r="A28" s="150" t="s">
        <v>887</v>
      </c>
      <c r="B28" s="170"/>
      <c r="D28" s="170"/>
      <c r="F28" s="170"/>
      <c r="G28" s="170"/>
      <c r="I28" s="170"/>
      <c r="K28" s="172"/>
    </row>
    <row r="29" spans="1:11">
      <c r="A29" s="150" t="s">
        <v>839</v>
      </c>
      <c r="B29" s="173"/>
      <c r="D29" s="173"/>
      <c r="F29" s="173"/>
      <c r="G29" s="173"/>
      <c r="I29" s="173"/>
      <c r="K29" s="166"/>
    </row>
    <row r="30" spans="1:11">
      <c r="A30" s="174" t="s">
        <v>889</v>
      </c>
      <c r="B30" s="175">
        <f>B13+B17+B21+B25+B29</f>
        <v>14.64</v>
      </c>
      <c r="D30" s="175">
        <f>D13+D17+D21+D25+D29</f>
        <v>10.62</v>
      </c>
      <c r="F30" s="175">
        <f>F13+F17+F21+F25+F29</f>
        <v>14.85</v>
      </c>
      <c r="G30" s="175">
        <f>G13+G17+G21+G25+G29</f>
        <v>10.47</v>
      </c>
      <c r="I30" s="175">
        <f>I13+I17+I21+I25+I29</f>
        <v>12.83</v>
      </c>
      <c r="K30" s="176">
        <f>K13+K17+K21+K29</f>
        <v>6.98</v>
      </c>
    </row>
    <row r="31" spans="1:11" ht="37.5" customHeight="1">
      <c r="A31" s="157" t="s">
        <v>842</v>
      </c>
      <c r="B31" s="167" t="s">
        <v>890</v>
      </c>
      <c r="D31" s="167" t="s">
        <v>890</v>
      </c>
      <c r="F31" s="167" t="s">
        <v>890</v>
      </c>
      <c r="G31" s="167" t="s">
        <v>890</v>
      </c>
      <c r="I31" s="167" t="s">
        <v>890</v>
      </c>
      <c r="K31" s="177" t="s">
        <v>891</v>
      </c>
    </row>
    <row r="32" spans="1:11">
      <c r="A32" s="150" t="s">
        <v>886</v>
      </c>
      <c r="B32" s="178">
        <v>0.05</v>
      </c>
      <c r="D32" s="178">
        <v>0.05</v>
      </c>
      <c r="F32" s="178">
        <v>0.05</v>
      </c>
      <c r="G32" s="178">
        <v>0.05</v>
      </c>
      <c r="I32" s="178">
        <v>0.05</v>
      </c>
      <c r="K32" s="179">
        <v>0.04</v>
      </c>
    </row>
    <row r="33" spans="1:11">
      <c r="A33" s="150" t="s">
        <v>887</v>
      </c>
      <c r="B33" s="180">
        <v>1</v>
      </c>
      <c r="D33" s="180">
        <v>1</v>
      </c>
      <c r="F33" s="180">
        <v>1</v>
      </c>
      <c r="G33" s="180">
        <v>1</v>
      </c>
      <c r="I33" s="180">
        <v>1</v>
      </c>
      <c r="K33" s="181">
        <v>1</v>
      </c>
    </row>
    <row r="34" spans="1:11">
      <c r="A34" s="150" t="s">
        <v>839</v>
      </c>
      <c r="B34" s="180">
        <f t="shared" ref="B34" si="1">B32*B33</f>
        <v>0.05</v>
      </c>
      <c r="D34" s="180">
        <f>D32*D33</f>
        <v>0.05</v>
      </c>
      <c r="F34" s="180">
        <f t="shared" ref="F34:I34" si="2">F32*F33</f>
        <v>0.05</v>
      </c>
      <c r="G34" s="180">
        <f t="shared" si="2"/>
        <v>0.05</v>
      </c>
      <c r="I34" s="180">
        <f t="shared" si="2"/>
        <v>0.05</v>
      </c>
      <c r="K34" s="181">
        <f>K32*K33</f>
        <v>0.04</v>
      </c>
    </row>
    <row r="35" spans="1:11" ht="27">
      <c r="A35" s="157" t="s">
        <v>843</v>
      </c>
      <c r="B35" s="167" t="s">
        <v>892</v>
      </c>
      <c r="D35" s="167" t="s">
        <v>892</v>
      </c>
      <c r="F35" s="167" t="s">
        <v>892</v>
      </c>
      <c r="G35" s="167" t="s">
        <v>892</v>
      </c>
      <c r="I35" s="167" t="s">
        <v>892</v>
      </c>
      <c r="K35" s="160" t="s">
        <v>893</v>
      </c>
    </row>
    <row r="36" spans="1:11">
      <c r="A36" s="150" t="s">
        <v>886</v>
      </c>
      <c r="B36" s="182">
        <f>0.5*(12.5+15+3*2+6)*2*0.0254*1.03+0.1</f>
        <v>1.1299999999999999</v>
      </c>
      <c r="D36" s="182">
        <f>0.5*(12.5+15+3*2+6)*2*0.0254*1.03+0.1</f>
        <v>1.1299999999999999</v>
      </c>
      <c r="F36" s="182">
        <f>0.5*(12.5+15+3*2+6)*2*0.0254*1.03+0.1</f>
        <v>1.1299999999999999</v>
      </c>
      <c r="G36" s="182">
        <f>0.5*(12.5+15+3*2+6)*2*0.0254*1.03+0.1</f>
        <v>1.1299999999999999</v>
      </c>
      <c r="I36" s="182">
        <f>0.5*(12.5+15+2.5*2+6)*2*0.0254*1.03</f>
        <v>1.01</v>
      </c>
      <c r="K36" s="183">
        <v>0.05</v>
      </c>
    </row>
    <row r="37" spans="1:11">
      <c r="A37" s="150" t="s">
        <v>887</v>
      </c>
      <c r="B37" s="184">
        <v>1</v>
      </c>
      <c r="D37" s="184">
        <v>1</v>
      </c>
      <c r="F37" s="184">
        <v>1</v>
      </c>
      <c r="G37" s="184">
        <v>1</v>
      </c>
      <c r="I37" s="184">
        <v>1</v>
      </c>
      <c r="K37" s="185">
        <f>1/4</f>
        <v>0.25</v>
      </c>
    </row>
    <row r="38" spans="1:11">
      <c r="A38" s="150" t="s">
        <v>839</v>
      </c>
      <c r="B38" s="186">
        <f t="shared" ref="B38" si="3">B36*B37</f>
        <v>1.1299999999999999</v>
      </c>
      <c r="D38" s="186">
        <f>D36*D37</f>
        <v>1.1299999999999999</v>
      </c>
      <c r="F38" s="186">
        <f t="shared" ref="F38:I38" si="4">F36*F37</f>
        <v>1.1299999999999999</v>
      </c>
      <c r="G38" s="186">
        <f t="shared" si="4"/>
        <v>1.1299999999999999</v>
      </c>
      <c r="I38" s="186">
        <f t="shared" si="4"/>
        <v>1.01</v>
      </c>
      <c r="K38" s="185">
        <f t="shared" ref="K38" si="5">K36*K37</f>
        <v>0.01</v>
      </c>
    </row>
    <row r="39" spans="1:11" ht="28.5">
      <c r="A39" s="157" t="s">
        <v>844</v>
      </c>
      <c r="B39" s="167" t="s">
        <v>894</v>
      </c>
      <c r="D39" s="167" t="s">
        <v>894</v>
      </c>
      <c r="F39" s="167" t="s">
        <v>894</v>
      </c>
      <c r="G39" s="167" t="s">
        <v>894</v>
      </c>
      <c r="I39" s="167" t="s">
        <v>895</v>
      </c>
      <c r="K39" s="160" t="s">
        <v>896</v>
      </c>
    </row>
    <row r="40" spans="1:11">
      <c r="A40" s="150" t="s">
        <v>886</v>
      </c>
      <c r="B40" s="187">
        <v>0.3</v>
      </c>
      <c r="D40" s="187">
        <v>0.3</v>
      </c>
      <c r="F40" s="187">
        <v>0.3</v>
      </c>
      <c r="G40" s="187">
        <v>0.3</v>
      </c>
      <c r="I40" s="187">
        <v>0.3</v>
      </c>
      <c r="K40" s="171">
        <v>0.3</v>
      </c>
    </row>
    <row r="41" spans="1:11">
      <c r="A41" s="150" t="s">
        <v>887</v>
      </c>
      <c r="B41" s="180">
        <v>1</v>
      </c>
      <c r="D41" s="180">
        <v>1</v>
      </c>
      <c r="F41" s="180">
        <v>1</v>
      </c>
      <c r="G41" s="180">
        <v>1</v>
      </c>
      <c r="I41" s="180">
        <v>1</v>
      </c>
      <c r="K41" s="166">
        <v>1</v>
      </c>
    </row>
    <row r="42" spans="1:11">
      <c r="A42" s="150" t="s">
        <v>839</v>
      </c>
      <c r="B42" s="180">
        <f>B40*B41</f>
        <v>0.3</v>
      </c>
      <c r="D42" s="180">
        <f>D40*D41</f>
        <v>0.3</v>
      </c>
      <c r="F42" s="180">
        <f t="shared" ref="F42:I42" si="6">F40*F41</f>
        <v>0.3</v>
      </c>
      <c r="G42" s="180">
        <f t="shared" si="6"/>
        <v>0.3</v>
      </c>
      <c r="I42" s="180">
        <f t="shared" si="6"/>
        <v>0.3</v>
      </c>
      <c r="K42" s="166">
        <f>K40*K41</f>
        <v>0.3</v>
      </c>
    </row>
    <row r="43" spans="1:11" ht="28.5">
      <c r="A43" s="188" t="s">
        <v>845</v>
      </c>
      <c r="B43" s="167" t="s">
        <v>897</v>
      </c>
      <c r="D43" s="167" t="s">
        <v>897</v>
      </c>
      <c r="F43" s="167" t="s">
        <v>897</v>
      </c>
      <c r="G43" s="167" t="s">
        <v>897</v>
      </c>
      <c r="I43" s="167" t="s">
        <v>897</v>
      </c>
      <c r="K43" s="160" t="s">
        <v>898</v>
      </c>
    </row>
    <row r="44" spans="1:11">
      <c r="A44" s="189" t="s">
        <v>886</v>
      </c>
      <c r="B44" s="190">
        <v>2</v>
      </c>
      <c r="D44" s="190">
        <v>2</v>
      </c>
      <c r="F44" s="190">
        <v>2</v>
      </c>
      <c r="G44" s="190">
        <v>2</v>
      </c>
      <c r="I44" s="190">
        <v>2</v>
      </c>
      <c r="K44" s="171">
        <f>0.5*(11*2+14*2+2.5*4+1*2)*0.0254+0.5*1.5*0.0254*2+0.1*2</f>
        <v>1.03</v>
      </c>
    </row>
    <row r="45" spans="1:11">
      <c r="A45" s="189" t="s">
        <v>887</v>
      </c>
      <c r="B45" s="191">
        <v>1</v>
      </c>
      <c r="D45" s="191">
        <v>1</v>
      </c>
      <c r="F45" s="191">
        <v>1</v>
      </c>
      <c r="G45" s="191">
        <v>1</v>
      </c>
      <c r="I45" s="191">
        <v>1</v>
      </c>
      <c r="K45" s="166">
        <v>1</v>
      </c>
    </row>
    <row r="46" spans="1:11">
      <c r="A46" s="189" t="s">
        <v>839</v>
      </c>
      <c r="B46" s="173">
        <f>B44*B45</f>
        <v>2</v>
      </c>
      <c r="D46" s="173">
        <f>D44*D45</f>
        <v>2</v>
      </c>
      <c r="F46" s="173">
        <f t="shared" ref="F46:I46" si="7">F44*F45</f>
        <v>2</v>
      </c>
      <c r="G46" s="173">
        <f t="shared" si="7"/>
        <v>2</v>
      </c>
      <c r="I46" s="173">
        <f t="shared" si="7"/>
        <v>2</v>
      </c>
      <c r="K46" s="166">
        <f>K44*K45</f>
        <v>1.03</v>
      </c>
    </row>
    <row r="47" spans="1:11" ht="27">
      <c r="A47" s="188" t="s">
        <v>846</v>
      </c>
      <c r="B47" s="167" t="s">
        <v>854</v>
      </c>
      <c r="D47" s="167" t="s">
        <v>854</v>
      </c>
      <c r="F47" s="167" t="s">
        <v>854</v>
      </c>
      <c r="G47" s="167" t="s">
        <v>854</v>
      </c>
      <c r="I47" s="167" t="s">
        <v>854</v>
      </c>
      <c r="K47" s="192" t="s">
        <v>899</v>
      </c>
    </row>
    <row r="48" spans="1:11">
      <c r="A48" s="189" t="s">
        <v>839</v>
      </c>
      <c r="B48" s="193">
        <v>0.1</v>
      </c>
      <c r="D48" s="193">
        <v>0.1</v>
      </c>
      <c r="F48" s="193">
        <v>0.1</v>
      </c>
      <c r="G48" s="193">
        <v>0.1</v>
      </c>
      <c r="I48" s="193">
        <v>0.1</v>
      </c>
      <c r="K48" s="185">
        <v>0.1</v>
      </c>
    </row>
    <row r="49" spans="1:11" ht="27">
      <c r="A49" s="188" t="s">
        <v>847</v>
      </c>
      <c r="B49" s="167" t="s">
        <v>855</v>
      </c>
      <c r="D49" s="167" t="s">
        <v>855</v>
      </c>
      <c r="F49" s="167" t="s">
        <v>855</v>
      </c>
      <c r="G49" s="167" t="s">
        <v>855</v>
      </c>
      <c r="I49" s="167" t="s">
        <v>855</v>
      </c>
      <c r="K49" s="160" t="s">
        <v>900</v>
      </c>
    </row>
    <row r="50" spans="1:11">
      <c r="A50" s="189" t="s">
        <v>839</v>
      </c>
      <c r="B50" s="190">
        <v>0</v>
      </c>
      <c r="D50" s="190">
        <v>0</v>
      </c>
      <c r="F50" s="190">
        <v>0</v>
      </c>
      <c r="G50" s="190">
        <v>0</v>
      </c>
      <c r="I50" s="190">
        <v>0.1</v>
      </c>
      <c r="K50" s="194">
        <f t="shared" ref="K50" si="8">30*20/3000</f>
        <v>0.2</v>
      </c>
    </row>
    <row r="51" spans="1:11" ht="27">
      <c r="A51" s="188" t="s">
        <v>848</v>
      </c>
      <c r="B51" s="195" t="s">
        <v>901</v>
      </c>
      <c r="D51" s="195" t="s">
        <v>901</v>
      </c>
      <c r="F51" s="195" t="s">
        <v>901</v>
      </c>
      <c r="G51" s="195" t="s">
        <v>901</v>
      </c>
      <c r="I51" s="195" t="s">
        <v>901</v>
      </c>
      <c r="K51" s="160" t="s">
        <v>902</v>
      </c>
    </row>
    <row r="52" spans="1:11">
      <c r="A52" s="189" t="s">
        <v>839</v>
      </c>
      <c r="B52" s="196">
        <f>0.9*((0.39+0.33)*0.475+0.39*0.33)/4</f>
        <v>0.11</v>
      </c>
      <c r="D52" s="196">
        <f>0.9*((0.39+0.33)*0.475+0.39*0.33)/4</f>
        <v>0.11</v>
      </c>
      <c r="F52" s="196">
        <f>0.9*((0.39+0.33)*0.475+0.39*0.33)/4</f>
        <v>0.11</v>
      </c>
      <c r="G52" s="196">
        <f>0.9*((0.39+0.33)*0.475+0.39*0.33)/4</f>
        <v>0.11</v>
      </c>
      <c r="I52" s="196">
        <f>0.9*((0.39+0.33)*0.475+0.39*0.33)/4</f>
        <v>0.11</v>
      </c>
      <c r="K52" s="194">
        <f>1.5*((11+15)*(14+15+1)*0.0254*0.0254)/6</f>
        <v>0.13</v>
      </c>
    </row>
    <row r="53" spans="1:11" ht="27">
      <c r="A53" s="188" t="s">
        <v>849</v>
      </c>
      <c r="B53" s="160" t="s">
        <v>903</v>
      </c>
      <c r="D53" s="160" t="s">
        <v>903</v>
      </c>
      <c r="F53" s="160" t="s">
        <v>903</v>
      </c>
      <c r="G53" s="160" t="s">
        <v>903</v>
      </c>
      <c r="I53" s="160" t="s">
        <v>903</v>
      </c>
      <c r="K53" s="160" t="s">
        <v>904</v>
      </c>
    </row>
    <row r="54" spans="1:11">
      <c r="A54" s="189" t="s">
        <v>839</v>
      </c>
      <c r="B54" s="194">
        <f>2.75*(12.2*0.0254+0.01)*(9.2*0.0254+0.01)</f>
        <v>0.21</v>
      </c>
      <c r="D54" s="194">
        <f>2.75*(12.2*0.0254+0.01)*(9.2*0.0254+0.01)</f>
        <v>0.21</v>
      </c>
      <c r="F54" s="194">
        <f>2.75*(12.2*0.0254+0.01)*(9.2*0.0254+0.01)</f>
        <v>0.21</v>
      </c>
      <c r="G54" s="194">
        <f>2.75*(12.2*0.0254+0.01)*(9.2*0.0254+0.01)</f>
        <v>0.21</v>
      </c>
      <c r="I54" s="194">
        <f>2.75*(12.2*0.0254+0.01)*(9.2*0.0254+0.01)</f>
        <v>0.21</v>
      </c>
      <c r="K54" s="194">
        <f>2.75*(12.2*0.0254+0.01)*(9.2*0.0254+0.01)</f>
        <v>0.21</v>
      </c>
    </row>
    <row r="55" spans="1:11" ht="27">
      <c r="A55" s="188" t="s">
        <v>850</v>
      </c>
      <c r="B55" s="197" t="s">
        <v>905</v>
      </c>
      <c r="D55" s="197" t="s">
        <v>905</v>
      </c>
      <c r="F55" s="197" t="s">
        <v>905</v>
      </c>
      <c r="G55" s="197" t="s">
        <v>905</v>
      </c>
      <c r="I55" s="197" t="s">
        <v>905</v>
      </c>
      <c r="K55" s="198" t="s">
        <v>906</v>
      </c>
    </row>
    <row r="56" spans="1:11">
      <c r="A56" s="189" t="s">
        <v>839</v>
      </c>
      <c r="B56" s="199">
        <f t="shared" ref="B56" si="9">0.05*(B57+10+B58+10+B58+10)*0.01*2*1.03/4+1.6*0.2*0.1*2/4</f>
        <v>7.0000000000000007E-2</v>
      </c>
      <c r="D56" s="199">
        <f>0.05*(D57+10+D58+10+D58+10)*0.01*2*1.03/4+1.6*0.2*0.1*2/4</f>
        <v>7.0000000000000007E-2</v>
      </c>
      <c r="F56" s="199">
        <f t="shared" ref="F56:I56" si="10">0.05*(F57+10+F58+10+F58+10)*0.01*2*1.03/4+1.6*0.2*0.1*2/4</f>
        <v>7.0000000000000007E-2</v>
      </c>
      <c r="G56" s="199">
        <f t="shared" si="10"/>
        <v>7.0000000000000007E-2</v>
      </c>
      <c r="I56" s="199">
        <f t="shared" si="10"/>
        <v>7.0000000000000007E-2</v>
      </c>
      <c r="K56" s="194">
        <f>0.05*(75.5+10+41+10+41+10)*0.01*2/12*1.03+1.6*0.2*0.1*2/12</f>
        <v>0.02</v>
      </c>
    </row>
    <row r="57" spans="1:11">
      <c r="A57" s="200" t="s">
        <v>907</v>
      </c>
      <c r="B57" s="201">
        <v>73</v>
      </c>
      <c r="D57" s="201">
        <v>73</v>
      </c>
      <c r="F57" s="201">
        <v>73</v>
      </c>
      <c r="G57" s="201">
        <v>73</v>
      </c>
      <c r="I57" s="201">
        <v>73</v>
      </c>
      <c r="K57" s="202">
        <v>37</v>
      </c>
    </row>
    <row r="58" spans="1:11">
      <c r="A58" s="200" t="s">
        <v>908</v>
      </c>
      <c r="B58" s="201">
        <v>59</v>
      </c>
      <c r="D58" s="201">
        <v>59</v>
      </c>
      <c r="F58" s="201">
        <v>59</v>
      </c>
      <c r="G58" s="201">
        <v>59</v>
      </c>
      <c r="I58" s="201">
        <v>59</v>
      </c>
      <c r="K58" s="202">
        <v>30</v>
      </c>
    </row>
    <row r="59" spans="1:11">
      <c r="A59" s="200" t="s">
        <v>909</v>
      </c>
      <c r="B59" s="201">
        <v>42</v>
      </c>
      <c r="D59" s="201">
        <v>40</v>
      </c>
      <c r="F59" s="201">
        <v>40</v>
      </c>
      <c r="G59" s="201">
        <v>40</v>
      </c>
      <c r="I59" s="201">
        <v>40</v>
      </c>
      <c r="K59" s="202">
        <v>25</v>
      </c>
    </row>
    <row r="60" spans="1:11">
      <c r="A60" s="203" t="s">
        <v>910</v>
      </c>
      <c r="B60" s="204">
        <v>24</v>
      </c>
      <c r="D60" s="204">
        <v>24</v>
      </c>
      <c r="F60" s="204">
        <v>24</v>
      </c>
      <c r="G60" s="204">
        <v>24</v>
      </c>
      <c r="I60" s="204">
        <v>24</v>
      </c>
      <c r="K60" s="205">
        <v>6</v>
      </c>
    </row>
    <row r="61" spans="1:11">
      <c r="A61" s="200" t="s">
        <v>911</v>
      </c>
      <c r="B61" s="202">
        <v>7.5</v>
      </c>
      <c r="D61" s="202">
        <v>7.5</v>
      </c>
      <c r="F61" s="202">
        <v>7.5</v>
      </c>
      <c r="G61" s="202">
        <v>7.5</v>
      </c>
      <c r="I61" s="202">
        <v>7.5</v>
      </c>
      <c r="K61" s="202">
        <v>7.5</v>
      </c>
    </row>
    <row r="62" spans="1:11">
      <c r="A62" s="189" t="s">
        <v>839</v>
      </c>
      <c r="B62" s="206">
        <f t="shared" ref="B62" si="11">(B57+B58+8)*(B58+B59+4)*0.0001*B61/B60</f>
        <v>0.46</v>
      </c>
      <c r="D62" s="206">
        <f>(D57+D58+8)*(D58+D59+4)*0.0001*D61/D60</f>
        <v>0.45</v>
      </c>
      <c r="F62" s="206">
        <f t="shared" ref="F62:G62" si="12">(F57+F58+8)*(F58+F59+4)*0.0001*F61/F60</f>
        <v>0.45</v>
      </c>
      <c r="G62" s="206">
        <f t="shared" si="12"/>
        <v>0.45</v>
      </c>
      <c r="I62" s="206">
        <f>(I57+I58+8)*(I58+I59+4)*0.0001*I61/I60</f>
        <v>0.45</v>
      </c>
      <c r="K62" s="207">
        <f>(K57+K58+8)*(K58+K59+4)*0.0001*K61/K60</f>
        <v>0.55000000000000004</v>
      </c>
    </row>
    <row r="63" spans="1:11" ht="27">
      <c r="A63" s="208" t="s">
        <v>912</v>
      </c>
      <c r="B63" s="209">
        <f>B34+B38+B42+B46+B48++B56+B62+B52+B54+B50</f>
        <v>4.43</v>
      </c>
      <c r="D63" s="209">
        <f>D34+D38+D42+D46+D48++D56+D62+D52+D54+D50</f>
        <v>4.42</v>
      </c>
      <c r="F63" s="209">
        <f>F34+F38+F42+F46+F48++F56+F62+F52+F54+F50</f>
        <v>4.42</v>
      </c>
      <c r="G63" s="209">
        <f>G34+G38+G42+G46+G48++G56+G62+G52+G54+G50</f>
        <v>4.42</v>
      </c>
      <c r="I63" s="209">
        <f>I34+I38+I42+I46+I48++I56+I62+I52+I54+I50</f>
        <v>4.4000000000000004</v>
      </c>
      <c r="K63" s="210">
        <f t="shared" ref="K63" si="13">K34+K38+K42+K46+K48+K50+K52+K54+K56+K62</f>
        <v>2.59</v>
      </c>
    </row>
    <row r="64" spans="1:11" ht="27">
      <c r="A64" s="208" t="s">
        <v>913</v>
      </c>
      <c r="B64" s="211">
        <f>B30+B63</f>
        <v>19.07</v>
      </c>
      <c r="D64" s="211">
        <f>D30+D63</f>
        <v>15.04</v>
      </c>
      <c r="F64" s="211">
        <f>F30+F63</f>
        <v>19.27</v>
      </c>
      <c r="G64" s="211">
        <f>G30+G63</f>
        <v>14.89</v>
      </c>
      <c r="I64" s="211">
        <f>I30+I63</f>
        <v>17.23</v>
      </c>
      <c r="K64" s="212">
        <f t="shared" ref="K64" si="14">K30+K63</f>
        <v>9.57</v>
      </c>
    </row>
    <row r="65" spans="1:23">
      <c r="A65" s="189" t="s">
        <v>914</v>
      </c>
      <c r="B65" s="213">
        <f>0.5+0.5+(50+60)*2*0.0254*0.15</f>
        <v>1.84</v>
      </c>
      <c r="D65" s="213">
        <f>0.5+0.5+(50+60)*2*0.0254*0.15</f>
        <v>1.84</v>
      </c>
      <c r="F65" s="213">
        <f>0.5+0.5+(50+60)*2*0.0254*0.15</f>
        <v>1.84</v>
      </c>
      <c r="G65" s="213">
        <f>0.5+0.5+(50+60)*2*0.0254*0.15</f>
        <v>1.84</v>
      </c>
      <c r="I65" s="213">
        <f>0.5+0.5+(50+60)*2*0.0254*0.15</f>
        <v>1.84</v>
      </c>
      <c r="K65" s="214">
        <f>0.5+0.5+(50*2+60*2)*0.0254*0.15+1.5</f>
        <v>3.34</v>
      </c>
    </row>
    <row r="66" spans="1:23">
      <c r="A66" s="150" t="s">
        <v>915</v>
      </c>
      <c r="B66" s="215">
        <f>(3000+1265+355+40)/65*(B57*B58*B59)/B60/10^6+720/3000</f>
        <v>0.78</v>
      </c>
      <c r="D66" s="215">
        <f>(3000+1265+355+40)/65*(D57*D58*D59)/D60/10^6+720/3000</f>
        <v>0.75</v>
      </c>
      <c r="F66" s="215">
        <f>(3000+1265+355+40)/65*(F57*F58*F59)/F60/10^6+720/3000</f>
        <v>0.75</v>
      </c>
      <c r="G66" s="215">
        <f>(3000+1265+355+40)/65*(G57*G58*G59)/G60/10^6+720/3000</f>
        <v>0.75</v>
      </c>
      <c r="I66" s="216">
        <f>5500/(65/(I57*I58*I59)/0.000001)/I60</f>
        <v>0.61</v>
      </c>
      <c r="K66" s="217">
        <f>(3000+1265+355+40)/56*(K57*K58*K59)/K60/10^6+720*2/6000</f>
        <v>0.62</v>
      </c>
    </row>
    <row r="67" spans="1:23">
      <c r="A67" s="189" t="s">
        <v>916</v>
      </c>
      <c r="B67" s="178">
        <f t="shared" ref="B67" si="15">B65*0.13</f>
        <v>0.24</v>
      </c>
      <c r="D67" s="178">
        <f>D65*0.13</f>
        <v>0.24</v>
      </c>
      <c r="F67" s="178">
        <f t="shared" ref="F67:I67" si="16">F65*0.13</f>
        <v>0.24</v>
      </c>
      <c r="G67" s="178">
        <f t="shared" si="16"/>
        <v>0.24</v>
      </c>
      <c r="I67" s="178">
        <f t="shared" si="16"/>
        <v>0.24</v>
      </c>
      <c r="K67" s="218">
        <f>K65*0.13</f>
        <v>0.43</v>
      </c>
    </row>
    <row r="68" spans="1:23">
      <c r="A68" s="150" t="s">
        <v>917</v>
      </c>
      <c r="B68" s="219">
        <v>8</v>
      </c>
      <c r="D68" s="219">
        <v>8</v>
      </c>
      <c r="F68" s="219">
        <v>8</v>
      </c>
      <c r="G68" s="219">
        <v>8</v>
      </c>
      <c r="I68" s="219">
        <v>8.1999999999999993</v>
      </c>
      <c r="K68" s="220">
        <v>7.95</v>
      </c>
    </row>
    <row r="69" spans="1:23">
      <c r="A69" s="189" t="s">
        <v>918</v>
      </c>
      <c r="B69" s="221"/>
      <c r="D69" s="221"/>
      <c r="F69" s="221"/>
      <c r="G69" s="221"/>
      <c r="I69" s="221"/>
      <c r="K69" s="222"/>
    </row>
    <row r="70" spans="1:23">
      <c r="A70" s="223" t="s">
        <v>919</v>
      </c>
      <c r="B70" s="224">
        <f t="shared" ref="B70" si="17">B65+B66+B67</f>
        <v>2.86</v>
      </c>
      <c r="D70" s="224">
        <f>D65+D66+D67</f>
        <v>2.83</v>
      </c>
      <c r="F70" s="224">
        <f t="shared" ref="F70:I70" si="18">F65+F66+F67</f>
        <v>2.83</v>
      </c>
      <c r="G70" s="224">
        <f t="shared" si="18"/>
        <v>2.83</v>
      </c>
      <c r="I70" s="224">
        <f t="shared" si="18"/>
        <v>2.69</v>
      </c>
      <c r="K70" s="225">
        <f>K65+K66+K67</f>
        <v>4.3899999999999997</v>
      </c>
    </row>
    <row r="71" spans="1:23">
      <c r="A71" s="223" t="s">
        <v>851</v>
      </c>
      <c r="B71" s="224">
        <f t="shared" ref="B71" si="19">B64+B70</f>
        <v>21.93</v>
      </c>
      <c r="D71" s="224">
        <f>D64+D70</f>
        <v>17.87</v>
      </c>
      <c r="F71" s="224">
        <f t="shared" ref="F71:I71" si="20">F64+F70</f>
        <v>22.1</v>
      </c>
      <c r="G71" s="224">
        <f t="shared" si="20"/>
        <v>17.72</v>
      </c>
      <c r="I71" s="224">
        <f t="shared" si="20"/>
        <v>19.920000000000002</v>
      </c>
      <c r="K71" s="225">
        <f>K64+K70</f>
        <v>13.96</v>
      </c>
    </row>
    <row r="72" spans="1:23" s="228" customFormat="1" ht="19.5" customHeight="1">
      <c r="A72" s="226" t="s">
        <v>852</v>
      </c>
      <c r="B72" s="227">
        <f t="shared" ref="B72" si="21">B71/(B68+B69)</f>
        <v>2.74</v>
      </c>
      <c r="C72" s="136"/>
      <c r="D72" s="227">
        <f>D71/(D68+D69)</f>
        <v>2.23</v>
      </c>
      <c r="E72" s="136"/>
      <c r="F72" s="227">
        <f t="shared" ref="F72:I72" si="22">F71/(F68+F69)</f>
        <v>2.76</v>
      </c>
      <c r="G72" s="227">
        <f t="shared" si="22"/>
        <v>2.2200000000000002</v>
      </c>
      <c r="H72" s="136"/>
      <c r="I72" s="227">
        <f t="shared" si="22"/>
        <v>2.4300000000000002</v>
      </c>
      <c r="J72" s="136"/>
      <c r="K72" s="227">
        <f>K71/(K68+K69)</f>
        <v>1.76</v>
      </c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</row>
    <row r="73" spans="1:23" s="232" customFormat="1" ht="19.5" customHeight="1">
      <c r="A73" s="229">
        <v>1.05</v>
      </c>
      <c r="B73" s="230">
        <f t="shared" ref="B73:I73" si="23">B71*$A73</f>
        <v>23.03</v>
      </c>
      <c r="C73" s="136"/>
      <c r="D73" s="230">
        <f t="shared" si="23"/>
        <v>18.760000000000002</v>
      </c>
      <c r="E73" s="136"/>
      <c r="F73" s="230">
        <f t="shared" si="23"/>
        <v>23.21</v>
      </c>
      <c r="G73" s="230">
        <f>G71*$A73</f>
        <v>18.61</v>
      </c>
      <c r="H73" s="136"/>
      <c r="I73" s="230">
        <f t="shared" si="23"/>
        <v>20.92</v>
      </c>
      <c r="J73" s="136"/>
      <c r="K73" s="231">
        <f>K71*$A73</f>
        <v>14.66</v>
      </c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</row>
    <row r="74" spans="1:23" s="236" customFormat="1">
      <c r="A74" s="233" t="s">
        <v>920</v>
      </c>
      <c r="B74" s="234">
        <f t="shared" ref="B74:I74" si="24">B73/B68+B69</f>
        <v>2.88</v>
      </c>
      <c r="C74" s="136"/>
      <c r="D74" s="234">
        <f t="shared" si="24"/>
        <v>2.35</v>
      </c>
      <c r="E74" s="136"/>
      <c r="F74" s="234">
        <f t="shared" si="24"/>
        <v>2.9</v>
      </c>
      <c r="G74" s="234">
        <f t="shared" si="24"/>
        <v>2.33</v>
      </c>
      <c r="H74" s="136"/>
      <c r="I74" s="234">
        <f t="shared" si="24"/>
        <v>2.5499999999999998</v>
      </c>
      <c r="J74" s="136"/>
      <c r="K74" s="235">
        <f t="shared" ref="K74" si="25">K73/K68+K69</f>
        <v>1.84</v>
      </c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</row>
    <row r="75" spans="1:23">
      <c r="I75" s="239"/>
      <c r="K75" s="240"/>
    </row>
    <row r="76" spans="1:23">
      <c r="B76" s="241"/>
      <c r="L76" s="242"/>
      <c r="M76" s="242"/>
      <c r="N76" s="242"/>
      <c r="O76" s="242"/>
      <c r="P76" s="242"/>
      <c r="Q76" s="242"/>
    </row>
    <row r="77" spans="1:23" s="242" customFormat="1">
      <c r="A77" s="243" t="s">
        <v>921</v>
      </c>
      <c r="B77" s="244">
        <v>2.98</v>
      </c>
      <c r="C77" s="245"/>
      <c r="D77" s="244">
        <v>2.1920000000000002</v>
      </c>
      <c r="E77" s="245"/>
      <c r="F77" s="244">
        <v>3.07</v>
      </c>
      <c r="G77" s="244">
        <v>2.41</v>
      </c>
      <c r="H77" s="246"/>
      <c r="I77" s="246">
        <v>19</v>
      </c>
      <c r="K77" s="247">
        <v>1.63</v>
      </c>
    </row>
    <row r="78" spans="1:23" s="242" customFormat="1">
      <c r="A78" s="243"/>
      <c r="B78" s="244" t="s">
        <v>922</v>
      </c>
      <c r="C78" s="245"/>
      <c r="D78" s="244" t="s">
        <v>922</v>
      </c>
      <c r="E78" s="245"/>
      <c r="F78" s="248" t="s">
        <v>922</v>
      </c>
      <c r="G78" s="248" t="s">
        <v>922</v>
      </c>
      <c r="H78" s="245"/>
      <c r="I78" s="249" t="s">
        <v>923</v>
      </c>
      <c r="K78" s="249" t="s">
        <v>924</v>
      </c>
    </row>
    <row r="79" spans="1:23">
      <c r="B79" s="241"/>
      <c r="K79" s="250"/>
    </row>
    <row r="80" spans="1:23">
      <c r="K80" s="241"/>
    </row>
  </sheetData>
  <phoneticPr fontId="2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96"/>
  <sheetViews>
    <sheetView workbookViewId="0">
      <selection activeCell="A3" sqref="A3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246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71</v>
      </c>
      <c r="G1" s="43" t="s">
        <v>822</v>
      </c>
      <c r="H1" s="43" t="s">
        <v>52</v>
      </c>
      <c r="I1" s="43" t="s">
        <v>702</v>
      </c>
      <c r="J1" s="43" t="s">
        <v>709</v>
      </c>
      <c r="K1" s="43" t="s">
        <v>53</v>
      </c>
    </row>
    <row r="2" spans="1:11">
      <c r="A2" s="38" t="s">
        <v>176</v>
      </c>
      <c r="B2" s="38" t="s">
        <v>80</v>
      </c>
      <c r="C2" s="38" t="s">
        <v>157</v>
      </c>
      <c r="F2" s="3" t="s">
        <v>291</v>
      </c>
      <c r="G2" s="3" t="s">
        <v>147</v>
      </c>
      <c r="K2" s="3" t="s">
        <v>658</v>
      </c>
    </row>
    <row r="3" spans="1:11">
      <c r="A3" s="38" t="s">
        <v>831</v>
      </c>
      <c r="B3" s="38" t="s">
        <v>829</v>
      </c>
      <c r="C3" s="38" t="s">
        <v>830</v>
      </c>
      <c r="D3" t="s">
        <v>332</v>
      </c>
      <c r="E3" t="s">
        <v>328</v>
      </c>
      <c r="F3" s="3" t="s">
        <v>292</v>
      </c>
      <c r="G3" s="3" t="s">
        <v>146</v>
      </c>
      <c r="H3" s="3" t="s">
        <v>587</v>
      </c>
      <c r="I3" t="s">
        <v>703</v>
      </c>
      <c r="J3" t="s">
        <v>710</v>
      </c>
      <c r="K3" s="3" t="s">
        <v>596</v>
      </c>
    </row>
    <row r="4" spans="1:11">
      <c r="A4" s="38" t="s">
        <v>172</v>
      </c>
      <c r="B4" s="38" t="s">
        <v>81</v>
      </c>
      <c r="C4" s="38" t="s">
        <v>240</v>
      </c>
      <c r="D4" t="s">
        <v>329</v>
      </c>
      <c r="E4" t="s">
        <v>327</v>
      </c>
      <c r="F4" s="3" t="s">
        <v>293</v>
      </c>
      <c r="G4" s="3" t="s">
        <v>133</v>
      </c>
      <c r="H4" s="3" t="s">
        <v>588</v>
      </c>
      <c r="I4" s="3" t="s">
        <v>704</v>
      </c>
      <c r="J4" s="3" t="s">
        <v>711</v>
      </c>
      <c r="K4" s="3" t="s">
        <v>597</v>
      </c>
    </row>
    <row r="5" spans="1:11">
      <c r="A5" s="38" t="s">
        <v>82</v>
      </c>
      <c r="B5" s="38" t="s">
        <v>82</v>
      </c>
      <c r="C5" s="38" t="s">
        <v>240</v>
      </c>
      <c r="D5" s="3" t="s">
        <v>333</v>
      </c>
      <c r="E5" t="s">
        <v>731</v>
      </c>
      <c r="F5" s="3" t="s">
        <v>294</v>
      </c>
      <c r="G5" s="3" t="s">
        <v>148</v>
      </c>
      <c r="H5" s="3" t="s">
        <v>589</v>
      </c>
      <c r="I5" s="3" t="s">
        <v>705</v>
      </c>
      <c r="J5" s="3" t="s">
        <v>712</v>
      </c>
      <c r="K5" s="3" t="s">
        <v>598</v>
      </c>
    </row>
    <row r="6" spans="1:11">
      <c r="A6" s="38" t="s">
        <v>179</v>
      </c>
      <c r="B6" s="38" t="s">
        <v>85</v>
      </c>
      <c r="C6" s="38" t="s">
        <v>85</v>
      </c>
      <c r="D6" s="3" t="s">
        <v>334</v>
      </c>
      <c r="E6" t="s">
        <v>812</v>
      </c>
      <c r="F6" s="3" t="s">
        <v>295</v>
      </c>
      <c r="G6" s="3" t="s">
        <v>134</v>
      </c>
      <c r="H6" s="3" t="s">
        <v>590</v>
      </c>
      <c r="I6" s="3" t="s">
        <v>706</v>
      </c>
      <c r="J6" s="3" t="s">
        <v>713</v>
      </c>
      <c r="K6" t="s">
        <v>599</v>
      </c>
    </row>
    <row r="7" spans="1:11">
      <c r="A7" s="38" t="s">
        <v>177</v>
      </c>
      <c r="B7" s="38" t="s">
        <v>83</v>
      </c>
      <c r="C7" s="38" t="s">
        <v>158</v>
      </c>
      <c r="D7" t="s">
        <v>335</v>
      </c>
      <c r="E7" t="s">
        <v>326</v>
      </c>
      <c r="F7" s="3" t="s">
        <v>296</v>
      </c>
      <c r="G7" s="3" t="s">
        <v>135</v>
      </c>
      <c r="H7" t="s">
        <v>591</v>
      </c>
      <c r="I7" s="3" t="s">
        <v>707</v>
      </c>
      <c r="J7" s="3" t="s">
        <v>714</v>
      </c>
      <c r="K7" t="s">
        <v>600</v>
      </c>
    </row>
    <row r="8" spans="1:11">
      <c r="A8" s="38" t="s">
        <v>178</v>
      </c>
      <c r="B8" s="38" t="s">
        <v>84</v>
      </c>
      <c r="C8" s="38" t="s">
        <v>159</v>
      </c>
      <c r="D8" t="s">
        <v>515</v>
      </c>
      <c r="E8" t="s">
        <v>325</v>
      </c>
      <c r="F8" s="3" t="s">
        <v>297</v>
      </c>
      <c r="G8" s="3" t="s">
        <v>254</v>
      </c>
      <c r="H8" t="s">
        <v>592</v>
      </c>
      <c r="I8" t="s">
        <v>708</v>
      </c>
      <c r="J8" t="s">
        <v>715</v>
      </c>
      <c r="K8" t="s">
        <v>601</v>
      </c>
    </row>
    <row r="9" spans="1:11">
      <c r="A9" s="38" t="s">
        <v>181</v>
      </c>
      <c r="B9" s="38" t="s">
        <v>87</v>
      </c>
      <c r="C9" s="38" t="s">
        <v>161</v>
      </c>
      <c r="D9" t="s">
        <v>336</v>
      </c>
      <c r="E9" t="s">
        <v>324</v>
      </c>
      <c r="F9" s="3" t="s">
        <v>298</v>
      </c>
      <c r="G9" s="3" t="s">
        <v>136</v>
      </c>
      <c r="H9" t="s">
        <v>593</v>
      </c>
      <c r="J9" t="s">
        <v>716</v>
      </c>
      <c r="K9" t="s">
        <v>602</v>
      </c>
    </row>
    <row r="10" spans="1:11">
      <c r="A10" s="38" t="s">
        <v>255</v>
      </c>
      <c r="B10" s="38" t="s">
        <v>256</v>
      </c>
      <c r="C10" s="38" t="s">
        <v>162</v>
      </c>
      <c r="D10" t="s">
        <v>516</v>
      </c>
      <c r="E10" t="s">
        <v>323</v>
      </c>
      <c r="F10" s="3" t="s">
        <v>299</v>
      </c>
      <c r="G10" s="3" t="s">
        <v>257</v>
      </c>
      <c r="H10" t="s">
        <v>594</v>
      </c>
      <c r="J10" t="s">
        <v>60</v>
      </c>
      <c r="K10" t="s">
        <v>603</v>
      </c>
    </row>
    <row r="11" spans="1:11">
      <c r="A11" s="38" t="s">
        <v>182</v>
      </c>
      <c r="B11" s="38" t="s">
        <v>88</v>
      </c>
      <c r="C11" s="38" t="s">
        <v>162</v>
      </c>
      <c r="D11" t="s">
        <v>337</v>
      </c>
      <c r="E11" t="s">
        <v>322</v>
      </c>
      <c r="F11" s="3" t="s">
        <v>300</v>
      </c>
      <c r="G11" s="3" t="s">
        <v>258</v>
      </c>
      <c r="H11" t="s">
        <v>595</v>
      </c>
      <c r="J11" t="s">
        <v>717</v>
      </c>
      <c r="K11" t="s">
        <v>604</v>
      </c>
    </row>
    <row r="12" spans="1:11">
      <c r="A12" s="38" t="s">
        <v>183</v>
      </c>
      <c r="B12" s="38" t="s">
        <v>89</v>
      </c>
      <c r="C12" s="38" t="s">
        <v>162</v>
      </c>
      <c r="D12" t="s">
        <v>338</v>
      </c>
      <c r="E12" t="s">
        <v>321</v>
      </c>
      <c r="F12" s="3" t="s">
        <v>301</v>
      </c>
      <c r="G12" s="3" t="s">
        <v>259</v>
      </c>
      <c r="H12" t="s">
        <v>586</v>
      </c>
      <c r="K12" t="s">
        <v>605</v>
      </c>
    </row>
    <row r="13" spans="1:11">
      <c r="A13" s="38" t="s">
        <v>184</v>
      </c>
      <c r="B13" s="38" t="s">
        <v>90</v>
      </c>
      <c r="C13" s="38" t="s">
        <v>162</v>
      </c>
      <c r="D13" t="s">
        <v>517</v>
      </c>
      <c r="E13" t="s">
        <v>725</v>
      </c>
      <c r="F13" s="3" t="s">
        <v>302</v>
      </c>
      <c r="G13" s="3" t="s">
        <v>137</v>
      </c>
      <c r="K13" t="s">
        <v>606</v>
      </c>
    </row>
    <row r="14" spans="1:11">
      <c r="A14" s="38" t="s">
        <v>185</v>
      </c>
      <c r="B14" s="38" t="s">
        <v>91</v>
      </c>
      <c r="C14" s="38" t="s">
        <v>91</v>
      </c>
      <c r="D14" t="s">
        <v>330</v>
      </c>
      <c r="E14" t="s">
        <v>723</v>
      </c>
      <c r="F14" s="3" t="s">
        <v>303</v>
      </c>
      <c r="G14" s="3" t="s">
        <v>138</v>
      </c>
      <c r="K14" t="s">
        <v>607</v>
      </c>
    </row>
    <row r="15" spans="1:11">
      <c r="A15" s="38" t="s">
        <v>186</v>
      </c>
      <c r="B15" s="38" t="s">
        <v>92</v>
      </c>
      <c r="C15" s="38" t="s">
        <v>163</v>
      </c>
      <c r="D15" t="s">
        <v>518</v>
      </c>
      <c r="E15" t="s">
        <v>724</v>
      </c>
      <c r="F15" s="3" t="s">
        <v>304</v>
      </c>
      <c r="G15" s="3" t="s">
        <v>260</v>
      </c>
      <c r="K15" t="s">
        <v>608</v>
      </c>
    </row>
    <row r="16" spans="1:11">
      <c r="A16" s="38" t="s">
        <v>187</v>
      </c>
      <c r="B16" s="38" t="s">
        <v>93</v>
      </c>
      <c r="C16" s="38" t="s">
        <v>164</v>
      </c>
      <c r="D16" t="s">
        <v>519</v>
      </c>
      <c r="E16" t="s">
        <v>320</v>
      </c>
      <c r="F16" s="3" t="s">
        <v>305</v>
      </c>
      <c r="G16" s="3" t="s">
        <v>263</v>
      </c>
      <c r="K16" t="s">
        <v>609</v>
      </c>
    </row>
    <row r="17" spans="1:11">
      <c r="A17" s="38" t="s">
        <v>261</v>
      </c>
      <c r="B17" s="38" t="s">
        <v>262</v>
      </c>
      <c r="C17" s="38" t="s">
        <v>164</v>
      </c>
      <c r="D17" t="s">
        <v>339</v>
      </c>
      <c r="E17" t="s">
        <v>722</v>
      </c>
      <c r="F17" s="3" t="s">
        <v>306</v>
      </c>
      <c r="G17" s="3" t="s">
        <v>267</v>
      </c>
      <c r="K17" t="s">
        <v>610</v>
      </c>
    </row>
    <row r="18" spans="1:11">
      <c r="A18" s="38" t="s">
        <v>264</v>
      </c>
      <c r="B18" s="38" t="s">
        <v>265</v>
      </c>
      <c r="C18" s="38" t="s">
        <v>266</v>
      </c>
      <c r="D18" t="s">
        <v>659</v>
      </c>
      <c r="E18" t="s">
        <v>319</v>
      </c>
      <c r="F18" s="3" t="s">
        <v>307</v>
      </c>
      <c r="G18" s="3" t="s">
        <v>139</v>
      </c>
      <c r="K18" t="s">
        <v>611</v>
      </c>
    </row>
    <row r="19" spans="1:11">
      <c r="A19" s="38" t="s">
        <v>188</v>
      </c>
      <c r="B19" s="38" t="s">
        <v>94</v>
      </c>
      <c r="C19" s="38" t="s">
        <v>165</v>
      </c>
      <c r="D19" t="s">
        <v>340</v>
      </c>
      <c r="E19" t="s">
        <v>317</v>
      </c>
      <c r="F19" s="3" t="s">
        <v>308</v>
      </c>
      <c r="G19" s="3" t="s">
        <v>140</v>
      </c>
      <c r="K19" t="s">
        <v>612</v>
      </c>
    </row>
    <row r="20" spans="1:11">
      <c r="A20" s="38" t="s">
        <v>215</v>
      </c>
      <c r="B20" s="38" t="s">
        <v>119</v>
      </c>
      <c r="C20" s="38" t="s">
        <v>165</v>
      </c>
      <c r="D20" t="s">
        <v>520</v>
      </c>
      <c r="E20" t="s">
        <v>721</v>
      </c>
      <c r="F20" s="3" t="s">
        <v>309</v>
      </c>
      <c r="G20" s="3" t="s">
        <v>141</v>
      </c>
      <c r="K20" t="s">
        <v>613</v>
      </c>
    </row>
    <row r="21" spans="1:11">
      <c r="A21" s="38" t="s">
        <v>268</v>
      </c>
      <c r="B21" s="38" t="s">
        <v>269</v>
      </c>
      <c r="C21" s="38" t="s">
        <v>270</v>
      </c>
      <c r="D21" t="s">
        <v>341</v>
      </c>
      <c r="E21" t="s">
        <v>726</v>
      </c>
      <c r="F21" s="3" t="s">
        <v>310</v>
      </c>
      <c r="G21" s="3" t="s">
        <v>149</v>
      </c>
      <c r="K21" t="s">
        <v>614</v>
      </c>
    </row>
    <row r="22" spans="1:11">
      <c r="A22" s="38" t="s">
        <v>189</v>
      </c>
      <c r="B22" s="38" t="s">
        <v>95</v>
      </c>
      <c r="C22" s="38" t="s">
        <v>166</v>
      </c>
      <c r="D22" t="s">
        <v>342</v>
      </c>
      <c r="E22" t="s">
        <v>727</v>
      </c>
      <c r="F22" s="3" t="s">
        <v>311</v>
      </c>
      <c r="G22" s="3" t="s">
        <v>142</v>
      </c>
      <c r="K22" t="s">
        <v>615</v>
      </c>
    </row>
    <row r="23" spans="1:11">
      <c r="A23" s="38" t="s">
        <v>190</v>
      </c>
      <c r="B23" s="38" t="s">
        <v>96</v>
      </c>
      <c r="C23" s="38" t="s">
        <v>166</v>
      </c>
      <c r="D23" t="s">
        <v>343</v>
      </c>
      <c r="E23" t="s">
        <v>728</v>
      </c>
      <c r="F23" s="3" t="s">
        <v>312</v>
      </c>
      <c r="G23" s="3" t="s">
        <v>143</v>
      </c>
      <c r="K23" t="s">
        <v>616</v>
      </c>
    </row>
    <row r="24" spans="1:11">
      <c r="A24" s="38" t="s">
        <v>191</v>
      </c>
      <c r="B24" s="38" t="s">
        <v>97</v>
      </c>
      <c r="C24" s="38" t="s">
        <v>167</v>
      </c>
      <c r="D24" t="s">
        <v>344</v>
      </c>
      <c r="E24" t="s">
        <v>729</v>
      </c>
      <c r="F24" s="3" t="s">
        <v>313</v>
      </c>
      <c r="G24" s="3" t="s">
        <v>273</v>
      </c>
      <c r="K24" t="s">
        <v>617</v>
      </c>
    </row>
    <row r="25" spans="1:11">
      <c r="A25" s="38" t="s">
        <v>271</v>
      </c>
      <c r="B25" s="38" t="s">
        <v>272</v>
      </c>
      <c r="C25" s="3" t="s">
        <v>271</v>
      </c>
      <c r="D25" s="3" t="s">
        <v>521</v>
      </c>
      <c r="E25" t="s">
        <v>730</v>
      </c>
      <c r="F25" s="3" t="s">
        <v>314</v>
      </c>
      <c r="G25" s="3" t="s">
        <v>145</v>
      </c>
      <c r="K25" t="s">
        <v>618</v>
      </c>
    </row>
    <row r="26" spans="1:11">
      <c r="A26" s="38" t="s">
        <v>192</v>
      </c>
      <c r="B26" s="38" t="s">
        <v>98</v>
      </c>
      <c r="C26" s="38" t="s">
        <v>168</v>
      </c>
      <c r="D26" t="s">
        <v>345</v>
      </c>
      <c r="E26" t="s">
        <v>318</v>
      </c>
      <c r="F26" s="3" t="s">
        <v>315</v>
      </c>
      <c r="G26" s="3" t="s">
        <v>144</v>
      </c>
      <c r="K26" t="s">
        <v>619</v>
      </c>
    </row>
    <row r="27" spans="1:11">
      <c r="A27" s="38" t="s">
        <v>274</v>
      </c>
      <c r="B27" s="38" t="s">
        <v>275</v>
      </c>
      <c r="C27" s="38" t="s">
        <v>168</v>
      </c>
      <c r="D27" t="s">
        <v>660</v>
      </c>
      <c r="F27" s="3" t="s">
        <v>316</v>
      </c>
      <c r="G27" s="3" t="s">
        <v>276</v>
      </c>
      <c r="K27" t="s">
        <v>620</v>
      </c>
    </row>
    <row r="28" spans="1:11">
      <c r="A28" s="38" t="s">
        <v>193</v>
      </c>
      <c r="B28" s="38" t="s">
        <v>99</v>
      </c>
      <c r="C28" s="38" t="s">
        <v>99</v>
      </c>
      <c r="D28" t="s">
        <v>346</v>
      </c>
      <c r="K28" t="s">
        <v>621</v>
      </c>
    </row>
    <row r="29" spans="1:11">
      <c r="A29" s="38" t="s">
        <v>277</v>
      </c>
      <c r="B29" s="38" t="s">
        <v>278</v>
      </c>
      <c r="C29" s="38" t="s">
        <v>277</v>
      </c>
      <c r="D29" t="s">
        <v>661</v>
      </c>
      <c r="K29" t="s">
        <v>622</v>
      </c>
    </row>
    <row r="30" spans="1:11">
      <c r="A30" s="38" t="s">
        <v>227</v>
      </c>
      <c r="B30" s="38" t="s">
        <v>226</v>
      </c>
      <c r="C30" s="38" t="s">
        <v>244</v>
      </c>
      <c r="D30" t="s">
        <v>347</v>
      </c>
      <c r="K30" t="s">
        <v>623</v>
      </c>
    </row>
    <row r="31" spans="1:11">
      <c r="A31" s="38" t="s">
        <v>229</v>
      </c>
      <c r="B31" s="38" t="s">
        <v>228</v>
      </c>
      <c r="C31" s="38" t="s">
        <v>244</v>
      </c>
      <c r="D31" t="s">
        <v>662</v>
      </c>
      <c r="K31" t="s">
        <v>624</v>
      </c>
    </row>
    <row r="32" spans="1:11">
      <c r="A32" s="38" t="s">
        <v>231</v>
      </c>
      <c r="B32" s="38" t="s">
        <v>230</v>
      </c>
      <c r="C32" s="38" t="s">
        <v>244</v>
      </c>
      <c r="D32" t="s">
        <v>331</v>
      </c>
      <c r="K32" t="s">
        <v>625</v>
      </c>
    </row>
    <row r="33" spans="1:11">
      <c r="A33" s="38" t="s">
        <v>233</v>
      </c>
      <c r="B33" s="38" t="s">
        <v>232</v>
      </c>
      <c r="C33" s="38" t="s">
        <v>244</v>
      </c>
      <c r="D33" t="s">
        <v>348</v>
      </c>
      <c r="K33" t="s">
        <v>626</v>
      </c>
    </row>
    <row r="34" spans="1:11">
      <c r="A34" s="38" t="s">
        <v>194</v>
      </c>
      <c r="B34" s="38" t="s">
        <v>100</v>
      </c>
      <c r="C34" s="38" t="s">
        <v>100</v>
      </c>
      <c r="D34" s="3" t="s">
        <v>663</v>
      </c>
      <c r="K34" t="s">
        <v>627</v>
      </c>
    </row>
    <row r="35" spans="1:11">
      <c r="A35" s="38" t="s">
        <v>196</v>
      </c>
      <c r="B35" s="38" t="s">
        <v>102</v>
      </c>
      <c r="C35" s="38" t="s">
        <v>101</v>
      </c>
      <c r="D35" t="s">
        <v>349</v>
      </c>
      <c r="K35" t="s">
        <v>628</v>
      </c>
    </row>
    <row r="36" spans="1:11">
      <c r="A36" s="38" t="s">
        <v>197</v>
      </c>
      <c r="B36" s="38" t="s">
        <v>103</v>
      </c>
      <c r="C36" s="38" t="s">
        <v>101</v>
      </c>
      <c r="D36" t="s">
        <v>522</v>
      </c>
      <c r="K36" t="s">
        <v>629</v>
      </c>
    </row>
    <row r="37" spans="1:11">
      <c r="A37" s="38" t="s">
        <v>195</v>
      </c>
      <c r="B37" s="38" t="s">
        <v>101</v>
      </c>
      <c r="C37" s="38" t="s">
        <v>101</v>
      </c>
      <c r="D37" t="s">
        <v>350</v>
      </c>
      <c r="K37" t="s">
        <v>630</v>
      </c>
    </row>
    <row r="38" spans="1:11">
      <c r="A38" s="38" t="s">
        <v>216</v>
      </c>
      <c r="B38" s="38" t="s">
        <v>120</v>
      </c>
      <c r="C38" s="38" t="s">
        <v>120</v>
      </c>
      <c r="D38" t="s">
        <v>351</v>
      </c>
      <c r="K38" t="s">
        <v>631</v>
      </c>
    </row>
    <row r="39" spans="1:11">
      <c r="A39" s="38" t="s">
        <v>217</v>
      </c>
      <c r="B39" s="38" t="s">
        <v>121</v>
      </c>
      <c r="C39" s="38" t="s">
        <v>120</v>
      </c>
      <c r="D39" t="s">
        <v>352</v>
      </c>
      <c r="K39" t="s">
        <v>632</v>
      </c>
    </row>
    <row r="40" spans="1:11">
      <c r="A40" s="38" t="s">
        <v>198</v>
      </c>
      <c r="B40" s="38" t="s">
        <v>104</v>
      </c>
      <c r="C40" s="38" t="s">
        <v>104</v>
      </c>
      <c r="D40" t="s">
        <v>664</v>
      </c>
      <c r="K40" t="s">
        <v>633</v>
      </c>
    </row>
    <row r="41" spans="1:11">
      <c r="A41" s="38" t="s">
        <v>199</v>
      </c>
      <c r="B41" s="38" t="s">
        <v>105</v>
      </c>
      <c r="C41" s="38" t="s">
        <v>169</v>
      </c>
      <c r="D41" t="s">
        <v>523</v>
      </c>
      <c r="K41" t="s">
        <v>634</v>
      </c>
    </row>
    <row r="42" spans="1:11">
      <c r="A42" s="38" t="s">
        <v>201</v>
      </c>
      <c r="B42" s="38" t="s">
        <v>107</v>
      </c>
      <c r="C42" s="38" t="s">
        <v>170</v>
      </c>
      <c r="D42" t="s">
        <v>353</v>
      </c>
      <c r="K42" t="s">
        <v>635</v>
      </c>
    </row>
    <row r="43" spans="1:11">
      <c r="A43" s="38" t="s">
        <v>202</v>
      </c>
      <c r="B43" s="38" t="s">
        <v>108</v>
      </c>
      <c r="C43" s="38" t="s">
        <v>170</v>
      </c>
      <c r="D43" t="s">
        <v>354</v>
      </c>
      <c r="K43" t="s">
        <v>636</v>
      </c>
    </row>
    <row r="44" spans="1:11">
      <c r="A44" s="38" t="s">
        <v>203</v>
      </c>
      <c r="B44" s="38" t="s">
        <v>109</v>
      </c>
      <c r="C44" s="38" t="s">
        <v>170</v>
      </c>
      <c r="D44" t="s">
        <v>665</v>
      </c>
      <c r="K44" t="s">
        <v>637</v>
      </c>
    </row>
    <row r="45" spans="1:11">
      <c r="A45" s="38" t="s">
        <v>204</v>
      </c>
      <c r="B45" s="38" t="s">
        <v>110</v>
      </c>
      <c r="C45" s="38" t="s">
        <v>170</v>
      </c>
      <c r="D45" t="s">
        <v>355</v>
      </c>
      <c r="K45" t="s">
        <v>638</v>
      </c>
    </row>
    <row r="46" spans="1:11">
      <c r="A46" s="38" t="s">
        <v>205</v>
      </c>
      <c r="B46" s="38" t="s">
        <v>111</v>
      </c>
      <c r="C46" s="38" t="s">
        <v>170</v>
      </c>
      <c r="D46" t="s">
        <v>524</v>
      </c>
      <c r="K46" t="s">
        <v>639</v>
      </c>
    </row>
    <row r="47" spans="1:11">
      <c r="A47" s="38" t="s">
        <v>200</v>
      </c>
      <c r="B47" s="38" t="s">
        <v>106</v>
      </c>
      <c r="C47" s="38" t="s">
        <v>170</v>
      </c>
      <c r="D47" t="s">
        <v>356</v>
      </c>
      <c r="K47" t="s">
        <v>640</v>
      </c>
    </row>
    <row r="48" spans="1:11">
      <c r="A48" s="38" t="s">
        <v>235</v>
      </c>
      <c r="B48" s="38" t="s">
        <v>234</v>
      </c>
      <c r="C48" s="38" t="s">
        <v>170</v>
      </c>
      <c r="D48" t="s">
        <v>357</v>
      </c>
      <c r="K48" t="s">
        <v>641</v>
      </c>
    </row>
    <row r="49" spans="1:11">
      <c r="A49" s="38" t="s">
        <v>180</v>
      </c>
      <c r="B49" s="38" t="s">
        <v>86</v>
      </c>
      <c r="C49" s="38" t="s">
        <v>160</v>
      </c>
      <c r="D49" t="s">
        <v>358</v>
      </c>
      <c r="K49" t="s">
        <v>642</v>
      </c>
    </row>
    <row r="50" spans="1:11">
      <c r="A50" s="38" t="s">
        <v>279</v>
      </c>
      <c r="B50" s="38" t="s">
        <v>280</v>
      </c>
      <c r="C50" s="38" t="s">
        <v>160</v>
      </c>
      <c r="D50" t="s">
        <v>666</v>
      </c>
      <c r="K50" t="s">
        <v>643</v>
      </c>
    </row>
    <row r="51" spans="1:11">
      <c r="A51" s="38" t="s">
        <v>281</v>
      </c>
      <c r="B51" s="38" t="s">
        <v>282</v>
      </c>
      <c r="C51" s="38" t="s">
        <v>283</v>
      </c>
      <c r="D51" t="s">
        <v>359</v>
      </c>
      <c r="K51" t="s">
        <v>644</v>
      </c>
    </row>
    <row r="52" spans="1:11">
      <c r="A52" s="38" t="s">
        <v>206</v>
      </c>
      <c r="B52" s="38" t="s">
        <v>112</v>
      </c>
      <c r="C52" s="38" t="s">
        <v>112</v>
      </c>
      <c r="D52" t="s">
        <v>525</v>
      </c>
      <c r="K52" t="s">
        <v>645</v>
      </c>
    </row>
    <row r="53" spans="1:11">
      <c r="A53" s="38" t="s">
        <v>207</v>
      </c>
      <c r="B53" s="38" t="s">
        <v>113</v>
      </c>
      <c r="C53" s="38" t="s">
        <v>171</v>
      </c>
      <c r="D53" t="s">
        <v>360</v>
      </c>
      <c r="K53" t="s">
        <v>646</v>
      </c>
    </row>
    <row r="54" spans="1:11">
      <c r="A54" s="38" t="s">
        <v>237</v>
      </c>
      <c r="B54" s="38" t="s">
        <v>236</v>
      </c>
      <c r="C54" s="38" t="s">
        <v>245</v>
      </c>
      <c r="D54" t="s">
        <v>526</v>
      </c>
      <c r="K54" t="s">
        <v>647</v>
      </c>
    </row>
    <row r="55" spans="1:11">
      <c r="A55" s="38" t="s">
        <v>239</v>
      </c>
      <c r="B55" s="38" t="s">
        <v>238</v>
      </c>
      <c r="C55" s="38" t="s">
        <v>245</v>
      </c>
      <c r="D55" t="s">
        <v>667</v>
      </c>
      <c r="K55" t="s">
        <v>648</v>
      </c>
    </row>
    <row r="56" spans="1:11">
      <c r="A56" s="38" t="s">
        <v>208</v>
      </c>
      <c r="B56" s="38" t="s">
        <v>114</v>
      </c>
      <c r="C56" s="38" t="s">
        <v>719</v>
      </c>
      <c r="D56" s="3" t="s">
        <v>527</v>
      </c>
      <c r="K56" t="s">
        <v>649</v>
      </c>
    </row>
    <row r="57" spans="1:11">
      <c r="A57" s="38" t="s">
        <v>209</v>
      </c>
      <c r="B57" s="38" t="s">
        <v>115</v>
      </c>
      <c r="C57" s="38" t="s">
        <v>175</v>
      </c>
      <c r="D57" t="s">
        <v>528</v>
      </c>
      <c r="K57" t="s">
        <v>650</v>
      </c>
    </row>
    <row r="58" spans="1:11">
      <c r="A58" s="38" t="s">
        <v>210</v>
      </c>
      <c r="B58" s="38" t="s">
        <v>116</v>
      </c>
      <c r="C58" s="38" t="s">
        <v>175</v>
      </c>
      <c r="D58" t="s">
        <v>361</v>
      </c>
    </row>
    <row r="59" spans="1:11">
      <c r="A59" s="38" t="s">
        <v>211</v>
      </c>
      <c r="B59" s="38" t="s">
        <v>117</v>
      </c>
      <c r="C59" s="38" t="s">
        <v>173</v>
      </c>
      <c r="D59" t="s">
        <v>529</v>
      </c>
    </row>
    <row r="60" spans="1:11">
      <c r="A60" s="38" t="s">
        <v>212</v>
      </c>
      <c r="B60" s="38" t="s">
        <v>118</v>
      </c>
      <c r="C60" s="38" t="s">
        <v>241</v>
      </c>
      <c r="D60" t="s">
        <v>530</v>
      </c>
    </row>
    <row r="61" spans="1:11">
      <c r="A61" s="38" t="s">
        <v>214</v>
      </c>
      <c r="B61" s="38" t="s">
        <v>213</v>
      </c>
      <c r="C61" s="38" t="s">
        <v>213</v>
      </c>
      <c r="D61" t="s">
        <v>362</v>
      </c>
    </row>
    <row r="62" spans="1:11">
      <c r="A62" s="38" t="s">
        <v>284</v>
      </c>
      <c r="B62" s="38" t="s">
        <v>285</v>
      </c>
      <c r="C62" s="38" t="s">
        <v>720</v>
      </c>
      <c r="D62" s="3" t="s">
        <v>363</v>
      </c>
    </row>
    <row r="63" spans="1:11">
      <c r="A63" s="38" t="s">
        <v>218</v>
      </c>
      <c r="B63" s="38" t="s">
        <v>122</v>
      </c>
      <c r="C63" s="38" t="s">
        <v>122</v>
      </c>
      <c r="D63" t="s">
        <v>364</v>
      </c>
    </row>
    <row r="64" spans="1:11">
      <c r="A64" s="38" t="s">
        <v>220</v>
      </c>
      <c r="B64" s="38" t="s">
        <v>124</v>
      </c>
      <c r="C64" s="38" t="s">
        <v>242</v>
      </c>
      <c r="D64" t="s">
        <v>365</v>
      </c>
    </row>
    <row r="65" spans="1:4">
      <c r="A65" s="38" t="s">
        <v>222</v>
      </c>
      <c r="B65" s="38" t="s">
        <v>126</v>
      </c>
      <c r="C65" s="38" t="s">
        <v>242</v>
      </c>
      <c r="D65" t="s">
        <v>366</v>
      </c>
    </row>
    <row r="66" spans="1:4">
      <c r="A66" s="38" t="s">
        <v>223</v>
      </c>
      <c r="B66" s="38" t="s">
        <v>127</v>
      </c>
      <c r="C66" s="38" t="s">
        <v>242</v>
      </c>
      <c r="D66" t="s">
        <v>367</v>
      </c>
    </row>
    <row r="67" spans="1:4">
      <c r="A67" s="38" t="s">
        <v>221</v>
      </c>
      <c r="B67" s="38" t="s">
        <v>125</v>
      </c>
      <c r="C67" s="38" t="s">
        <v>242</v>
      </c>
      <c r="D67" t="s">
        <v>668</v>
      </c>
    </row>
    <row r="68" spans="1:4">
      <c r="A68" s="38" t="s">
        <v>219</v>
      </c>
      <c r="B68" s="38" t="s">
        <v>123</v>
      </c>
      <c r="C68" s="38" t="s">
        <v>242</v>
      </c>
      <c r="D68" s="3" t="s">
        <v>368</v>
      </c>
    </row>
    <row r="69" spans="1:4">
      <c r="A69" s="38" t="s">
        <v>224</v>
      </c>
      <c r="B69" s="38" t="s">
        <v>128</v>
      </c>
      <c r="C69" s="38" t="s">
        <v>243</v>
      </c>
      <c r="D69" t="s">
        <v>669</v>
      </c>
    </row>
    <row r="70" spans="1:4">
      <c r="A70" s="38" t="s">
        <v>225</v>
      </c>
      <c r="B70" s="38" t="s">
        <v>129</v>
      </c>
      <c r="C70" s="38" t="s">
        <v>129</v>
      </c>
      <c r="D70" t="s">
        <v>369</v>
      </c>
    </row>
    <row r="71" spans="1:4">
      <c r="A71" s="38" t="s">
        <v>286</v>
      </c>
      <c r="B71" s="38" t="s">
        <v>287</v>
      </c>
      <c r="C71" s="38" t="s">
        <v>288</v>
      </c>
      <c r="D71" t="s">
        <v>370</v>
      </c>
    </row>
    <row r="72" spans="1:4">
      <c r="A72" s="38" t="s">
        <v>289</v>
      </c>
      <c r="B72" s="38" t="s">
        <v>290</v>
      </c>
      <c r="C72" s="38" t="s">
        <v>174</v>
      </c>
      <c r="D72" t="s">
        <v>371</v>
      </c>
    </row>
    <row r="73" spans="1:4">
      <c r="D73" t="s">
        <v>372</v>
      </c>
    </row>
    <row r="74" spans="1:4">
      <c r="D74" t="s">
        <v>531</v>
      </c>
    </row>
    <row r="75" spans="1:4">
      <c r="D75" t="s">
        <v>373</v>
      </c>
    </row>
    <row r="76" spans="1:4">
      <c r="D76" t="s">
        <v>532</v>
      </c>
    </row>
    <row r="77" spans="1:4">
      <c r="D77" t="s">
        <v>374</v>
      </c>
    </row>
    <row r="78" spans="1:4">
      <c r="D78" t="s">
        <v>533</v>
      </c>
    </row>
    <row r="79" spans="1:4">
      <c r="D79" t="s">
        <v>375</v>
      </c>
    </row>
    <row r="80" spans="1:4">
      <c r="D80" t="s">
        <v>534</v>
      </c>
    </row>
    <row r="81" spans="4:4">
      <c r="D81" t="s">
        <v>376</v>
      </c>
    </row>
    <row r="82" spans="4:4">
      <c r="D82" t="s">
        <v>377</v>
      </c>
    </row>
    <row r="83" spans="4:4">
      <c r="D83" t="s">
        <v>670</v>
      </c>
    </row>
    <row r="84" spans="4:4">
      <c r="D84" t="s">
        <v>535</v>
      </c>
    </row>
    <row r="85" spans="4:4">
      <c r="D85" t="s">
        <v>378</v>
      </c>
    </row>
    <row r="86" spans="4:4">
      <c r="D86" t="s">
        <v>379</v>
      </c>
    </row>
    <row r="87" spans="4:4">
      <c r="D87" t="s">
        <v>380</v>
      </c>
    </row>
    <row r="88" spans="4:4">
      <c r="D88" t="s">
        <v>536</v>
      </c>
    </row>
    <row r="89" spans="4:4">
      <c r="D89" t="s">
        <v>537</v>
      </c>
    </row>
    <row r="90" spans="4:4">
      <c r="D90" t="s">
        <v>671</v>
      </c>
    </row>
    <row r="91" spans="4:4">
      <c r="D91" t="s">
        <v>381</v>
      </c>
    </row>
    <row r="92" spans="4:4">
      <c r="D92" t="s">
        <v>382</v>
      </c>
    </row>
    <row r="93" spans="4:4">
      <c r="D93" t="s">
        <v>383</v>
      </c>
    </row>
    <row r="94" spans="4:4">
      <c r="D94" t="s">
        <v>384</v>
      </c>
    </row>
    <row r="95" spans="4:4">
      <c r="D95" t="s">
        <v>385</v>
      </c>
    </row>
    <row r="96" spans="4:4">
      <c r="D96" t="s">
        <v>386</v>
      </c>
    </row>
    <row r="97" spans="4:4">
      <c r="D97" t="s">
        <v>672</v>
      </c>
    </row>
    <row r="98" spans="4:4">
      <c r="D98" t="s">
        <v>387</v>
      </c>
    </row>
    <row r="99" spans="4:4">
      <c r="D99" t="s">
        <v>388</v>
      </c>
    </row>
    <row r="100" spans="4:4">
      <c r="D100" t="s">
        <v>389</v>
      </c>
    </row>
    <row r="101" spans="4:4">
      <c r="D101" t="s">
        <v>390</v>
      </c>
    </row>
    <row r="102" spans="4:4">
      <c r="D102" t="s">
        <v>673</v>
      </c>
    </row>
    <row r="103" spans="4:4">
      <c r="D103" t="s">
        <v>391</v>
      </c>
    </row>
    <row r="104" spans="4:4">
      <c r="D104" t="s">
        <v>392</v>
      </c>
    </row>
    <row r="105" spans="4:4">
      <c r="D105" t="s">
        <v>674</v>
      </c>
    </row>
    <row r="106" spans="4:4">
      <c r="D106" t="s">
        <v>732</v>
      </c>
    </row>
    <row r="107" spans="4:4">
      <c r="D107" t="s">
        <v>393</v>
      </c>
    </row>
    <row r="108" spans="4:4">
      <c r="D108" t="s">
        <v>394</v>
      </c>
    </row>
    <row r="109" spans="4:4">
      <c r="D109" t="s">
        <v>395</v>
      </c>
    </row>
    <row r="110" spans="4:4">
      <c r="D110" t="s">
        <v>396</v>
      </c>
    </row>
    <row r="111" spans="4:4">
      <c r="D111" t="s">
        <v>397</v>
      </c>
    </row>
    <row r="112" spans="4:4">
      <c r="D112" t="s">
        <v>398</v>
      </c>
    </row>
    <row r="113" spans="4:4">
      <c r="D113" t="s">
        <v>399</v>
      </c>
    </row>
    <row r="114" spans="4:4">
      <c r="D114" t="s">
        <v>675</v>
      </c>
    </row>
    <row r="115" spans="4:4">
      <c r="D115" t="s">
        <v>400</v>
      </c>
    </row>
    <row r="116" spans="4:4">
      <c r="D116" t="s">
        <v>538</v>
      </c>
    </row>
    <row r="117" spans="4:4">
      <c r="D117" t="s">
        <v>539</v>
      </c>
    </row>
    <row r="118" spans="4:4">
      <c r="D118" t="s">
        <v>401</v>
      </c>
    </row>
    <row r="119" spans="4:4">
      <c r="D119" t="s">
        <v>540</v>
      </c>
    </row>
    <row r="120" spans="4:4">
      <c r="D120" t="s">
        <v>402</v>
      </c>
    </row>
    <row r="121" spans="4:4">
      <c r="D121" t="s">
        <v>403</v>
      </c>
    </row>
    <row r="122" spans="4:4">
      <c r="D122" t="s">
        <v>404</v>
      </c>
    </row>
    <row r="123" spans="4:4">
      <c r="D123" t="s">
        <v>541</v>
      </c>
    </row>
    <row r="124" spans="4:4">
      <c r="D124" t="s">
        <v>405</v>
      </c>
    </row>
    <row r="125" spans="4:4">
      <c r="D125" t="s">
        <v>406</v>
      </c>
    </row>
    <row r="126" spans="4:4">
      <c r="D126" t="s">
        <v>407</v>
      </c>
    </row>
    <row r="127" spans="4:4">
      <c r="D127" t="s">
        <v>542</v>
      </c>
    </row>
    <row r="128" spans="4:4">
      <c r="D128" t="s">
        <v>676</v>
      </c>
    </row>
    <row r="129" spans="4:4">
      <c r="D129" t="s">
        <v>408</v>
      </c>
    </row>
    <row r="130" spans="4:4">
      <c r="D130" t="s">
        <v>409</v>
      </c>
    </row>
    <row r="131" spans="4:4">
      <c r="D131" t="s">
        <v>410</v>
      </c>
    </row>
    <row r="132" spans="4:4">
      <c r="D132" t="s">
        <v>543</v>
      </c>
    </row>
    <row r="133" spans="4:4">
      <c r="D133" t="s">
        <v>544</v>
      </c>
    </row>
    <row r="134" spans="4:4">
      <c r="D134" t="s">
        <v>411</v>
      </c>
    </row>
    <row r="135" spans="4:4">
      <c r="D135" t="s">
        <v>677</v>
      </c>
    </row>
    <row r="136" spans="4:4">
      <c r="D136" t="s">
        <v>545</v>
      </c>
    </row>
    <row r="137" spans="4:4">
      <c r="D137" t="s">
        <v>678</v>
      </c>
    </row>
    <row r="138" spans="4:4">
      <c r="D138" t="s">
        <v>679</v>
      </c>
    </row>
    <row r="139" spans="4:4">
      <c r="D139" t="s">
        <v>412</v>
      </c>
    </row>
    <row r="140" spans="4:4">
      <c r="D140" t="s">
        <v>413</v>
      </c>
    </row>
    <row r="141" spans="4:4">
      <c r="D141" t="s">
        <v>680</v>
      </c>
    </row>
    <row r="142" spans="4:4">
      <c r="D142" t="s">
        <v>414</v>
      </c>
    </row>
    <row r="143" spans="4:4">
      <c r="D143" t="s">
        <v>681</v>
      </c>
    </row>
    <row r="144" spans="4:4">
      <c r="D144" t="s">
        <v>415</v>
      </c>
    </row>
    <row r="145" spans="4:4">
      <c r="D145" t="s">
        <v>682</v>
      </c>
    </row>
    <row r="146" spans="4:4">
      <c r="D146" t="s">
        <v>416</v>
      </c>
    </row>
    <row r="147" spans="4:4">
      <c r="D147" t="s">
        <v>683</v>
      </c>
    </row>
    <row r="148" spans="4:4">
      <c r="D148" t="s">
        <v>100</v>
      </c>
    </row>
    <row r="149" spans="4:4">
      <c r="D149" t="s">
        <v>417</v>
      </c>
    </row>
    <row r="150" spans="4:4">
      <c r="D150" t="s">
        <v>418</v>
      </c>
    </row>
    <row r="151" spans="4:4">
      <c r="D151" t="s">
        <v>419</v>
      </c>
    </row>
    <row r="152" spans="4:4">
      <c r="D152" t="s">
        <v>420</v>
      </c>
    </row>
    <row r="153" spans="4:4">
      <c r="D153" t="s">
        <v>546</v>
      </c>
    </row>
    <row r="154" spans="4:4">
      <c r="D154" t="s">
        <v>421</v>
      </c>
    </row>
    <row r="155" spans="4:4">
      <c r="D155" t="s">
        <v>422</v>
      </c>
    </row>
    <row r="156" spans="4:4">
      <c r="D156" t="s">
        <v>423</v>
      </c>
    </row>
    <row r="157" spans="4:4">
      <c r="D157" t="s">
        <v>424</v>
      </c>
    </row>
    <row r="158" spans="4:4">
      <c r="D158" t="s">
        <v>547</v>
      </c>
    </row>
    <row r="159" spans="4:4">
      <c r="D159" t="s">
        <v>425</v>
      </c>
    </row>
    <row r="160" spans="4:4">
      <c r="D160" t="s">
        <v>548</v>
      </c>
    </row>
    <row r="161" spans="4:4">
      <c r="D161" t="s">
        <v>684</v>
      </c>
    </row>
    <row r="162" spans="4:4">
      <c r="D162" t="s">
        <v>549</v>
      </c>
    </row>
    <row r="163" spans="4:4">
      <c r="D163" t="s">
        <v>550</v>
      </c>
    </row>
    <row r="164" spans="4:4">
      <c r="D164" t="s">
        <v>685</v>
      </c>
    </row>
    <row r="165" spans="4:4">
      <c r="D165" t="s">
        <v>551</v>
      </c>
    </row>
    <row r="166" spans="4:4">
      <c r="D166" t="s">
        <v>426</v>
      </c>
    </row>
    <row r="167" spans="4:4">
      <c r="D167" t="s">
        <v>427</v>
      </c>
    </row>
    <row r="168" spans="4:4">
      <c r="D168" t="s">
        <v>428</v>
      </c>
    </row>
    <row r="169" spans="4:4">
      <c r="D169" t="s">
        <v>429</v>
      </c>
    </row>
    <row r="170" spans="4:4">
      <c r="D170" t="s">
        <v>430</v>
      </c>
    </row>
    <row r="171" spans="4:4">
      <c r="D171" t="s">
        <v>431</v>
      </c>
    </row>
    <row r="172" spans="4:4">
      <c r="D172" t="s">
        <v>432</v>
      </c>
    </row>
    <row r="173" spans="4:4">
      <c r="D173" t="s">
        <v>433</v>
      </c>
    </row>
    <row r="174" spans="4:4">
      <c r="D174" t="s">
        <v>434</v>
      </c>
    </row>
    <row r="175" spans="4:4">
      <c r="D175" t="s">
        <v>435</v>
      </c>
    </row>
    <row r="176" spans="4:4">
      <c r="D176" t="s">
        <v>686</v>
      </c>
    </row>
    <row r="177" spans="4:4">
      <c r="D177" t="s">
        <v>552</v>
      </c>
    </row>
    <row r="178" spans="4:4">
      <c r="D178" t="s">
        <v>553</v>
      </c>
    </row>
    <row r="179" spans="4:4">
      <c r="D179" t="s">
        <v>436</v>
      </c>
    </row>
    <row r="180" spans="4:4">
      <c r="D180" t="s">
        <v>437</v>
      </c>
    </row>
    <row r="181" spans="4:4">
      <c r="D181" t="s">
        <v>687</v>
      </c>
    </row>
    <row r="182" spans="4:4">
      <c r="D182" t="s">
        <v>438</v>
      </c>
    </row>
    <row r="183" spans="4:4">
      <c r="D183" t="s">
        <v>439</v>
      </c>
    </row>
    <row r="184" spans="4:4">
      <c r="D184" t="s">
        <v>440</v>
      </c>
    </row>
    <row r="185" spans="4:4">
      <c r="D185" t="s">
        <v>688</v>
      </c>
    </row>
    <row r="186" spans="4:4">
      <c r="D186" t="s">
        <v>441</v>
      </c>
    </row>
    <row r="187" spans="4:4">
      <c r="D187" t="s">
        <v>442</v>
      </c>
    </row>
    <row r="188" spans="4:4">
      <c r="D188" t="s">
        <v>689</v>
      </c>
    </row>
    <row r="189" spans="4:4">
      <c r="D189" t="s">
        <v>554</v>
      </c>
    </row>
    <row r="190" spans="4:4">
      <c r="D190" t="s">
        <v>443</v>
      </c>
    </row>
    <row r="191" spans="4:4">
      <c r="D191" t="s">
        <v>444</v>
      </c>
    </row>
    <row r="192" spans="4:4">
      <c r="D192" t="s">
        <v>555</v>
      </c>
    </row>
    <row r="193" spans="4:4">
      <c r="D193" t="s">
        <v>445</v>
      </c>
    </row>
    <row r="194" spans="4:4">
      <c r="D194" t="s">
        <v>556</v>
      </c>
    </row>
    <row r="195" spans="4:4">
      <c r="D195" t="s">
        <v>446</v>
      </c>
    </row>
    <row r="196" spans="4:4">
      <c r="D196" t="s">
        <v>447</v>
      </c>
    </row>
    <row r="197" spans="4:4">
      <c r="D197" t="s">
        <v>557</v>
      </c>
    </row>
    <row r="198" spans="4:4">
      <c r="D198" t="s">
        <v>448</v>
      </c>
    </row>
    <row r="199" spans="4:4">
      <c r="D199" t="s">
        <v>449</v>
      </c>
    </row>
    <row r="200" spans="4:4">
      <c r="D200" t="s">
        <v>450</v>
      </c>
    </row>
    <row r="201" spans="4:4">
      <c r="D201" t="s">
        <v>451</v>
      </c>
    </row>
    <row r="202" spans="4:4">
      <c r="D202" t="s">
        <v>452</v>
      </c>
    </row>
    <row r="203" spans="4:4">
      <c r="D203" t="s">
        <v>453</v>
      </c>
    </row>
    <row r="204" spans="4:4">
      <c r="D204" t="s">
        <v>454</v>
      </c>
    </row>
    <row r="205" spans="4:4">
      <c r="D205" t="s">
        <v>455</v>
      </c>
    </row>
    <row r="206" spans="4:4">
      <c r="D206" t="s">
        <v>456</v>
      </c>
    </row>
    <row r="207" spans="4:4">
      <c r="D207" t="s">
        <v>558</v>
      </c>
    </row>
    <row r="208" spans="4:4">
      <c r="D208" t="s">
        <v>690</v>
      </c>
    </row>
    <row r="209" spans="4:4">
      <c r="D209" t="s">
        <v>559</v>
      </c>
    </row>
    <row r="210" spans="4:4">
      <c r="D210" t="s">
        <v>457</v>
      </c>
    </row>
    <row r="211" spans="4:4">
      <c r="D211" t="s">
        <v>458</v>
      </c>
    </row>
    <row r="212" spans="4:4">
      <c r="D212" t="s">
        <v>459</v>
      </c>
    </row>
    <row r="213" spans="4:4">
      <c r="D213" t="s">
        <v>560</v>
      </c>
    </row>
    <row r="214" spans="4:4">
      <c r="D214" t="s">
        <v>691</v>
      </c>
    </row>
    <row r="215" spans="4:4">
      <c r="D215" t="s">
        <v>460</v>
      </c>
    </row>
    <row r="216" spans="4:4">
      <c r="D216" t="s">
        <v>461</v>
      </c>
    </row>
    <row r="217" spans="4:4">
      <c r="D217" t="s">
        <v>462</v>
      </c>
    </row>
    <row r="218" spans="4:4">
      <c r="D218" t="s">
        <v>561</v>
      </c>
    </row>
    <row r="219" spans="4:4">
      <c r="D219" t="s">
        <v>692</v>
      </c>
    </row>
    <row r="220" spans="4:4">
      <c r="D220" t="s">
        <v>463</v>
      </c>
    </row>
    <row r="221" spans="4:4">
      <c r="D221" t="s">
        <v>464</v>
      </c>
    </row>
    <row r="222" spans="4:4">
      <c r="D222" t="s">
        <v>465</v>
      </c>
    </row>
    <row r="223" spans="4:4">
      <c r="D223" t="s">
        <v>562</v>
      </c>
    </row>
    <row r="224" spans="4:4">
      <c r="D224" t="s">
        <v>466</v>
      </c>
    </row>
    <row r="225" spans="4:4">
      <c r="D225" t="s">
        <v>563</v>
      </c>
    </row>
    <row r="226" spans="4:4">
      <c r="D226" t="s">
        <v>564</v>
      </c>
    </row>
    <row r="227" spans="4:4">
      <c r="D227" t="s">
        <v>565</v>
      </c>
    </row>
    <row r="228" spans="4:4">
      <c r="D228" t="s">
        <v>566</v>
      </c>
    </row>
    <row r="229" spans="4:4">
      <c r="D229" t="s">
        <v>467</v>
      </c>
    </row>
    <row r="230" spans="4:4">
      <c r="D230" t="s">
        <v>468</v>
      </c>
    </row>
    <row r="231" spans="4:4">
      <c r="D231" t="s">
        <v>469</v>
      </c>
    </row>
    <row r="232" spans="4:4">
      <c r="D232" t="s">
        <v>470</v>
      </c>
    </row>
    <row r="233" spans="4:4">
      <c r="D233" t="s">
        <v>471</v>
      </c>
    </row>
    <row r="234" spans="4:4">
      <c r="D234" t="s">
        <v>472</v>
      </c>
    </row>
    <row r="235" spans="4:4">
      <c r="D235" t="s">
        <v>241</v>
      </c>
    </row>
    <row r="236" spans="4:4">
      <c r="D236" t="s">
        <v>473</v>
      </c>
    </row>
    <row r="237" spans="4:4">
      <c r="D237" t="s">
        <v>567</v>
      </c>
    </row>
    <row r="238" spans="4:4">
      <c r="D238" t="s">
        <v>474</v>
      </c>
    </row>
    <row r="239" spans="4:4">
      <c r="D239" t="s">
        <v>693</v>
      </c>
    </row>
    <row r="240" spans="4:4">
      <c r="D240" t="s">
        <v>475</v>
      </c>
    </row>
    <row r="241" spans="4:4">
      <c r="D241" t="s">
        <v>476</v>
      </c>
    </row>
    <row r="242" spans="4:4">
      <c r="D242" t="s">
        <v>568</v>
      </c>
    </row>
    <row r="243" spans="4:4">
      <c r="D243" t="s">
        <v>569</v>
      </c>
    </row>
    <row r="244" spans="4:4">
      <c r="D244" t="s">
        <v>477</v>
      </c>
    </row>
    <row r="245" spans="4:4">
      <c r="D245" t="s">
        <v>570</v>
      </c>
    </row>
    <row r="246" spans="4:4">
      <c r="D246" t="s">
        <v>733</v>
      </c>
    </row>
    <row r="247" spans="4:4">
      <c r="D247" t="s">
        <v>694</v>
      </c>
    </row>
    <row r="248" spans="4:4">
      <c r="D248" t="s">
        <v>478</v>
      </c>
    </row>
    <row r="249" spans="4:4">
      <c r="D249" t="s">
        <v>571</v>
      </c>
    </row>
    <row r="250" spans="4:4">
      <c r="D250" t="s">
        <v>479</v>
      </c>
    </row>
    <row r="251" spans="4:4">
      <c r="D251" t="s">
        <v>480</v>
      </c>
    </row>
    <row r="252" spans="4:4">
      <c r="D252" t="s">
        <v>481</v>
      </c>
    </row>
    <row r="253" spans="4:4">
      <c r="D253" t="s">
        <v>572</v>
      </c>
    </row>
    <row r="254" spans="4:4">
      <c r="D254" t="s">
        <v>482</v>
      </c>
    </row>
    <row r="255" spans="4:4">
      <c r="D255" t="s">
        <v>483</v>
      </c>
    </row>
    <row r="256" spans="4:4">
      <c r="D256" t="s">
        <v>484</v>
      </c>
    </row>
    <row r="257" spans="4:4">
      <c r="D257" t="s">
        <v>485</v>
      </c>
    </row>
    <row r="258" spans="4:4">
      <c r="D258" t="s">
        <v>486</v>
      </c>
    </row>
    <row r="259" spans="4:4">
      <c r="D259" t="s">
        <v>487</v>
      </c>
    </row>
    <row r="260" spans="4:4">
      <c r="D260" t="s">
        <v>488</v>
      </c>
    </row>
    <row r="261" spans="4:4">
      <c r="D261" t="s">
        <v>573</v>
      </c>
    </row>
    <row r="262" spans="4:4">
      <c r="D262" t="s">
        <v>489</v>
      </c>
    </row>
    <row r="263" spans="4:4">
      <c r="D263" t="s">
        <v>490</v>
      </c>
    </row>
    <row r="264" spans="4:4">
      <c r="D264" t="s">
        <v>491</v>
      </c>
    </row>
    <row r="265" spans="4:4">
      <c r="D265" t="s">
        <v>492</v>
      </c>
    </row>
    <row r="266" spans="4:4">
      <c r="D266" t="s">
        <v>493</v>
      </c>
    </row>
    <row r="267" spans="4:4">
      <c r="D267" t="s">
        <v>695</v>
      </c>
    </row>
    <row r="268" spans="4:4">
      <c r="D268" t="s">
        <v>494</v>
      </c>
    </row>
    <row r="269" spans="4:4">
      <c r="D269" t="s">
        <v>495</v>
      </c>
    </row>
    <row r="270" spans="4:4">
      <c r="D270" t="s">
        <v>496</v>
      </c>
    </row>
    <row r="271" spans="4:4">
      <c r="D271" t="s">
        <v>497</v>
      </c>
    </row>
    <row r="272" spans="4:4">
      <c r="D272" t="s">
        <v>498</v>
      </c>
    </row>
    <row r="273" spans="4:4">
      <c r="D273" t="s">
        <v>499</v>
      </c>
    </row>
    <row r="274" spans="4:4">
      <c r="D274" t="s">
        <v>500</v>
      </c>
    </row>
    <row r="275" spans="4:4">
      <c r="D275" t="s">
        <v>501</v>
      </c>
    </row>
    <row r="276" spans="4:4">
      <c r="D276" t="s">
        <v>696</v>
      </c>
    </row>
    <row r="277" spans="4:4">
      <c r="D277" t="s">
        <v>574</v>
      </c>
    </row>
    <row r="278" spans="4:4">
      <c r="D278" t="s">
        <v>502</v>
      </c>
    </row>
    <row r="279" spans="4:4">
      <c r="D279" t="s">
        <v>503</v>
      </c>
    </row>
    <row r="280" spans="4:4">
      <c r="D280" t="s">
        <v>504</v>
      </c>
    </row>
    <row r="281" spans="4:4">
      <c r="D281" t="s">
        <v>505</v>
      </c>
    </row>
    <row r="282" spans="4:4">
      <c r="D282" t="s">
        <v>506</v>
      </c>
    </row>
    <row r="283" spans="4:4">
      <c r="D283" t="s">
        <v>575</v>
      </c>
    </row>
    <row r="284" spans="4:4">
      <c r="D284" t="s">
        <v>576</v>
      </c>
    </row>
    <row r="285" spans="4:4">
      <c r="D285" t="s">
        <v>507</v>
      </c>
    </row>
    <row r="286" spans="4:4">
      <c r="D286" t="s">
        <v>577</v>
      </c>
    </row>
    <row r="287" spans="4:4">
      <c r="D287" t="s">
        <v>578</v>
      </c>
    </row>
    <row r="288" spans="4:4">
      <c r="D288" t="s">
        <v>508</v>
      </c>
    </row>
    <row r="289" spans="4:4">
      <c r="D289" t="s">
        <v>509</v>
      </c>
    </row>
    <row r="290" spans="4:4">
      <c r="D290" t="s">
        <v>510</v>
      </c>
    </row>
    <row r="291" spans="4:4">
      <c r="D291" t="s">
        <v>511</v>
      </c>
    </row>
    <row r="292" spans="4:4">
      <c r="D292" t="s">
        <v>512</v>
      </c>
    </row>
    <row r="293" spans="4:4">
      <c r="D293" t="s">
        <v>513</v>
      </c>
    </row>
    <row r="294" spans="4:4">
      <c r="D294" t="s">
        <v>514</v>
      </c>
    </row>
    <row r="295" spans="4:4">
      <c r="D295" t="s">
        <v>579</v>
      </c>
    </row>
    <row r="296" spans="4:4">
      <c r="D296" t="s">
        <v>580</v>
      </c>
    </row>
  </sheetData>
  <autoFilter ref="D1:L294"/>
  <phoneticPr fontId="26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workbookViewId="0">
      <selection activeCell="H4" sqref="H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10" width="14.28515625" customWidth="1"/>
    <col min="11" max="11" width="8.140625" customWidth="1"/>
    <col min="12" max="12" width="14.28515625" customWidth="1"/>
    <col min="13" max="13" width="29.5703125" customWidth="1"/>
    <col min="14" max="17" width="14.28515625" customWidth="1"/>
    <col min="19" max="19" width="22" customWidth="1"/>
    <col min="20" max="20" width="20.140625" customWidth="1"/>
  </cols>
  <sheetData>
    <row r="1" spans="1:21" s="36" customFormat="1" ht="41.45" customHeight="1">
      <c r="A1" s="36" t="s">
        <v>19</v>
      </c>
      <c r="B1" s="36" t="s">
        <v>42</v>
      </c>
      <c r="C1" s="36" t="s">
        <v>45</v>
      </c>
      <c r="D1" s="36" t="s">
        <v>66</v>
      </c>
      <c r="E1" s="36" t="s">
        <v>652</v>
      </c>
      <c r="F1" s="36" t="s">
        <v>23</v>
      </c>
      <c r="G1" s="36" t="s">
        <v>34</v>
      </c>
      <c r="H1" s="36" t="s">
        <v>72</v>
      </c>
      <c r="I1" s="36" t="s">
        <v>46</v>
      </c>
      <c r="J1" s="36" t="s">
        <v>781</v>
      </c>
      <c r="K1" s="36" t="s">
        <v>62</v>
      </c>
      <c r="L1" s="36" t="s">
        <v>66</v>
      </c>
      <c r="M1" s="64" t="s">
        <v>700</v>
      </c>
      <c r="N1" s="36" t="s">
        <v>24</v>
      </c>
      <c r="O1" s="36" t="s">
        <v>35</v>
      </c>
      <c r="P1" s="36" t="s">
        <v>44</v>
      </c>
      <c r="Q1" s="36" t="s">
        <v>47</v>
      </c>
      <c r="R1" s="36" t="s">
        <v>795</v>
      </c>
      <c r="S1" s="37" t="s">
        <v>697</v>
      </c>
      <c r="T1" s="36" t="s">
        <v>4</v>
      </c>
      <c r="U1" s="36" t="s">
        <v>79</v>
      </c>
    </row>
    <row r="2" spans="1:21" ht="14.45" customHeight="1">
      <c r="A2" t="s">
        <v>247</v>
      </c>
      <c r="D2" s="3" t="s">
        <v>0</v>
      </c>
      <c r="E2" s="61"/>
      <c r="F2" s="3" t="s">
        <v>37</v>
      </c>
      <c r="G2" s="3" t="s">
        <v>48</v>
      </c>
      <c r="H2" s="3" t="s">
        <v>54</v>
      </c>
      <c r="I2" s="3" t="s">
        <v>130</v>
      </c>
      <c r="J2" s="3"/>
      <c r="L2" s="3" t="s">
        <v>0</v>
      </c>
      <c r="M2" s="63" t="s">
        <v>789</v>
      </c>
      <c r="N2" s="3" t="s">
        <v>248</v>
      </c>
      <c r="O2" s="3" t="s">
        <v>252</v>
      </c>
      <c r="P2" s="3" t="s">
        <v>150</v>
      </c>
      <c r="Q2" s="3" t="s">
        <v>0</v>
      </c>
      <c r="R2" t="s">
        <v>796</v>
      </c>
      <c r="S2" t="s">
        <v>5</v>
      </c>
      <c r="T2" s="39" t="s">
        <v>152</v>
      </c>
      <c r="U2" s="3" t="s">
        <v>0</v>
      </c>
    </row>
    <row r="3" spans="1:21">
      <c r="A3" t="s">
        <v>178</v>
      </c>
      <c r="B3">
        <v>2025</v>
      </c>
      <c r="C3" s="3" t="s">
        <v>69</v>
      </c>
      <c r="D3" s="3" t="s">
        <v>1</v>
      </c>
      <c r="E3" s="61" t="s">
        <v>653</v>
      </c>
      <c r="F3" s="3" t="s">
        <v>36</v>
      </c>
      <c r="G3" s="3" t="s">
        <v>2</v>
      </c>
      <c r="H3" s="3" t="s">
        <v>55</v>
      </c>
      <c r="I3" s="3" t="s">
        <v>131</v>
      </c>
      <c r="J3" s="3" t="s">
        <v>813</v>
      </c>
      <c r="K3" s="3" t="s">
        <v>77</v>
      </c>
      <c r="L3" s="3" t="s">
        <v>1</v>
      </c>
      <c r="M3" s="63" t="s">
        <v>785</v>
      </c>
      <c r="N3" s="3" t="s">
        <v>249</v>
      </c>
      <c r="O3" s="3"/>
      <c r="P3" s="3" t="s">
        <v>151</v>
      </c>
      <c r="Q3" s="3" t="s">
        <v>1</v>
      </c>
      <c r="R3" t="s">
        <v>797</v>
      </c>
      <c r="S3" t="s">
        <v>6</v>
      </c>
      <c r="T3" s="39" t="s">
        <v>153</v>
      </c>
      <c r="U3" s="3" t="s">
        <v>1</v>
      </c>
    </row>
    <row r="4" spans="1:21">
      <c r="B4">
        <v>2026</v>
      </c>
      <c r="C4" s="3" t="s">
        <v>70</v>
      </c>
      <c r="D4" s="3"/>
      <c r="E4" s="61" t="s">
        <v>654</v>
      </c>
      <c r="F4" s="3"/>
      <c r="G4" t="s">
        <v>585</v>
      </c>
      <c r="H4" s="3" t="s">
        <v>833</v>
      </c>
      <c r="I4" s="3" t="s">
        <v>132</v>
      </c>
      <c r="J4" s="3" t="s">
        <v>814</v>
      </c>
      <c r="K4" s="3" t="s">
        <v>78</v>
      </c>
      <c r="L4" s="3"/>
      <c r="M4" s="63" t="s">
        <v>787</v>
      </c>
      <c r="N4" s="3" t="s">
        <v>250</v>
      </c>
      <c r="O4" s="3"/>
      <c r="P4" s="3"/>
      <c r="Q4" s="3"/>
      <c r="R4" t="s">
        <v>798</v>
      </c>
      <c r="S4" t="s">
        <v>7</v>
      </c>
      <c r="T4" s="3" t="s">
        <v>154</v>
      </c>
    </row>
    <row r="5" spans="1:21">
      <c r="B5">
        <v>2027</v>
      </c>
      <c r="C5" s="3" t="s">
        <v>68</v>
      </c>
      <c r="D5" s="3"/>
      <c r="E5" s="61" t="s">
        <v>655</v>
      </c>
      <c r="F5" s="3"/>
      <c r="G5" s="3" t="s">
        <v>73</v>
      </c>
      <c r="H5" s="3" t="s">
        <v>581</v>
      </c>
      <c r="I5" s="46" t="s">
        <v>586</v>
      </c>
      <c r="J5" t="s">
        <v>815</v>
      </c>
      <c r="L5" s="3"/>
      <c r="M5" s="63" t="s">
        <v>794</v>
      </c>
      <c r="N5" s="3" t="s">
        <v>251</v>
      </c>
      <c r="O5" s="3"/>
      <c r="P5" s="3"/>
      <c r="Q5" s="3"/>
      <c r="R5" t="s">
        <v>799</v>
      </c>
      <c r="S5" t="s">
        <v>8</v>
      </c>
      <c r="T5" s="3" t="s">
        <v>156</v>
      </c>
    </row>
    <row r="6" spans="1:21">
      <c r="C6" s="3" t="s">
        <v>67</v>
      </c>
      <c r="E6" s="61" t="s">
        <v>656</v>
      </c>
      <c r="G6" s="3" t="s">
        <v>74</v>
      </c>
      <c r="H6" s="3" t="s">
        <v>582</v>
      </c>
      <c r="J6" t="s">
        <v>816</v>
      </c>
      <c r="M6" s="63" t="s">
        <v>788</v>
      </c>
      <c r="R6" t="s">
        <v>800</v>
      </c>
      <c r="S6" s="1" t="s">
        <v>9</v>
      </c>
      <c r="T6" s="3" t="s">
        <v>155</v>
      </c>
    </row>
    <row r="7" spans="1:21">
      <c r="C7" s="60" t="s">
        <v>651</v>
      </c>
      <c r="G7" s="3" t="s">
        <v>75</v>
      </c>
      <c r="H7" s="3" t="s">
        <v>59</v>
      </c>
      <c r="J7" t="s">
        <v>817</v>
      </c>
      <c r="M7" s="63" t="s">
        <v>786</v>
      </c>
      <c r="R7" t="s">
        <v>801</v>
      </c>
      <c r="S7" t="s">
        <v>10</v>
      </c>
    </row>
    <row r="8" spans="1:21">
      <c r="G8" s="3" t="s">
        <v>76</v>
      </c>
      <c r="H8" s="3" t="s">
        <v>583</v>
      </c>
      <c r="J8" t="s">
        <v>818</v>
      </c>
      <c r="M8" s="63" t="s">
        <v>790</v>
      </c>
      <c r="R8" t="s">
        <v>802</v>
      </c>
      <c r="S8" t="s">
        <v>11</v>
      </c>
    </row>
    <row r="9" spans="1:21">
      <c r="G9" s="3"/>
      <c r="H9" s="3" t="s">
        <v>584</v>
      </c>
      <c r="J9" t="s">
        <v>819</v>
      </c>
      <c r="M9" s="63" t="s">
        <v>718</v>
      </c>
      <c r="R9" t="s">
        <v>803</v>
      </c>
      <c r="S9" t="s">
        <v>12</v>
      </c>
    </row>
    <row r="10" spans="1:21">
      <c r="J10" t="s">
        <v>820</v>
      </c>
      <c r="R10" t="s">
        <v>804</v>
      </c>
      <c r="S10" t="s">
        <v>13</v>
      </c>
    </row>
    <row r="11" spans="1:21">
      <c r="J11" t="s">
        <v>821</v>
      </c>
      <c r="R11" t="s">
        <v>805</v>
      </c>
      <c r="S11" t="s">
        <v>14</v>
      </c>
    </row>
    <row r="12" spans="1:21">
      <c r="R12" t="s">
        <v>806</v>
      </c>
      <c r="S12" t="s">
        <v>15</v>
      </c>
    </row>
    <row r="13" spans="1:21">
      <c r="R13" t="s">
        <v>807</v>
      </c>
      <c r="S13" s="2" t="s">
        <v>16</v>
      </c>
    </row>
    <row r="14" spans="1:21">
      <c r="R14" t="s">
        <v>808</v>
      </c>
      <c r="S14" s="2" t="s">
        <v>17</v>
      </c>
    </row>
    <row r="15" spans="1:21">
      <c r="S15" t="s">
        <v>253</v>
      </c>
    </row>
    <row r="16" spans="1:21">
      <c r="S16" s="3" t="s">
        <v>657</v>
      </c>
    </row>
    <row r="17" spans="19:19">
      <c r="S17" s="3"/>
    </row>
  </sheetData>
  <autoFilter ref="B1:T1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CCD</vt:lpstr>
      <vt:lpstr>ValueSelection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2026-01-12T02:42:37Z</dcterms:modified>
</cp:coreProperties>
</file>